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cac-lindyhop_e_ntu_edu_sg/Documents/"/>
    </mc:Choice>
  </mc:AlternateContent>
  <xr:revisionPtr revIDLastSave="678" documentId="8_{529ECADA-7FD1-4044-9F22-9926D10B30A7}" xr6:coauthVersionLast="43" xr6:coauthVersionMax="43" xr10:uidLastSave="{C0E519E5-9649-4EF0-A49B-50EE030B2956}"/>
  <bookViews>
    <workbookView xWindow="-96" yWindow="-96" windowWidth="23232" windowHeight="12552" xr2:uid="{4B44864E-D6EF-4F8E-9AC1-C497557E2824}"/>
  </bookViews>
  <sheets>
    <sheet name="Motor 2" sheetId="1" r:id="rId1"/>
    <sheet name="Motor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2" l="1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6" i="2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B122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B121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B120" i="1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B105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B104" i="2"/>
  <c r="V3" i="1" l="1"/>
  <c r="V4" i="1"/>
  <c r="V5" i="1"/>
  <c r="V6" i="1"/>
  <c r="V7" i="1"/>
  <c r="V8" i="1"/>
  <c r="V9" i="1"/>
  <c r="V10" i="1"/>
  <c r="V11" i="1"/>
  <c r="V12" i="1"/>
  <c r="V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E5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 l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<sst xmlns="http://schemas.openxmlformats.org/spreadsheetml/2006/main" count="32" uniqueCount="27">
  <si>
    <t>Set PWM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</si>
  <si>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</si>
  <si>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</si>
  <si>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</si>
  <si>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</si>
  <si>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</si>
  <si>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</si>
  <si>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</si>
  <si>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</si>
  <si>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</si>
  <si>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</si>
  <si>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</si>
  <si>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</si>
  <si>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</si>
  <si>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</si>
  <si>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</si>
  <si>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</si>
  <si>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</si>
  <si>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</si>
  <si>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</si>
  <si>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</si>
  <si>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Ave</t>
  </si>
  <si>
    <t>RPM</t>
  </si>
  <si>
    <t>PWM</t>
  </si>
  <si>
    <t>RPM/Time</t>
  </si>
  <si>
    <t>Ave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</si>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</sst>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</a:t>
            </a:r>
            <a:r>
              <a:rPr lang="en-US" baseline="0"/>
              <a:t> vs Actual RPM (motor2)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2'!$A$125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2'!$B$122:$V$122</c:f>
              <c:numCache>
                <c:formatCode>General</c:formatCode>
                <c:ptCount val="21"/>
                <c:pt idx="0">
                  <c:v>134.40394272648305</c:v>
                </c:pt>
                <c:pt idx="1">
                  <c:v>131.46574358238266</c:v>
                </c:pt>
                <c:pt idx="2">
                  <c:v>125.04408723516858</c:v>
                </c:pt>
                <c:pt idx="3">
                  <c:v>118.48603080189575</c:v>
                </c:pt>
                <c:pt idx="4">
                  <c:v>110.13920858103931</c:v>
                </c:pt>
                <c:pt idx="5">
                  <c:v>101.69704112458849</c:v>
                </c:pt>
                <c:pt idx="6">
                  <c:v>93.465779127642193</c:v>
                </c:pt>
                <c:pt idx="7">
                  <c:v>84.999279276944449</c:v>
                </c:pt>
                <c:pt idx="8">
                  <c:v>77.351035429554813</c:v>
                </c:pt>
                <c:pt idx="9">
                  <c:v>69.424806460059926</c:v>
                </c:pt>
                <c:pt idx="10">
                  <c:v>62.307309300996899</c:v>
                </c:pt>
                <c:pt idx="11">
                  <c:v>55.071833287698105</c:v>
                </c:pt>
                <c:pt idx="12">
                  <c:v>47.574423091518014</c:v>
                </c:pt>
                <c:pt idx="13">
                  <c:v>40.739717440103874</c:v>
                </c:pt>
                <c:pt idx="14">
                  <c:v>33.714009582066893</c:v>
                </c:pt>
                <c:pt idx="15">
                  <c:v>27.572885470498864</c:v>
                </c:pt>
                <c:pt idx="16">
                  <c:v>21.216187511494052</c:v>
                </c:pt>
                <c:pt idx="17">
                  <c:v>15.745507300248166</c:v>
                </c:pt>
                <c:pt idx="18">
                  <c:v>10.090157111833195</c:v>
                </c:pt>
                <c:pt idx="19">
                  <c:v>5.4770006348318043</c:v>
                </c:pt>
                <c:pt idx="20">
                  <c:v>0</c:v>
                </c:pt>
              </c:numCache>
            </c:numRef>
          </c:xVal>
          <c:yVal>
            <c:numRef>
              <c:f>'Motor 2'!$B$125:$V$125</c:f>
              <c:numCache>
                <c:formatCode>General</c:formatCode>
                <c:ptCount val="21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3-42E3-B760-28FF6B9A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43680"/>
        <c:axId val="1209585088"/>
      </c:scatterChart>
      <c:valAx>
        <c:axId val="13915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5088"/>
        <c:crosses val="autoZero"/>
        <c:crossBetween val="midCat"/>
      </c:valAx>
      <c:valAx>
        <c:axId val="12095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Actual RPM</a:t>
            </a:r>
            <a:r>
              <a:rPr lang="en-US" baseline="0"/>
              <a:t> (motor1)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1'!$A$107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1'!$B$106:$V$106</c:f>
              <c:numCache>
                <c:formatCode>General</c:formatCode>
                <c:ptCount val="21"/>
                <c:pt idx="0">
                  <c:v>129.28589065050068</c:v>
                </c:pt>
                <c:pt idx="1">
                  <c:v>125.44760402045634</c:v>
                </c:pt>
                <c:pt idx="2">
                  <c:v>117.65102688824828</c:v>
                </c:pt>
                <c:pt idx="3">
                  <c:v>110.3267555812584</c:v>
                </c:pt>
                <c:pt idx="4">
                  <c:v>102.2031295717165</c:v>
                </c:pt>
                <c:pt idx="5">
                  <c:v>94.461838979839925</c:v>
                </c:pt>
                <c:pt idx="6">
                  <c:v>86.946542899967682</c:v>
                </c:pt>
                <c:pt idx="7">
                  <c:v>79.382996438446838</c:v>
                </c:pt>
                <c:pt idx="8">
                  <c:v>72.041125312041373</c:v>
                </c:pt>
                <c:pt idx="9">
                  <c:v>64.760633192011767</c:v>
                </c:pt>
                <c:pt idx="10">
                  <c:v>57.693078347398355</c:v>
                </c:pt>
                <c:pt idx="11">
                  <c:v>50.726718049599469</c:v>
                </c:pt>
                <c:pt idx="12">
                  <c:v>44.191260294451567</c:v>
                </c:pt>
                <c:pt idx="13">
                  <c:v>37.374373212448077</c:v>
                </c:pt>
                <c:pt idx="14">
                  <c:v>30.651498962724727</c:v>
                </c:pt>
                <c:pt idx="15">
                  <c:v>24.608736074767712</c:v>
                </c:pt>
                <c:pt idx="16">
                  <c:v>18.297104535676869</c:v>
                </c:pt>
                <c:pt idx="17">
                  <c:v>12.79548513732218</c:v>
                </c:pt>
                <c:pt idx="18">
                  <c:v>6.2760112143337095</c:v>
                </c:pt>
                <c:pt idx="19">
                  <c:v>3.6728505003205409</c:v>
                </c:pt>
                <c:pt idx="20">
                  <c:v>0</c:v>
                </c:pt>
              </c:numCache>
            </c:numRef>
          </c:xVal>
          <c:yVal>
            <c:numRef>
              <c:f>'Motor 1'!$B$107:$V$107</c:f>
              <c:numCache>
                <c:formatCode>General</c:formatCode>
                <c:ptCount val="21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4F2B-822B-557F5938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22912"/>
        <c:axId val="63816816"/>
      </c:scatterChart>
      <c:valAx>
        <c:axId val="13917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816"/>
        <c:crosses val="autoZero"/>
        <c:crossBetween val="midCat"/>
      </c:valAx>
      <c:valAx>
        <c:axId val="63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458D40-9D14-4C7D-85F7-33AEC8E0021E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twoCellAnchor>
    <xdr:from>
      <xdr:col>5</xdr:col>
      <xdr:colOff>15240</xdr:colOff>
      <xdr:row>126</xdr:row>
      <xdr:rowOff>7620</xdr:rowOff>
    </xdr:from>
    <xdr:to>
      <xdr:col>12</xdr:col>
      <xdr:colOff>320040</xdr:colOff>
      <xdr:row>140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94C14-8075-4E25-B083-4D209FB2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107</xdr:row>
      <xdr:rowOff>140970</xdr:rowOff>
    </xdr:from>
    <xdr:to>
      <xdr:col>8</xdr:col>
      <xdr:colOff>22860</xdr:colOff>
      <xdr:row>122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70FCE-3B5C-4E50-AB49-D1571A65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0AC-2B1C-4FDC-BA8C-CBFD98229805}">
  <dimension ref="A1:Z125"/>
  <sheetViews>
    <sheetView tabSelected="1" topLeftCell="E117" workbookViewId="0">
      <selection activeCell="N129" sqref="N129"/>
    </sheetView>
  </sheetViews>
  <sheetFormatPr defaultRowHeight="15" x14ac:dyDescent="0.25"/>
  <cols>
    <col min="2" max="2" width="12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6" x14ac:dyDescent="0.25">
      <c r="A2">
        <v>400</v>
      </c>
      <c r="B2">
        <f>415 *2</f>
        <v>830</v>
      </c>
      <c r="C2">
        <f>384*2</f>
        <v>768</v>
      </c>
      <c r="D2">
        <f xml:space="preserve"> 435*2</f>
        <v>870</v>
      </c>
      <c r="E2">
        <f>395*2</f>
        <v>790</v>
      </c>
      <c r="F2">
        <f>388*2</f>
        <v>776</v>
      </c>
      <c r="G2">
        <f>410*2</f>
        <v>820</v>
      </c>
      <c r="H2">
        <f>404*2</f>
        <v>808</v>
      </c>
      <c r="I2">
        <f>407*2</f>
        <v>814</v>
      </c>
      <c r="J2">
        <f>388*2</f>
        <v>776</v>
      </c>
      <c r="K2">
        <f>384*2</f>
        <v>768</v>
      </c>
      <c r="L2">
        <f>399*2</f>
        <v>798</v>
      </c>
      <c r="M2">
        <f>393*2</f>
        <v>786</v>
      </c>
      <c r="N2">
        <f>393*2</f>
        <v>786</v>
      </c>
      <c r="O2">
        <f>403*2</f>
        <v>806</v>
      </c>
      <c r="P2">
        <f>414*2</f>
        <v>828</v>
      </c>
      <c r="Q2">
        <f>397*2</f>
        <v>794</v>
      </c>
      <c r="R2">
        <f>436*2</f>
        <v>872</v>
      </c>
      <c r="S2">
        <f>404*2</f>
        <v>808</v>
      </c>
      <c r="T2">
        <f>394*2</f>
        <v>788</v>
      </c>
      <c r="U2">
        <f>400*2</f>
        <v>800</v>
      </c>
      <c r="V2">
        <f>SUM(B2:U2)/20</f>
        <v>804.3</v>
      </c>
      <c r="W2" s="1"/>
      <c r="Y2" s="1"/>
    </row>
    <row r="3" spans="1:26" x14ac:dyDescent="0.25">
      <c r="A3">
        <v>360</v>
      </c>
      <c r="B3">
        <f>501*2</f>
        <v>1002</v>
      </c>
      <c r="C3">
        <f>499*2</f>
        <v>998</v>
      </c>
      <c r="D3">
        <f>532*2</f>
        <v>1064</v>
      </c>
      <c r="E3">
        <f>491*2</f>
        <v>982</v>
      </c>
      <c r="F3">
        <f>498*2</f>
        <v>996</v>
      </c>
      <c r="G3">
        <f>486*2</f>
        <v>972</v>
      </c>
      <c r="H3">
        <f>506*2</f>
        <v>1012</v>
      </c>
      <c r="I3">
        <f>487*2</f>
        <v>974</v>
      </c>
      <c r="J3">
        <f>479*2</f>
        <v>958</v>
      </c>
      <c r="K3">
        <f>488*2</f>
        <v>976</v>
      </c>
      <c r="L3">
        <f>526*2</f>
        <v>1052</v>
      </c>
      <c r="M3">
        <f>486*2</f>
        <v>972</v>
      </c>
      <c r="N3">
        <f>483*2</f>
        <v>966</v>
      </c>
      <c r="O3">
        <f>476*2</f>
        <v>952</v>
      </c>
      <c r="P3">
        <f>469*2</f>
        <v>938</v>
      </c>
      <c r="Q3">
        <f>501*2</f>
        <v>1002</v>
      </c>
      <c r="R3">
        <f>494*2</f>
        <v>988</v>
      </c>
      <c r="S3">
        <f>467*2</f>
        <v>934</v>
      </c>
      <c r="T3">
        <f>484*2</f>
        <v>968</v>
      </c>
      <c r="U3">
        <f>504*2</f>
        <v>1008</v>
      </c>
      <c r="V3">
        <f t="shared" ref="V3:V12" si="0">SUM(B3:U3)/20</f>
        <v>985.7</v>
      </c>
      <c r="W3" s="1"/>
      <c r="Y3" s="1"/>
      <c r="Z3" s="1"/>
    </row>
    <row r="4" spans="1:26" x14ac:dyDescent="0.25">
      <c r="A4">
        <v>320</v>
      </c>
      <c r="B4">
        <f>519*2</f>
        <v>1038</v>
      </c>
      <c r="C4">
        <f>542*2</f>
        <v>1084</v>
      </c>
      <c r="D4">
        <f>519*2</f>
        <v>1038</v>
      </c>
      <c r="E4">
        <f>505*2</f>
        <v>1010</v>
      </c>
      <c r="F4">
        <f>531*2</f>
        <v>1062</v>
      </c>
      <c r="G4">
        <f>530*2</f>
        <v>1060</v>
      </c>
      <c r="H4">
        <f>565*2</f>
        <v>1130</v>
      </c>
      <c r="I4">
        <f>520*2</f>
        <v>1040</v>
      </c>
      <c r="J4">
        <f>515*2</f>
        <v>1030</v>
      </c>
      <c r="K4">
        <f>505*2</f>
        <v>1010</v>
      </c>
      <c r="L4">
        <f>519*2</f>
        <v>1038</v>
      </c>
      <c r="M4">
        <f>502*2</f>
        <v>1004</v>
      </c>
      <c r="N4">
        <f>505*2</f>
        <v>1010</v>
      </c>
      <c r="O4">
        <f>527*2</f>
        <v>1054</v>
      </c>
      <c r="P4">
        <f>510*2</f>
        <v>1020</v>
      </c>
      <c r="Q4">
        <f>503*2</f>
        <v>1006</v>
      </c>
      <c r="R4">
        <f>531*2</f>
        <v>1062</v>
      </c>
      <c r="S4">
        <f>529*2</f>
        <v>1058</v>
      </c>
      <c r="T4">
        <f>559*2</f>
        <v>1118</v>
      </c>
      <c r="U4">
        <f>520*2</f>
        <v>1040</v>
      </c>
      <c r="V4">
        <f t="shared" si="0"/>
        <v>1045.5999999999999</v>
      </c>
      <c r="W4" s="1"/>
      <c r="Y4" s="1"/>
      <c r="Z4" s="1"/>
    </row>
    <row r="5" spans="1:26" x14ac:dyDescent="0.25">
      <c r="A5">
        <v>280</v>
      </c>
      <c r="B5">
        <f>635*2</f>
        <v>1270</v>
      </c>
      <c r="C5">
        <f>592*2</f>
        <v>1184</v>
      </c>
      <c r="D5">
        <f>619*2</f>
        <v>1238</v>
      </c>
      <c r="E5">
        <f>633*2</f>
        <v>1266</v>
      </c>
      <c r="F5">
        <f>605*2</f>
        <v>1210</v>
      </c>
      <c r="G5">
        <f>630*2</f>
        <v>1260</v>
      </c>
      <c r="H5">
        <f>659*2</f>
        <v>1318</v>
      </c>
      <c r="I5">
        <f>602*2</f>
        <v>1204</v>
      </c>
      <c r="J5">
        <f>622*2</f>
        <v>1244</v>
      </c>
      <c r="K5">
        <f>665*2</f>
        <v>1330</v>
      </c>
      <c r="L5">
        <f>615*2</f>
        <v>1230</v>
      </c>
      <c r="M5">
        <f>594*2</f>
        <v>1188</v>
      </c>
      <c r="N5">
        <f>600*2</f>
        <v>1200</v>
      </c>
      <c r="O5">
        <f>614*2</f>
        <v>1228</v>
      </c>
      <c r="P5">
        <f>608*2</f>
        <v>1216</v>
      </c>
      <c r="Q5">
        <f>617*2</f>
        <v>1234</v>
      </c>
      <c r="R5">
        <f>596*2</f>
        <v>1192</v>
      </c>
      <c r="S5">
        <f>613*2</f>
        <v>1226</v>
      </c>
      <c r="T5">
        <f>601*2</f>
        <v>1202</v>
      </c>
      <c r="U5">
        <f>612*2</f>
        <v>1224</v>
      </c>
      <c r="V5">
        <f t="shared" si="0"/>
        <v>1233.2</v>
      </c>
      <c r="W5" s="1"/>
      <c r="Y5" s="1"/>
      <c r="Z5" s="1"/>
    </row>
    <row r="6" spans="1:26" x14ac:dyDescent="0.25">
      <c r="A6">
        <v>240</v>
      </c>
      <c r="B6">
        <f>827*2</f>
        <v>1654</v>
      </c>
      <c r="C6">
        <f>752*2</f>
        <v>1504</v>
      </c>
      <c r="D6">
        <f>785*2</f>
        <v>1570</v>
      </c>
      <c r="E6">
        <f>767*2</f>
        <v>1534</v>
      </c>
      <c r="F6">
        <f>758*2</f>
        <v>1516</v>
      </c>
      <c r="G6">
        <f>762*2</f>
        <v>1524</v>
      </c>
      <c r="H6">
        <f>776*2</f>
        <v>1552</v>
      </c>
      <c r="I6">
        <f>835*2</f>
        <v>1670</v>
      </c>
      <c r="J6">
        <f>746*2</f>
        <v>1492</v>
      </c>
      <c r="K6">
        <f>772*2</f>
        <v>1544</v>
      </c>
      <c r="L6">
        <f>768*2</f>
        <v>1536</v>
      </c>
      <c r="M6">
        <f>748*2</f>
        <v>1496</v>
      </c>
      <c r="N6">
        <f>761*2</f>
        <v>1522</v>
      </c>
      <c r="O6">
        <f>765*2</f>
        <v>1530</v>
      </c>
      <c r="P6">
        <f>781*2</f>
        <v>1562</v>
      </c>
      <c r="Q6">
        <f>748*2</f>
        <v>1496</v>
      </c>
      <c r="R6">
        <f>759*2</f>
        <v>1518</v>
      </c>
      <c r="S6">
        <f>746*2</f>
        <v>1492</v>
      </c>
      <c r="T6">
        <f>756*2</f>
        <v>1512</v>
      </c>
      <c r="U6">
        <f>755*2</f>
        <v>1510</v>
      </c>
      <c r="V6">
        <f t="shared" si="0"/>
        <v>1536.7</v>
      </c>
      <c r="W6" s="1"/>
      <c r="Y6" s="1"/>
      <c r="Z6" s="1"/>
    </row>
    <row r="7" spans="1:26" x14ac:dyDescent="0.25">
      <c r="A7">
        <v>200</v>
      </c>
      <c r="B7">
        <f>924*2</f>
        <v>1848</v>
      </c>
      <c r="C7">
        <f>1032*2</f>
        <v>2064</v>
      </c>
      <c r="D7">
        <f>934*2</f>
        <v>1868</v>
      </c>
      <c r="E7">
        <f>939*2</f>
        <v>1878</v>
      </c>
      <c r="F7">
        <f>960*2</f>
        <v>1920</v>
      </c>
      <c r="G7">
        <f>975*2</f>
        <v>1950</v>
      </c>
      <c r="H7">
        <f>970*2</f>
        <v>1940</v>
      </c>
      <c r="I7">
        <f>950*2</f>
        <v>1900</v>
      </c>
      <c r="J7">
        <f>969*2</f>
        <v>1938</v>
      </c>
      <c r="K7">
        <f>951*2</f>
        <v>1902</v>
      </c>
      <c r="L7">
        <f>942*2</f>
        <v>1884</v>
      </c>
      <c r="M7">
        <f>937*2</f>
        <v>1874</v>
      </c>
      <c r="N7">
        <f>936*2</f>
        <v>1872</v>
      </c>
      <c r="O7">
        <f>924*2</f>
        <v>1848</v>
      </c>
      <c r="P7">
        <f>1028*2</f>
        <v>2056</v>
      </c>
      <c r="Q7">
        <f>935*2</f>
        <v>1870</v>
      </c>
      <c r="R7">
        <f>946*2</f>
        <v>1892</v>
      </c>
      <c r="S7">
        <f>973*2</f>
        <v>1946</v>
      </c>
      <c r="T7">
        <f>989*2</f>
        <v>1978</v>
      </c>
      <c r="U7">
        <f>977*2</f>
        <v>1954</v>
      </c>
      <c r="V7">
        <f t="shared" si="0"/>
        <v>1919.1</v>
      </c>
      <c r="W7" s="1"/>
      <c r="Y7" s="1"/>
      <c r="Z7" s="1"/>
    </row>
    <row r="8" spans="1:26" x14ac:dyDescent="0.25">
      <c r="A8">
        <v>160</v>
      </c>
      <c r="B8">
        <f>1331*2</f>
        <v>2662</v>
      </c>
      <c r="C8">
        <f>1291*2</f>
        <v>2582</v>
      </c>
      <c r="D8">
        <f>1372*2</f>
        <v>2744</v>
      </c>
      <c r="E8">
        <f>1318*2</f>
        <v>2636</v>
      </c>
      <c r="F8">
        <f>1329*2</f>
        <v>2658</v>
      </c>
      <c r="G8">
        <f>1330*2</f>
        <v>2660</v>
      </c>
      <c r="H8">
        <f>1369*2</f>
        <v>2738</v>
      </c>
      <c r="I8">
        <f>1390*2</f>
        <v>2780</v>
      </c>
      <c r="J8">
        <f>1332*2</f>
        <v>2664</v>
      </c>
      <c r="K8">
        <f>1319*2</f>
        <v>2638</v>
      </c>
      <c r="L8">
        <f>1329*2</f>
        <v>2658</v>
      </c>
      <c r="M8">
        <f>1352*2</f>
        <v>2704</v>
      </c>
      <c r="N8">
        <f>1329*2</f>
        <v>2658</v>
      </c>
      <c r="O8">
        <f>1319*2</f>
        <v>2638</v>
      </c>
      <c r="P8">
        <f>1318*2</f>
        <v>2636</v>
      </c>
      <c r="Q8">
        <f>1345*2</f>
        <v>2690</v>
      </c>
      <c r="R8">
        <f>1368*2</f>
        <v>2736</v>
      </c>
      <c r="S8">
        <f>1344*2</f>
        <v>2688</v>
      </c>
      <c r="T8">
        <f>1451*2</f>
        <v>2902</v>
      </c>
      <c r="U8">
        <f>1308*2</f>
        <v>2616</v>
      </c>
      <c r="V8">
        <f t="shared" si="0"/>
        <v>2684.4</v>
      </c>
      <c r="W8" s="1"/>
      <c r="Y8" s="1"/>
      <c r="Z8" s="1"/>
    </row>
    <row r="9" spans="1:26" x14ac:dyDescent="0.25">
      <c r="A9">
        <v>120</v>
      </c>
      <c r="B9">
        <f>1810*2</f>
        <v>3620</v>
      </c>
      <c r="C9">
        <f>1854*2</f>
        <v>3708</v>
      </c>
      <c r="D9">
        <f>1845*2</f>
        <v>3690</v>
      </c>
      <c r="E9">
        <f>1894*2</f>
        <v>3788</v>
      </c>
      <c r="F9">
        <f>1815*2</f>
        <v>3630</v>
      </c>
      <c r="G9">
        <f>1934*2</f>
        <v>3868</v>
      </c>
      <c r="H9">
        <f>1840*2</f>
        <v>3680</v>
      </c>
      <c r="I9">
        <f>1909*2</f>
        <v>3818</v>
      </c>
      <c r="J9">
        <f>1842*2</f>
        <v>3684</v>
      </c>
      <c r="K9">
        <f>1831*2</f>
        <v>3662</v>
      </c>
      <c r="L9">
        <f>1875*2</f>
        <v>3750</v>
      </c>
      <c r="M9">
        <f>1790*2</f>
        <v>3580</v>
      </c>
      <c r="N9">
        <f>1898*2</f>
        <v>3796</v>
      </c>
      <c r="O9">
        <f>2003*2</f>
        <v>4006</v>
      </c>
      <c r="P9">
        <f>1892*2</f>
        <v>3784</v>
      </c>
      <c r="Q9">
        <f>1844*2</f>
        <v>3688</v>
      </c>
      <c r="R9">
        <f>1848*2</f>
        <v>3696</v>
      </c>
      <c r="S9">
        <f>1905*2</f>
        <v>3810</v>
      </c>
      <c r="T9">
        <f>1812*2</f>
        <v>3624</v>
      </c>
      <c r="U9">
        <f>1928*2</f>
        <v>3856</v>
      </c>
      <c r="V9">
        <f t="shared" si="0"/>
        <v>3736.9</v>
      </c>
      <c r="W9" s="1"/>
      <c r="Y9" s="1"/>
      <c r="Z9" s="1"/>
    </row>
    <row r="10" spans="1:26" x14ac:dyDescent="0.25">
      <c r="A10">
        <v>80</v>
      </c>
      <c r="B10">
        <f>3707*2</f>
        <v>7414</v>
      </c>
      <c r="C10">
        <f>3932*2</f>
        <v>7864</v>
      </c>
      <c r="D10">
        <f>3567*2</f>
        <v>7134</v>
      </c>
      <c r="E10">
        <f>3698*2</f>
        <v>7396</v>
      </c>
      <c r="F10">
        <f>3491*2</f>
        <v>6982</v>
      </c>
      <c r="G10">
        <f>3532*2</f>
        <v>7064</v>
      </c>
      <c r="H10">
        <f>3602*2</f>
        <v>7204</v>
      </c>
      <c r="I10">
        <f>3563*2</f>
        <v>7126</v>
      </c>
      <c r="J10">
        <f>3637*2</f>
        <v>7274</v>
      </c>
      <c r="K10">
        <f>3577*2</f>
        <v>7154</v>
      </c>
      <c r="L10">
        <f>3445*2</f>
        <v>6890</v>
      </c>
      <c r="M10">
        <f>3534*2</f>
        <v>7068</v>
      </c>
      <c r="N10">
        <f>3673*2</f>
        <v>7346</v>
      </c>
      <c r="O10">
        <f>3877*2</f>
        <v>7754</v>
      </c>
      <c r="P10">
        <f>3523*2</f>
        <v>7046</v>
      </c>
      <c r="Q10">
        <f>3622*2</f>
        <v>7244</v>
      </c>
      <c r="R10">
        <f>3427*2</f>
        <v>6854</v>
      </c>
      <c r="S10">
        <f>3464*2</f>
        <v>6928</v>
      </c>
      <c r="T10">
        <f>3521*2</f>
        <v>7042</v>
      </c>
      <c r="U10">
        <f>3509*2</f>
        <v>7018</v>
      </c>
      <c r="V10">
        <f t="shared" si="0"/>
        <v>7190.1</v>
      </c>
      <c r="W10" s="1"/>
      <c r="Y10" s="1"/>
      <c r="Z10" s="1"/>
    </row>
    <row r="11" spans="1:26" x14ac:dyDescent="0.25">
      <c r="A11">
        <v>60</v>
      </c>
      <c r="B11">
        <f>6583*2</f>
        <v>13166</v>
      </c>
      <c r="C11">
        <f>6499*2</f>
        <v>12998</v>
      </c>
      <c r="D11">
        <f>6669*2</f>
        <v>13338</v>
      </c>
      <c r="E11">
        <f>7289*2</f>
        <v>14578</v>
      </c>
      <c r="F11">
        <f>6922*2</f>
        <v>13844</v>
      </c>
      <c r="G11">
        <f>7222*2</f>
        <v>14444</v>
      </c>
      <c r="H11">
        <f>7050*2</f>
        <v>14100</v>
      </c>
      <c r="I11">
        <f>7188*2</f>
        <v>14376</v>
      </c>
      <c r="J11">
        <f>7312*2</f>
        <v>14624</v>
      </c>
      <c r="K11">
        <f>8215*2</f>
        <v>16430</v>
      </c>
      <c r="L11">
        <f>9229*2</f>
        <v>18458</v>
      </c>
      <c r="M11">
        <f>8459*2</f>
        <v>16918</v>
      </c>
      <c r="N11">
        <f>7779*2</f>
        <v>15558</v>
      </c>
      <c r="O11">
        <f>7364*2</f>
        <v>14728</v>
      </c>
      <c r="P11">
        <f>7785*2</f>
        <v>15570</v>
      </c>
      <c r="Q11">
        <f>8328*2</f>
        <v>16656</v>
      </c>
      <c r="R11">
        <f>7398*2</f>
        <v>14796</v>
      </c>
      <c r="S11">
        <f>7202*2</f>
        <v>14404</v>
      </c>
      <c r="T11">
        <f>7031*2</f>
        <v>14062</v>
      </c>
      <c r="U11">
        <f>7593*2</f>
        <v>15186</v>
      </c>
      <c r="V11">
        <f t="shared" si="0"/>
        <v>14911.7</v>
      </c>
      <c r="W11" s="1"/>
      <c r="Y11" s="1"/>
      <c r="Z11" s="1"/>
    </row>
    <row r="12" spans="1:26" x14ac:dyDescent="0.25">
      <c r="A12">
        <v>40</v>
      </c>
      <c r="B12">
        <f>11306*2</f>
        <v>22612</v>
      </c>
      <c r="C12">
        <f>11087*2</f>
        <v>22174</v>
      </c>
      <c r="D12">
        <f>11681*2</f>
        <v>23362</v>
      </c>
      <c r="E12">
        <f>12612*2</f>
        <v>25224</v>
      </c>
      <c r="F12">
        <f>11949*2</f>
        <v>23898</v>
      </c>
      <c r="G12">
        <f>10736*2</f>
        <v>21472</v>
      </c>
      <c r="H12">
        <f>11270*2</f>
        <v>22540</v>
      </c>
      <c r="I12">
        <f>10981*2</f>
        <v>21962</v>
      </c>
      <c r="J12">
        <f>13187*2</f>
        <v>26374</v>
      </c>
      <c r="K12">
        <f>11483*2</f>
        <v>22966</v>
      </c>
      <c r="L12">
        <f>12733*2</f>
        <v>25466</v>
      </c>
      <c r="M12">
        <f>11797*2</f>
        <v>23594</v>
      </c>
      <c r="N12">
        <f>12653*2</f>
        <v>25306</v>
      </c>
      <c r="O12">
        <f>11583*2</f>
        <v>23166</v>
      </c>
      <c r="P12">
        <f>14602*2</f>
        <v>29204</v>
      </c>
      <c r="Q12">
        <f>14916*2</f>
        <v>29832</v>
      </c>
      <c r="R12">
        <f>16960*2</f>
        <v>33920</v>
      </c>
      <c r="S12">
        <f>12761*2</f>
        <v>25522</v>
      </c>
      <c r="T12">
        <f>13437*2</f>
        <v>26874</v>
      </c>
      <c r="U12">
        <f>12072*2</f>
        <v>24144</v>
      </c>
      <c r="V12">
        <f t="shared" si="0"/>
        <v>24980.6</v>
      </c>
      <c r="W12" s="1"/>
      <c r="Y12" s="1"/>
      <c r="Z12" s="1"/>
    </row>
    <row r="13" spans="1:2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/>
    </row>
    <row r="17" spans="1:22" x14ac:dyDescent="0.25">
      <c r="A17" t="s">
        <v>24</v>
      </c>
      <c r="B17">
        <v>400</v>
      </c>
      <c r="C17">
        <v>380</v>
      </c>
      <c r="D17">
        <v>360</v>
      </c>
      <c r="E17">
        <v>340</v>
      </c>
      <c r="F17">
        <v>320</v>
      </c>
      <c r="G17">
        <v>300</v>
      </c>
      <c r="H17">
        <v>280</v>
      </c>
      <c r="I17">
        <v>260</v>
      </c>
      <c r="J17">
        <v>240</v>
      </c>
      <c r="K17">
        <v>220</v>
      </c>
      <c r="L17">
        <v>200</v>
      </c>
      <c r="M17">
        <v>180</v>
      </c>
      <c r="N17">
        <v>160</v>
      </c>
      <c r="O17">
        <v>140</v>
      </c>
      <c r="P17">
        <v>120</v>
      </c>
      <c r="Q17">
        <v>100</v>
      </c>
      <c r="R17">
        <v>80</v>
      </c>
      <c r="S17">
        <v>60</v>
      </c>
      <c r="T17">
        <v>40</v>
      </c>
      <c r="U17">
        <v>20</v>
      </c>
      <c r="V17">
        <v>0</v>
      </c>
    </row>
    <row r="18" spans="1:22" x14ac:dyDescent="0.25">
      <c r="A18">
        <v>1</v>
      </c>
      <c r="B18">
        <v>413</v>
      </c>
      <c r="C18">
        <v>445</v>
      </c>
      <c r="D18">
        <v>416</v>
      </c>
      <c r="E18">
        <v>459</v>
      </c>
      <c r="F18">
        <v>488</v>
      </c>
      <c r="G18">
        <v>538</v>
      </c>
      <c r="H18">
        <v>567</v>
      </c>
      <c r="I18">
        <v>618</v>
      </c>
      <c r="J18">
        <v>690</v>
      </c>
      <c r="K18">
        <v>773</v>
      </c>
      <c r="L18">
        <v>845</v>
      </c>
      <c r="M18">
        <v>1000</v>
      </c>
      <c r="N18">
        <v>1103</v>
      </c>
      <c r="O18">
        <v>1376</v>
      </c>
      <c r="P18">
        <v>1731</v>
      </c>
      <c r="Q18">
        <v>1936</v>
      </c>
      <c r="R18">
        <v>2571</v>
      </c>
      <c r="S18">
        <v>3367</v>
      </c>
      <c r="T18">
        <v>5290</v>
      </c>
      <c r="U18">
        <v>9187</v>
      </c>
      <c r="V18">
        <v>0</v>
      </c>
    </row>
    <row r="19" spans="1:22" x14ac:dyDescent="0.25">
      <c r="A19">
        <v>2</v>
      </c>
      <c r="B19">
        <v>434</v>
      </c>
      <c r="C19">
        <v>404</v>
      </c>
      <c r="D19">
        <v>426</v>
      </c>
      <c r="E19">
        <v>440</v>
      </c>
      <c r="F19">
        <v>507</v>
      </c>
      <c r="G19">
        <v>530</v>
      </c>
      <c r="H19">
        <v>577</v>
      </c>
      <c r="I19">
        <v>629</v>
      </c>
      <c r="J19">
        <v>710</v>
      </c>
      <c r="K19">
        <v>799</v>
      </c>
      <c r="L19">
        <v>861</v>
      </c>
      <c r="M19">
        <v>996</v>
      </c>
      <c r="N19">
        <v>1132</v>
      </c>
      <c r="O19">
        <v>1447</v>
      </c>
      <c r="P19">
        <v>1569</v>
      </c>
      <c r="Q19">
        <v>2015</v>
      </c>
      <c r="R19">
        <v>2450</v>
      </c>
      <c r="S19">
        <v>3406</v>
      </c>
      <c r="T19">
        <v>5328</v>
      </c>
      <c r="U19">
        <v>9098</v>
      </c>
      <c r="V19">
        <v>0</v>
      </c>
    </row>
    <row r="20" spans="1:22" x14ac:dyDescent="0.25">
      <c r="A20">
        <v>3</v>
      </c>
      <c r="B20">
        <v>393</v>
      </c>
      <c r="C20">
        <v>420</v>
      </c>
      <c r="D20">
        <v>441</v>
      </c>
      <c r="E20">
        <v>451</v>
      </c>
      <c r="F20">
        <v>532</v>
      </c>
      <c r="G20">
        <v>545</v>
      </c>
      <c r="H20">
        <v>581</v>
      </c>
      <c r="I20">
        <v>635</v>
      </c>
      <c r="J20">
        <v>705</v>
      </c>
      <c r="K20">
        <v>839</v>
      </c>
      <c r="L20">
        <v>868</v>
      </c>
      <c r="M20">
        <v>954</v>
      </c>
      <c r="N20">
        <v>1172</v>
      </c>
      <c r="O20">
        <v>1308</v>
      </c>
      <c r="P20">
        <v>1638</v>
      </c>
      <c r="Q20">
        <v>1922</v>
      </c>
      <c r="R20">
        <v>2490</v>
      </c>
      <c r="S20">
        <v>3467</v>
      </c>
      <c r="T20">
        <v>5564</v>
      </c>
      <c r="U20">
        <v>10292</v>
      </c>
      <c r="V20">
        <v>0</v>
      </c>
    </row>
    <row r="21" spans="1:22" x14ac:dyDescent="0.25">
      <c r="A21">
        <v>4</v>
      </c>
      <c r="B21">
        <v>409</v>
      </c>
      <c r="C21">
        <v>401</v>
      </c>
      <c r="D21">
        <v>464</v>
      </c>
      <c r="E21">
        <v>468</v>
      </c>
      <c r="F21">
        <v>483</v>
      </c>
      <c r="G21">
        <v>542</v>
      </c>
      <c r="H21">
        <v>573</v>
      </c>
      <c r="I21">
        <v>626</v>
      </c>
      <c r="J21">
        <v>677</v>
      </c>
      <c r="K21">
        <v>761</v>
      </c>
      <c r="L21">
        <v>858</v>
      </c>
      <c r="M21">
        <v>979</v>
      </c>
      <c r="N21">
        <v>1234</v>
      </c>
      <c r="O21">
        <v>1360</v>
      </c>
      <c r="P21">
        <v>1561</v>
      </c>
      <c r="Q21">
        <v>1959</v>
      </c>
      <c r="R21">
        <v>2521</v>
      </c>
      <c r="S21">
        <v>3424</v>
      </c>
      <c r="T21">
        <v>5479</v>
      </c>
      <c r="U21">
        <v>9876</v>
      </c>
      <c r="V21">
        <v>0</v>
      </c>
    </row>
    <row r="22" spans="1:22" x14ac:dyDescent="0.25">
      <c r="A22">
        <v>5</v>
      </c>
      <c r="B22">
        <v>391</v>
      </c>
      <c r="C22">
        <v>409</v>
      </c>
      <c r="D22">
        <v>420</v>
      </c>
      <c r="E22">
        <v>492</v>
      </c>
      <c r="F22">
        <v>501</v>
      </c>
      <c r="G22">
        <v>520</v>
      </c>
      <c r="H22">
        <v>591</v>
      </c>
      <c r="I22">
        <v>644</v>
      </c>
      <c r="J22">
        <v>693</v>
      </c>
      <c r="K22">
        <v>792</v>
      </c>
      <c r="L22">
        <v>882</v>
      </c>
      <c r="M22">
        <v>1013</v>
      </c>
      <c r="N22">
        <v>1117</v>
      </c>
      <c r="O22">
        <v>1295</v>
      </c>
      <c r="P22">
        <v>1591</v>
      </c>
      <c r="Q22">
        <v>1980</v>
      </c>
      <c r="R22">
        <v>2490</v>
      </c>
      <c r="S22">
        <v>3515</v>
      </c>
      <c r="T22">
        <v>5622</v>
      </c>
      <c r="U22">
        <v>10077</v>
      </c>
      <c r="V22">
        <v>0</v>
      </c>
    </row>
    <row r="23" spans="1:22" x14ac:dyDescent="0.25">
      <c r="A23">
        <v>6</v>
      </c>
      <c r="B23">
        <v>398</v>
      </c>
      <c r="C23">
        <v>412</v>
      </c>
      <c r="D23">
        <v>438</v>
      </c>
      <c r="E23">
        <v>445</v>
      </c>
      <c r="F23">
        <v>480</v>
      </c>
      <c r="G23">
        <v>531</v>
      </c>
      <c r="H23">
        <v>589</v>
      </c>
      <c r="I23">
        <v>639</v>
      </c>
      <c r="J23">
        <v>717</v>
      </c>
      <c r="K23">
        <v>755</v>
      </c>
      <c r="L23">
        <v>877</v>
      </c>
      <c r="M23">
        <v>1066</v>
      </c>
      <c r="N23">
        <v>1160</v>
      </c>
      <c r="O23">
        <v>1319</v>
      </c>
      <c r="P23">
        <v>1603</v>
      </c>
      <c r="Q23">
        <v>1961</v>
      </c>
      <c r="R23">
        <v>2556</v>
      </c>
      <c r="S23">
        <v>3456</v>
      </c>
      <c r="T23">
        <v>5425</v>
      </c>
      <c r="U23">
        <v>9357</v>
      </c>
      <c r="V23">
        <v>0</v>
      </c>
    </row>
    <row r="24" spans="1:22" x14ac:dyDescent="0.25">
      <c r="A24">
        <v>7</v>
      </c>
      <c r="B24">
        <v>402</v>
      </c>
      <c r="C24">
        <v>406</v>
      </c>
      <c r="D24">
        <v>416</v>
      </c>
      <c r="E24">
        <v>463</v>
      </c>
      <c r="F24">
        <v>488</v>
      </c>
      <c r="G24">
        <v>551</v>
      </c>
      <c r="H24">
        <v>564</v>
      </c>
      <c r="I24">
        <v>613</v>
      </c>
      <c r="J24">
        <v>755</v>
      </c>
      <c r="K24">
        <v>769</v>
      </c>
      <c r="L24">
        <v>841</v>
      </c>
      <c r="M24">
        <v>967</v>
      </c>
      <c r="N24">
        <v>1105</v>
      </c>
      <c r="O24">
        <v>1329</v>
      </c>
      <c r="P24">
        <v>1587</v>
      </c>
      <c r="Q24">
        <v>2016</v>
      </c>
      <c r="R24">
        <v>2537</v>
      </c>
      <c r="S24">
        <v>3334</v>
      </c>
      <c r="T24">
        <v>5299</v>
      </c>
      <c r="U24">
        <v>9756</v>
      </c>
      <c r="V24">
        <v>0</v>
      </c>
    </row>
    <row r="25" spans="1:22" x14ac:dyDescent="0.25">
      <c r="A25">
        <v>8</v>
      </c>
      <c r="B25">
        <v>396</v>
      </c>
      <c r="C25">
        <v>419</v>
      </c>
      <c r="D25">
        <v>425</v>
      </c>
      <c r="E25">
        <v>443</v>
      </c>
      <c r="F25">
        <v>493</v>
      </c>
      <c r="G25">
        <v>580</v>
      </c>
      <c r="H25">
        <v>578</v>
      </c>
      <c r="I25">
        <v>628</v>
      </c>
      <c r="J25">
        <v>683</v>
      </c>
      <c r="K25">
        <v>776</v>
      </c>
      <c r="L25">
        <v>862</v>
      </c>
      <c r="M25">
        <v>1006</v>
      </c>
      <c r="N25">
        <v>1125</v>
      </c>
      <c r="O25">
        <v>1316</v>
      </c>
      <c r="P25">
        <v>1624</v>
      </c>
      <c r="Q25">
        <v>2006</v>
      </c>
      <c r="R25">
        <v>2444</v>
      </c>
      <c r="S25">
        <v>3412</v>
      </c>
      <c r="T25">
        <v>5369</v>
      </c>
      <c r="U25">
        <v>9569</v>
      </c>
      <c r="V25">
        <v>0</v>
      </c>
    </row>
    <row r="26" spans="1:22" x14ac:dyDescent="0.25">
      <c r="A26">
        <v>9</v>
      </c>
      <c r="B26">
        <v>408</v>
      </c>
      <c r="C26">
        <v>417</v>
      </c>
      <c r="D26">
        <v>429</v>
      </c>
      <c r="E26">
        <v>450</v>
      </c>
      <c r="F26">
        <v>485</v>
      </c>
      <c r="G26">
        <v>526</v>
      </c>
      <c r="H26">
        <v>597</v>
      </c>
      <c r="I26">
        <v>651</v>
      </c>
      <c r="J26">
        <v>711</v>
      </c>
      <c r="K26">
        <v>766</v>
      </c>
      <c r="L26">
        <v>893</v>
      </c>
      <c r="M26">
        <v>959</v>
      </c>
      <c r="N26">
        <v>1133</v>
      </c>
      <c r="O26">
        <v>1352</v>
      </c>
      <c r="P26">
        <v>1612</v>
      </c>
      <c r="Q26">
        <v>1924</v>
      </c>
      <c r="R26">
        <v>2511</v>
      </c>
      <c r="S26">
        <v>3556</v>
      </c>
      <c r="T26">
        <v>5625</v>
      </c>
      <c r="U26">
        <v>10487</v>
      </c>
      <c r="V26">
        <v>0</v>
      </c>
    </row>
    <row r="27" spans="1:22" x14ac:dyDescent="0.25">
      <c r="A27">
        <v>10</v>
      </c>
      <c r="B27">
        <v>406</v>
      </c>
      <c r="C27">
        <v>398</v>
      </c>
      <c r="D27">
        <v>422</v>
      </c>
      <c r="E27">
        <v>456</v>
      </c>
      <c r="F27">
        <v>500</v>
      </c>
      <c r="G27">
        <v>547</v>
      </c>
      <c r="H27">
        <v>629</v>
      </c>
      <c r="I27">
        <v>684</v>
      </c>
      <c r="J27">
        <v>680</v>
      </c>
      <c r="K27">
        <v>788</v>
      </c>
      <c r="L27">
        <v>940</v>
      </c>
      <c r="M27">
        <v>978</v>
      </c>
      <c r="N27">
        <v>1120</v>
      </c>
      <c r="O27">
        <v>1346</v>
      </c>
      <c r="P27">
        <v>1544</v>
      </c>
      <c r="Q27">
        <v>1975</v>
      </c>
      <c r="R27">
        <v>2603</v>
      </c>
      <c r="S27">
        <v>3749</v>
      </c>
      <c r="T27">
        <v>5912</v>
      </c>
      <c r="U27">
        <v>10984</v>
      </c>
      <c r="V27">
        <v>0</v>
      </c>
    </row>
    <row r="28" spans="1:22" x14ac:dyDescent="0.25">
      <c r="A28">
        <v>11</v>
      </c>
      <c r="B28">
        <v>389</v>
      </c>
      <c r="C28">
        <v>409</v>
      </c>
      <c r="D28">
        <v>436</v>
      </c>
      <c r="E28">
        <v>448</v>
      </c>
      <c r="F28">
        <v>497</v>
      </c>
      <c r="G28">
        <v>522</v>
      </c>
      <c r="H28">
        <v>570</v>
      </c>
      <c r="I28">
        <v>620</v>
      </c>
      <c r="J28">
        <v>693</v>
      </c>
      <c r="K28">
        <v>785</v>
      </c>
      <c r="L28">
        <v>853</v>
      </c>
      <c r="M28">
        <v>985</v>
      </c>
      <c r="N28">
        <v>1152</v>
      </c>
      <c r="O28">
        <v>1291</v>
      </c>
      <c r="P28">
        <v>1582</v>
      </c>
      <c r="Q28">
        <v>2039</v>
      </c>
      <c r="R28">
        <v>2745</v>
      </c>
      <c r="S28">
        <v>3429</v>
      </c>
      <c r="T28">
        <v>5422</v>
      </c>
      <c r="U28">
        <v>10613</v>
      </c>
      <c r="V28">
        <v>0</v>
      </c>
    </row>
    <row r="29" spans="1:22" x14ac:dyDescent="0.25">
      <c r="A29">
        <v>12</v>
      </c>
      <c r="B29">
        <v>399</v>
      </c>
      <c r="C29">
        <v>424</v>
      </c>
      <c r="D29">
        <v>433</v>
      </c>
      <c r="E29">
        <v>461</v>
      </c>
      <c r="F29">
        <v>476</v>
      </c>
      <c r="G29">
        <v>532</v>
      </c>
      <c r="H29">
        <v>593</v>
      </c>
      <c r="I29">
        <v>646</v>
      </c>
      <c r="J29">
        <v>698</v>
      </c>
      <c r="K29">
        <v>753</v>
      </c>
      <c r="L29">
        <v>888</v>
      </c>
      <c r="M29">
        <v>972</v>
      </c>
      <c r="N29">
        <v>1145</v>
      </c>
      <c r="O29">
        <v>1324</v>
      </c>
      <c r="P29">
        <v>1637</v>
      </c>
      <c r="Q29">
        <v>2141</v>
      </c>
      <c r="R29">
        <v>2496</v>
      </c>
      <c r="S29">
        <v>3547</v>
      </c>
      <c r="T29">
        <v>5495</v>
      </c>
      <c r="U29">
        <v>9908</v>
      </c>
      <c r="V29">
        <v>0</v>
      </c>
    </row>
    <row r="30" spans="1:22" x14ac:dyDescent="0.25">
      <c r="A30">
        <v>13</v>
      </c>
      <c r="B30">
        <v>414</v>
      </c>
      <c r="C30">
        <v>445</v>
      </c>
      <c r="D30">
        <v>416</v>
      </c>
      <c r="E30">
        <v>458</v>
      </c>
      <c r="F30">
        <v>488</v>
      </c>
      <c r="G30">
        <v>536</v>
      </c>
      <c r="H30">
        <v>566</v>
      </c>
      <c r="I30">
        <v>617</v>
      </c>
      <c r="J30">
        <v>689</v>
      </c>
      <c r="K30">
        <v>771</v>
      </c>
      <c r="L30">
        <v>848</v>
      </c>
      <c r="M30">
        <v>1000</v>
      </c>
      <c r="N30">
        <v>1098</v>
      </c>
      <c r="O30">
        <v>1370</v>
      </c>
      <c r="P30">
        <v>1723</v>
      </c>
      <c r="Q30">
        <v>1935</v>
      </c>
      <c r="R30">
        <v>2596</v>
      </c>
      <c r="S30">
        <v>3388</v>
      </c>
      <c r="T30">
        <v>5214</v>
      </c>
      <c r="U30">
        <v>9423</v>
      </c>
      <c r="V30">
        <v>0</v>
      </c>
    </row>
    <row r="31" spans="1:22" x14ac:dyDescent="0.25">
      <c r="A31">
        <v>14</v>
      </c>
      <c r="B31">
        <v>434</v>
      </c>
      <c r="C31">
        <v>404</v>
      </c>
      <c r="D31">
        <v>425</v>
      </c>
      <c r="E31">
        <v>441</v>
      </c>
      <c r="F31">
        <v>506</v>
      </c>
      <c r="G31">
        <v>529</v>
      </c>
      <c r="H31">
        <v>577</v>
      </c>
      <c r="I31">
        <v>629</v>
      </c>
      <c r="J31">
        <v>710</v>
      </c>
      <c r="K31">
        <v>798</v>
      </c>
      <c r="L31">
        <v>864</v>
      </c>
      <c r="M31">
        <v>993</v>
      </c>
      <c r="N31">
        <v>1126</v>
      </c>
      <c r="O31">
        <v>1442</v>
      </c>
      <c r="P31">
        <v>1562</v>
      </c>
      <c r="Q31">
        <v>2010</v>
      </c>
      <c r="R31">
        <v>2471</v>
      </c>
      <c r="S31">
        <v>3435</v>
      </c>
      <c r="T31">
        <v>5216</v>
      </c>
      <c r="U31">
        <v>9177</v>
      </c>
      <c r="V31">
        <v>0</v>
      </c>
    </row>
    <row r="32" spans="1:22" x14ac:dyDescent="0.25">
      <c r="A32">
        <v>15</v>
      </c>
      <c r="B32">
        <v>394</v>
      </c>
      <c r="C32">
        <v>420</v>
      </c>
      <c r="D32">
        <v>441</v>
      </c>
      <c r="E32">
        <v>450</v>
      </c>
      <c r="F32">
        <v>531</v>
      </c>
      <c r="G32">
        <v>545</v>
      </c>
      <c r="H32">
        <v>582</v>
      </c>
      <c r="I32">
        <v>633</v>
      </c>
      <c r="J32">
        <v>706</v>
      </c>
      <c r="K32">
        <v>840</v>
      </c>
      <c r="L32">
        <v>870</v>
      </c>
      <c r="M32">
        <v>952</v>
      </c>
      <c r="N32">
        <v>1164</v>
      </c>
      <c r="O32">
        <v>1307</v>
      </c>
      <c r="P32">
        <v>1627</v>
      </c>
      <c r="Q32">
        <v>1913</v>
      </c>
      <c r="R32">
        <v>2511</v>
      </c>
      <c r="S32">
        <v>3501</v>
      </c>
      <c r="T32">
        <v>5381</v>
      </c>
      <c r="U32">
        <v>10268</v>
      </c>
      <c r="V32">
        <v>0</v>
      </c>
    </row>
    <row r="33" spans="1:22" x14ac:dyDescent="0.25">
      <c r="A33">
        <v>16</v>
      </c>
      <c r="B33">
        <v>409</v>
      </c>
      <c r="C33">
        <v>402</v>
      </c>
      <c r="D33">
        <v>464</v>
      </c>
      <c r="E33">
        <v>468</v>
      </c>
      <c r="F33">
        <v>482</v>
      </c>
      <c r="G33">
        <v>542</v>
      </c>
      <c r="H33">
        <v>574</v>
      </c>
      <c r="I33">
        <v>625</v>
      </c>
      <c r="J33">
        <v>676</v>
      </c>
      <c r="K33">
        <v>761</v>
      </c>
      <c r="L33">
        <v>859</v>
      </c>
      <c r="M33">
        <v>976</v>
      </c>
      <c r="N33">
        <v>1227</v>
      </c>
      <c r="O33">
        <v>1361</v>
      </c>
      <c r="P33">
        <v>1549</v>
      </c>
      <c r="Q33">
        <v>1952</v>
      </c>
      <c r="R33">
        <v>2539</v>
      </c>
      <c r="S33">
        <v>3461</v>
      </c>
      <c r="T33">
        <v>5267</v>
      </c>
      <c r="U33">
        <v>9748</v>
      </c>
      <c r="V33">
        <v>0</v>
      </c>
    </row>
    <row r="34" spans="1:22" x14ac:dyDescent="0.25">
      <c r="A34">
        <v>17</v>
      </c>
      <c r="B34">
        <v>407</v>
      </c>
      <c r="C34">
        <v>416</v>
      </c>
      <c r="D34">
        <v>424</v>
      </c>
      <c r="E34">
        <v>463</v>
      </c>
      <c r="F34">
        <v>479</v>
      </c>
      <c r="G34">
        <v>520</v>
      </c>
      <c r="H34">
        <v>590</v>
      </c>
      <c r="I34">
        <v>643</v>
      </c>
      <c r="J34">
        <v>693</v>
      </c>
      <c r="K34">
        <v>793</v>
      </c>
      <c r="L34">
        <v>883</v>
      </c>
      <c r="M34">
        <v>1011</v>
      </c>
      <c r="N34">
        <v>1112</v>
      </c>
      <c r="O34">
        <v>1297</v>
      </c>
      <c r="P34">
        <v>1579</v>
      </c>
      <c r="Q34">
        <v>1970</v>
      </c>
      <c r="R34">
        <v>2508</v>
      </c>
      <c r="S34">
        <v>3556</v>
      </c>
      <c r="T34">
        <v>5382</v>
      </c>
      <c r="U34">
        <v>10073</v>
      </c>
      <c r="V34">
        <v>0</v>
      </c>
    </row>
    <row r="35" spans="1:22" x14ac:dyDescent="0.25">
      <c r="A35">
        <v>18</v>
      </c>
      <c r="B35">
        <v>410</v>
      </c>
      <c r="C35">
        <v>402</v>
      </c>
      <c r="D35">
        <v>441</v>
      </c>
      <c r="E35">
        <v>458</v>
      </c>
      <c r="F35">
        <v>495</v>
      </c>
      <c r="G35">
        <v>547</v>
      </c>
      <c r="H35">
        <v>577</v>
      </c>
      <c r="I35">
        <v>614</v>
      </c>
      <c r="J35">
        <v>718</v>
      </c>
      <c r="K35">
        <v>757</v>
      </c>
      <c r="L35">
        <v>878</v>
      </c>
      <c r="M35">
        <v>1062</v>
      </c>
      <c r="N35">
        <v>1125</v>
      </c>
      <c r="O35">
        <v>1323</v>
      </c>
      <c r="P35">
        <v>1574</v>
      </c>
      <c r="Q35">
        <v>2004</v>
      </c>
      <c r="R35">
        <v>2541</v>
      </c>
      <c r="S35">
        <v>3382</v>
      </c>
      <c r="T35">
        <v>5233</v>
      </c>
      <c r="U35">
        <v>9403</v>
      </c>
      <c r="V35">
        <v>0</v>
      </c>
    </row>
    <row r="36" spans="1:22" x14ac:dyDescent="0.25">
      <c r="A36">
        <v>19</v>
      </c>
      <c r="B36">
        <v>388</v>
      </c>
      <c r="C36">
        <v>400</v>
      </c>
      <c r="D36">
        <v>429</v>
      </c>
      <c r="E36">
        <v>462</v>
      </c>
      <c r="F36">
        <v>499</v>
      </c>
      <c r="G36">
        <v>545</v>
      </c>
      <c r="H36">
        <v>566</v>
      </c>
      <c r="I36">
        <v>619</v>
      </c>
      <c r="J36">
        <v>711</v>
      </c>
      <c r="K36">
        <v>773</v>
      </c>
      <c r="L36">
        <v>841</v>
      </c>
      <c r="M36">
        <v>958</v>
      </c>
      <c r="N36">
        <v>1156</v>
      </c>
      <c r="O36">
        <v>1297</v>
      </c>
      <c r="P36">
        <v>1610</v>
      </c>
      <c r="Q36">
        <v>1911</v>
      </c>
      <c r="R36">
        <v>2506</v>
      </c>
      <c r="S36">
        <v>3584</v>
      </c>
      <c r="T36">
        <v>5123</v>
      </c>
      <c r="U36">
        <v>9912</v>
      </c>
      <c r="V36">
        <v>0</v>
      </c>
    </row>
    <row r="37" spans="1:22" x14ac:dyDescent="0.25">
      <c r="A37">
        <v>20</v>
      </c>
      <c r="B37">
        <v>391</v>
      </c>
      <c r="C37">
        <v>402</v>
      </c>
      <c r="D37">
        <v>440</v>
      </c>
      <c r="E37">
        <v>458</v>
      </c>
      <c r="F37">
        <v>499</v>
      </c>
      <c r="G37">
        <v>551</v>
      </c>
      <c r="H37">
        <v>590</v>
      </c>
      <c r="I37">
        <v>633</v>
      </c>
      <c r="J37">
        <v>687</v>
      </c>
      <c r="K37">
        <v>785</v>
      </c>
      <c r="L37">
        <v>938</v>
      </c>
      <c r="M37">
        <v>971</v>
      </c>
      <c r="N37">
        <v>1134</v>
      </c>
      <c r="O37">
        <v>1440</v>
      </c>
      <c r="P37">
        <v>1587</v>
      </c>
      <c r="Q37">
        <v>2027</v>
      </c>
      <c r="R37">
        <v>2739</v>
      </c>
      <c r="S37">
        <v>3416</v>
      </c>
      <c r="T37">
        <v>5215</v>
      </c>
      <c r="U37">
        <v>9668</v>
      </c>
      <c r="V37">
        <v>0</v>
      </c>
    </row>
    <row r="38" spans="1:22" x14ac:dyDescent="0.25">
      <c r="A38">
        <v>21</v>
      </c>
      <c r="B38">
        <v>399</v>
      </c>
      <c r="C38">
        <v>411</v>
      </c>
      <c r="D38">
        <v>428</v>
      </c>
      <c r="E38">
        <v>462</v>
      </c>
      <c r="F38">
        <v>530</v>
      </c>
      <c r="G38">
        <v>531</v>
      </c>
      <c r="H38">
        <v>627</v>
      </c>
      <c r="I38">
        <v>612</v>
      </c>
      <c r="J38">
        <v>692</v>
      </c>
      <c r="K38">
        <v>798</v>
      </c>
      <c r="L38">
        <v>843</v>
      </c>
      <c r="M38">
        <v>955</v>
      </c>
      <c r="N38">
        <v>1114</v>
      </c>
      <c r="O38">
        <v>1293</v>
      </c>
      <c r="P38">
        <v>1731</v>
      </c>
      <c r="Q38">
        <v>1938</v>
      </c>
      <c r="R38">
        <v>2586</v>
      </c>
      <c r="S38">
        <v>3362</v>
      </c>
      <c r="T38">
        <v>5490</v>
      </c>
      <c r="U38">
        <v>10606</v>
      </c>
      <c r="V38">
        <v>0</v>
      </c>
    </row>
    <row r="39" spans="1:22" x14ac:dyDescent="0.25">
      <c r="A39">
        <v>22</v>
      </c>
      <c r="B39">
        <v>398</v>
      </c>
      <c r="C39">
        <v>409</v>
      </c>
      <c r="D39">
        <v>440</v>
      </c>
      <c r="E39">
        <v>460</v>
      </c>
      <c r="F39">
        <v>483</v>
      </c>
      <c r="G39">
        <v>519</v>
      </c>
      <c r="H39">
        <v>576</v>
      </c>
      <c r="I39">
        <v>620</v>
      </c>
      <c r="J39">
        <v>683</v>
      </c>
      <c r="K39">
        <v>756</v>
      </c>
      <c r="L39">
        <v>855</v>
      </c>
      <c r="M39">
        <v>1066</v>
      </c>
      <c r="N39">
        <v>1126</v>
      </c>
      <c r="O39">
        <v>1315</v>
      </c>
      <c r="P39">
        <v>1635</v>
      </c>
      <c r="Q39">
        <v>1926</v>
      </c>
      <c r="R39">
        <v>2502</v>
      </c>
      <c r="S39">
        <v>3467</v>
      </c>
      <c r="T39">
        <v>5796</v>
      </c>
      <c r="U39">
        <v>11156</v>
      </c>
      <c r="V39">
        <v>0</v>
      </c>
    </row>
    <row r="40" spans="1:22" x14ac:dyDescent="0.25">
      <c r="A40">
        <v>23</v>
      </c>
      <c r="B40">
        <v>413</v>
      </c>
      <c r="C40">
        <v>409</v>
      </c>
      <c r="D40">
        <v>427</v>
      </c>
      <c r="E40">
        <v>444</v>
      </c>
      <c r="F40">
        <v>503</v>
      </c>
      <c r="G40">
        <v>545</v>
      </c>
      <c r="H40">
        <v>562</v>
      </c>
      <c r="I40">
        <v>633</v>
      </c>
      <c r="J40">
        <v>699</v>
      </c>
      <c r="K40">
        <v>766</v>
      </c>
      <c r="L40">
        <v>841</v>
      </c>
      <c r="M40">
        <v>959</v>
      </c>
      <c r="N40">
        <v>1154</v>
      </c>
      <c r="O40">
        <v>1287</v>
      </c>
      <c r="P40">
        <v>1585</v>
      </c>
      <c r="Q40">
        <v>1986</v>
      </c>
      <c r="R40">
        <v>2498</v>
      </c>
      <c r="S40">
        <v>3523</v>
      </c>
      <c r="T40">
        <v>5372</v>
      </c>
      <c r="U40">
        <v>10891</v>
      </c>
      <c r="V40">
        <v>0</v>
      </c>
    </row>
    <row r="41" spans="1:22" x14ac:dyDescent="0.25">
      <c r="A41">
        <v>24</v>
      </c>
      <c r="B41">
        <v>401</v>
      </c>
      <c r="C41">
        <v>410</v>
      </c>
      <c r="D41">
        <v>440</v>
      </c>
      <c r="E41">
        <v>460</v>
      </c>
      <c r="F41">
        <v>485</v>
      </c>
      <c r="G41">
        <v>544</v>
      </c>
      <c r="H41">
        <v>568</v>
      </c>
      <c r="I41">
        <v>627</v>
      </c>
      <c r="J41">
        <v>675</v>
      </c>
      <c r="K41">
        <v>752</v>
      </c>
      <c r="L41">
        <v>940</v>
      </c>
      <c r="M41">
        <v>972</v>
      </c>
      <c r="N41">
        <v>1130</v>
      </c>
      <c r="O41">
        <v>1439</v>
      </c>
      <c r="P41">
        <v>1575</v>
      </c>
      <c r="Q41">
        <v>2022</v>
      </c>
      <c r="R41">
        <v>2538</v>
      </c>
      <c r="S41">
        <v>3355</v>
      </c>
      <c r="T41">
        <v>5484</v>
      </c>
      <c r="U41">
        <v>10188</v>
      </c>
      <c r="V41">
        <v>0</v>
      </c>
    </row>
    <row r="42" spans="1:22" x14ac:dyDescent="0.25">
      <c r="A42">
        <v>25</v>
      </c>
      <c r="B42">
        <v>434</v>
      </c>
      <c r="C42">
        <v>426</v>
      </c>
      <c r="D42">
        <v>428</v>
      </c>
      <c r="E42">
        <v>444</v>
      </c>
      <c r="F42">
        <v>485</v>
      </c>
      <c r="G42">
        <v>578</v>
      </c>
      <c r="H42">
        <v>573</v>
      </c>
      <c r="I42">
        <v>644</v>
      </c>
      <c r="J42">
        <v>682</v>
      </c>
      <c r="K42">
        <v>761</v>
      </c>
      <c r="L42">
        <v>844</v>
      </c>
      <c r="M42">
        <v>953</v>
      </c>
      <c r="N42">
        <v>1112</v>
      </c>
      <c r="O42">
        <v>1298</v>
      </c>
      <c r="P42">
        <v>1606</v>
      </c>
      <c r="Q42">
        <v>1927</v>
      </c>
      <c r="R42">
        <v>2504</v>
      </c>
      <c r="S42">
        <v>3580</v>
      </c>
      <c r="T42">
        <v>5261</v>
      </c>
      <c r="U42">
        <v>9689</v>
      </c>
      <c r="V42">
        <v>0</v>
      </c>
    </row>
    <row r="43" spans="1:22" x14ac:dyDescent="0.25">
      <c r="A43">
        <v>26</v>
      </c>
      <c r="B43">
        <v>396</v>
      </c>
      <c r="C43">
        <v>415</v>
      </c>
      <c r="D43">
        <v>439</v>
      </c>
      <c r="E43">
        <v>447</v>
      </c>
      <c r="F43">
        <v>477</v>
      </c>
      <c r="G43">
        <v>535</v>
      </c>
      <c r="H43">
        <v>576</v>
      </c>
      <c r="I43">
        <v>623</v>
      </c>
      <c r="J43">
        <v>691</v>
      </c>
      <c r="K43">
        <v>769</v>
      </c>
      <c r="L43">
        <v>855</v>
      </c>
      <c r="M43">
        <v>1064</v>
      </c>
      <c r="N43">
        <v>1128</v>
      </c>
      <c r="O43">
        <v>1320</v>
      </c>
      <c r="P43">
        <v>1579</v>
      </c>
      <c r="Q43">
        <v>2033</v>
      </c>
      <c r="R43">
        <v>2734</v>
      </c>
      <c r="S43">
        <v>3444</v>
      </c>
      <c r="T43">
        <v>5293</v>
      </c>
      <c r="U43">
        <v>9553</v>
      </c>
      <c r="V43">
        <v>0</v>
      </c>
    </row>
    <row r="44" spans="1:22" x14ac:dyDescent="0.25">
      <c r="A44">
        <v>27</v>
      </c>
      <c r="B44">
        <v>392</v>
      </c>
      <c r="C44">
        <v>426</v>
      </c>
      <c r="D44">
        <v>420</v>
      </c>
      <c r="E44">
        <v>490</v>
      </c>
      <c r="F44">
        <v>493</v>
      </c>
      <c r="G44">
        <v>531</v>
      </c>
      <c r="H44">
        <v>564</v>
      </c>
      <c r="I44">
        <v>627</v>
      </c>
      <c r="J44">
        <v>704</v>
      </c>
      <c r="K44">
        <v>783</v>
      </c>
      <c r="L44">
        <v>839</v>
      </c>
      <c r="M44">
        <v>957</v>
      </c>
      <c r="N44">
        <v>1158</v>
      </c>
      <c r="O44">
        <v>1288</v>
      </c>
      <c r="P44">
        <v>1719</v>
      </c>
      <c r="Q44">
        <v>1937</v>
      </c>
      <c r="R44">
        <v>2584</v>
      </c>
      <c r="S44">
        <v>3394</v>
      </c>
      <c r="T44">
        <v>5524</v>
      </c>
      <c r="U44">
        <v>10917</v>
      </c>
      <c r="V44">
        <v>0</v>
      </c>
    </row>
    <row r="45" spans="1:22" x14ac:dyDescent="0.25">
      <c r="A45">
        <v>28</v>
      </c>
      <c r="B45">
        <v>406</v>
      </c>
      <c r="C45">
        <v>409</v>
      </c>
      <c r="D45">
        <v>460</v>
      </c>
      <c r="E45">
        <v>447</v>
      </c>
      <c r="F45">
        <v>496</v>
      </c>
      <c r="G45">
        <v>521</v>
      </c>
      <c r="H45">
        <v>589</v>
      </c>
      <c r="I45">
        <v>644</v>
      </c>
      <c r="J45">
        <v>754</v>
      </c>
      <c r="K45">
        <v>796</v>
      </c>
      <c r="L45">
        <v>935</v>
      </c>
      <c r="M45">
        <v>973</v>
      </c>
      <c r="N45">
        <v>1131</v>
      </c>
      <c r="O45">
        <v>1435</v>
      </c>
      <c r="P45">
        <v>1623</v>
      </c>
      <c r="Q45">
        <v>1922</v>
      </c>
      <c r="R45">
        <v>2501</v>
      </c>
      <c r="S45">
        <v>3518</v>
      </c>
      <c r="T45">
        <v>5428</v>
      </c>
      <c r="U45">
        <v>10404</v>
      </c>
      <c r="V45">
        <v>0</v>
      </c>
    </row>
    <row r="46" spans="1:22" x14ac:dyDescent="0.25">
      <c r="A46">
        <v>29</v>
      </c>
      <c r="B46">
        <v>410</v>
      </c>
      <c r="C46">
        <v>448</v>
      </c>
      <c r="D46">
        <v>420</v>
      </c>
      <c r="E46">
        <v>491</v>
      </c>
      <c r="F46">
        <v>496</v>
      </c>
      <c r="G46">
        <v>544</v>
      </c>
      <c r="H46">
        <v>626</v>
      </c>
      <c r="I46">
        <v>622</v>
      </c>
      <c r="J46">
        <v>693</v>
      </c>
      <c r="K46">
        <v>789</v>
      </c>
      <c r="L46">
        <v>842</v>
      </c>
      <c r="M46">
        <v>956</v>
      </c>
      <c r="N46">
        <v>1112</v>
      </c>
      <c r="O46">
        <v>1290</v>
      </c>
      <c r="P46">
        <v>1576</v>
      </c>
      <c r="Q46">
        <v>1980</v>
      </c>
      <c r="R46">
        <v>2492</v>
      </c>
      <c r="S46">
        <v>3574</v>
      </c>
      <c r="T46">
        <v>5553</v>
      </c>
      <c r="U46">
        <v>10604</v>
      </c>
      <c r="V46">
        <v>0</v>
      </c>
    </row>
    <row r="47" spans="1:22" x14ac:dyDescent="0.25">
      <c r="A47">
        <v>30</v>
      </c>
      <c r="B47">
        <v>406</v>
      </c>
      <c r="C47">
        <v>408</v>
      </c>
      <c r="D47">
        <v>461</v>
      </c>
      <c r="E47">
        <v>454</v>
      </c>
      <c r="F47">
        <v>478</v>
      </c>
      <c r="G47">
        <v>577</v>
      </c>
      <c r="H47">
        <v>575</v>
      </c>
      <c r="I47">
        <v>625</v>
      </c>
      <c r="J47">
        <v>707</v>
      </c>
      <c r="K47">
        <v>764</v>
      </c>
      <c r="L47">
        <v>855</v>
      </c>
      <c r="M47">
        <v>1065</v>
      </c>
      <c r="N47">
        <v>1125</v>
      </c>
      <c r="O47">
        <v>1311</v>
      </c>
      <c r="P47">
        <v>1574</v>
      </c>
      <c r="Q47">
        <v>2013</v>
      </c>
      <c r="R47">
        <v>2534</v>
      </c>
      <c r="S47">
        <v>3391</v>
      </c>
      <c r="T47">
        <v>5360</v>
      </c>
      <c r="U47">
        <v>9757</v>
      </c>
      <c r="V47">
        <v>0</v>
      </c>
    </row>
    <row r="48" spans="1:22" x14ac:dyDescent="0.25">
      <c r="A48">
        <v>31</v>
      </c>
      <c r="B48">
        <v>391</v>
      </c>
      <c r="C48">
        <v>405</v>
      </c>
      <c r="D48">
        <v>421</v>
      </c>
      <c r="E48">
        <v>467</v>
      </c>
      <c r="F48">
        <v>481</v>
      </c>
      <c r="G48">
        <v>534</v>
      </c>
      <c r="H48">
        <v>561</v>
      </c>
      <c r="I48">
        <v>613</v>
      </c>
      <c r="J48">
        <v>716</v>
      </c>
      <c r="K48">
        <v>752</v>
      </c>
      <c r="L48">
        <v>841</v>
      </c>
      <c r="M48">
        <v>957</v>
      </c>
      <c r="N48">
        <v>1153</v>
      </c>
      <c r="O48">
        <v>1285</v>
      </c>
      <c r="P48">
        <v>1610</v>
      </c>
      <c r="Q48">
        <v>1918</v>
      </c>
      <c r="R48">
        <v>2501</v>
      </c>
      <c r="S48">
        <v>3587</v>
      </c>
      <c r="T48">
        <v>5211</v>
      </c>
      <c r="U48">
        <v>10184</v>
      </c>
      <c r="V48">
        <v>0</v>
      </c>
    </row>
    <row r="49" spans="1:22" x14ac:dyDescent="0.25">
      <c r="A49">
        <v>32</v>
      </c>
      <c r="B49">
        <v>387</v>
      </c>
      <c r="C49">
        <v>420</v>
      </c>
      <c r="D49">
        <v>461</v>
      </c>
      <c r="E49">
        <v>454</v>
      </c>
      <c r="F49">
        <v>502</v>
      </c>
      <c r="G49">
        <v>529</v>
      </c>
      <c r="H49">
        <v>567</v>
      </c>
      <c r="I49">
        <v>640</v>
      </c>
      <c r="J49">
        <v>679</v>
      </c>
      <c r="K49">
        <v>761</v>
      </c>
      <c r="L49">
        <v>940</v>
      </c>
      <c r="M49">
        <v>970</v>
      </c>
      <c r="N49">
        <v>1128</v>
      </c>
      <c r="O49">
        <v>1438</v>
      </c>
      <c r="P49">
        <v>1589</v>
      </c>
      <c r="Q49">
        <v>2038</v>
      </c>
      <c r="R49">
        <v>2730</v>
      </c>
      <c r="S49">
        <v>3424</v>
      </c>
      <c r="T49">
        <v>5268</v>
      </c>
      <c r="U49">
        <v>9854</v>
      </c>
      <c r="V49">
        <v>0</v>
      </c>
    </row>
    <row r="50" spans="1:22" x14ac:dyDescent="0.25">
      <c r="A50">
        <v>33</v>
      </c>
      <c r="B50">
        <v>398</v>
      </c>
      <c r="C50">
        <v>405</v>
      </c>
      <c r="D50">
        <v>420</v>
      </c>
      <c r="E50">
        <v>467</v>
      </c>
      <c r="F50">
        <v>488</v>
      </c>
      <c r="G50">
        <v>519</v>
      </c>
      <c r="H50">
        <v>571</v>
      </c>
      <c r="I50">
        <v>649</v>
      </c>
      <c r="J50">
        <v>707</v>
      </c>
      <c r="K50">
        <v>769</v>
      </c>
      <c r="L50">
        <v>845</v>
      </c>
      <c r="M50">
        <v>952</v>
      </c>
      <c r="N50">
        <v>1113</v>
      </c>
      <c r="O50">
        <v>1296</v>
      </c>
      <c r="P50">
        <v>1730</v>
      </c>
      <c r="Q50">
        <v>1950</v>
      </c>
      <c r="R50">
        <v>2578</v>
      </c>
      <c r="S50">
        <v>3377</v>
      </c>
      <c r="T50">
        <v>5502</v>
      </c>
      <c r="U50">
        <v>10774</v>
      </c>
      <c r="V50">
        <v>0</v>
      </c>
    </row>
    <row r="51" spans="1:22" x14ac:dyDescent="0.25">
      <c r="A51">
        <v>34</v>
      </c>
      <c r="B51">
        <v>399</v>
      </c>
      <c r="C51">
        <v>418</v>
      </c>
      <c r="D51">
        <v>462</v>
      </c>
      <c r="E51">
        <v>449</v>
      </c>
      <c r="F51">
        <v>484</v>
      </c>
      <c r="G51">
        <v>539</v>
      </c>
      <c r="H51">
        <v>574</v>
      </c>
      <c r="I51">
        <v>615</v>
      </c>
      <c r="J51">
        <v>692</v>
      </c>
      <c r="K51">
        <v>786</v>
      </c>
      <c r="L51">
        <v>857</v>
      </c>
      <c r="M51">
        <v>1062</v>
      </c>
      <c r="N51">
        <v>1129</v>
      </c>
      <c r="O51">
        <v>1311</v>
      </c>
      <c r="P51">
        <v>1627</v>
      </c>
      <c r="Q51">
        <v>1936</v>
      </c>
      <c r="R51">
        <v>2495</v>
      </c>
      <c r="S51">
        <v>3496</v>
      </c>
      <c r="T51">
        <v>5791</v>
      </c>
      <c r="U51">
        <v>11200</v>
      </c>
      <c r="V51">
        <v>0</v>
      </c>
    </row>
    <row r="52" spans="1:22" x14ac:dyDescent="0.25">
      <c r="A52">
        <v>35</v>
      </c>
      <c r="B52">
        <v>402</v>
      </c>
      <c r="C52">
        <v>422</v>
      </c>
      <c r="D52">
        <v>432</v>
      </c>
      <c r="E52">
        <v>450</v>
      </c>
      <c r="F52">
        <v>476</v>
      </c>
      <c r="G52">
        <v>522</v>
      </c>
      <c r="H52">
        <v>563</v>
      </c>
      <c r="I52">
        <v>642</v>
      </c>
      <c r="J52">
        <v>711</v>
      </c>
      <c r="K52">
        <v>795</v>
      </c>
      <c r="L52">
        <v>841</v>
      </c>
      <c r="M52">
        <v>956</v>
      </c>
      <c r="N52">
        <v>1158</v>
      </c>
      <c r="O52">
        <v>1283</v>
      </c>
      <c r="P52">
        <v>1573</v>
      </c>
      <c r="Q52">
        <v>1995</v>
      </c>
      <c r="R52">
        <v>2500</v>
      </c>
      <c r="S52">
        <v>3549</v>
      </c>
      <c r="T52">
        <v>5335</v>
      </c>
      <c r="U52">
        <v>10811</v>
      </c>
      <c r="V52">
        <v>0</v>
      </c>
    </row>
    <row r="53" spans="1:22" x14ac:dyDescent="0.25">
      <c r="A53">
        <v>36</v>
      </c>
      <c r="B53">
        <v>413</v>
      </c>
      <c r="C53">
        <v>419</v>
      </c>
      <c r="D53">
        <v>417</v>
      </c>
      <c r="E53">
        <v>449</v>
      </c>
      <c r="F53">
        <v>472</v>
      </c>
      <c r="G53">
        <v>526</v>
      </c>
      <c r="H53">
        <v>588</v>
      </c>
      <c r="I53">
        <v>649</v>
      </c>
      <c r="J53">
        <v>686</v>
      </c>
      <c r="K53">
        <v>790</v>
      </c>
      <c r="L53">
        <v>938</v>
      </c>
      <c r="M53">
        <v>973</v>
      </c>
      <c r="N53">
        <v>1129</v>
      </c>
      <c r="O53">
        <v>1432</v>
      </c>
      <c r="P53">
        <v>1568</v>
      </c>
      <c r="Q53">
        <v>2028</v>
      </c>
      <c r="R53">
        <v>2547</v>
      </c>
      <c r="S53">
        <v>3377</v>
      </c>
      <c r="T53">
        <v>5447</v>
      </c>
      <c r="U53">
        <v>9990</v>
      </c>
      <c r="V53">
        <v>0</v>
      </c>
    </row>
    <row r="54" spans="1:22" x14ac:dyDescent="0.25">
      <c r="A54">
        <v>37</v>
      </c>
      <c r="B54">
        <v>396</v>
      </c>
      <c r="C54">
        <v>403</v>
      </c>
      <c r="D54">
        <v>432</v>
      </c>
      <c r="E54">
        <v>450</v>
      </c>
      <c r="F54">
        <v>496</v>
      </c>
      <c r="G54">
        <v>548</v>
      </c>
      <c r="H54">
        <v>625</v>
      </c>
      <c r="I54">
        <v>627</v>
      </c>
      <c r="J54">
        <v>690</v>
      </c>
      <c r="K54">
        <v>765</v>
      </c>
      <c r="L54">
        <v>845</v>
      </c>
      <c r="M54">
        <v>954</v>
      </c>
      <c r="N54">
        <v>1111</v>
      </c>
      <c r="O54">
        <v>1289</v>
      </c>
      <c r="P54">
        <v>1601</v>
      </c>
      <c r="Q54">
        <v>1928</v>
      </c>
      <c r="R54">
        <v>2517</v>
      </c>
      <c r="S54">
        <v>3613</v>
      </c>
      <c r="T54">
        <v>5217</v>
      </c>
      <c r="U54">
        <v>9482</v>
      </c>
      <c r="V54">
        <v>0</v>
      </c>
    </row>
    <row r="55" spans="1:22" x14ac:dyDescent="0.25">
      <c r="A55">
        <v>38</v>
      </c>
      <c r="B55">
        <v>434</v>
      </c>
      <c r="C55">
        <v>399</v>
      </c>
      <c r="D55">
        <v>417</v>
      </c>
      <c r="E55">
        <v>441</v>
      </c>
      <c r="F55">
        <v>496</v>
      </c>
      <c r="G55">
        <v>528</v>
      </c>
      <c r="H55">
        <v>579</v>
      </c>
      <c r="I55">
        <v>639</v>
      </c>
      <c r="J55">
        <v>708</v>
      </c>
      <c r="K55">
        <v>752</v>
      </c>
      <c r="L55">
        <v>858</v>
      </c>
      <c r="M55">
        <v>1060</v>
      </c>
      <c r="N55">
        <v>1124</v>
      </c>
      <c r="O55">
        <v>1308</v>
      </c>
      <c r="P55">
        <v>1574</v>
      </c>
      <c r="Q55">
        <v>2035</v>
      </c>
      <c r="R55">
        <v>2747</v>
      </c>
      <c r="S55">
        <v>3477</v>
      </c>
      <c r="T55">
        <v>5272</v>
      </c>
      <c r="U55">
        <v>9267</v>
      </c>
      <c r="V55">
        <v>0</v>
      </c>
    </row>
    <row r="56" spans="1:22" x14ac:dyDescent="0.25">
      <c r="A56">
        <v>39</v>
      </c>
      <c r="B56">
        <v>407</v>
      </c>
      <c r="C56">
        <v>402</v>
      </c>
      <c r="D56">
        <v>432</v>
      </c>
      <c r="E56">
        <v>439</v>
      </c>
      <c r="F56">
        <v>478</v>
      </c>
      <c r="G56">
        <v>517</v>
      </c>
      <c r="H56">
        <v>562</v>
      </c>
      <c r="I56">
        <v>684</v>
      </c>
      <c r="J56">
        <v>695</v>
      </c>
      <c r="K56">
        <v>839</v>
      </c>
      <c r="L56">
        <v>843</v>
      </c>
      <c r="M56">
        <v>955</v>
      </c>
      <c r="N56">
        <v>1151</v>
      </c>
      <c r="O56">
        <v>1284</v>
      </c>
      <c r="P56">
        <v>1714</v>
      </c>
      <c r="Q56">
        <v>1942</v>
      </c>
      <c r="R56">
        <v>2589</v>
      </c>
      <c r="S56">
        <v>3433</v>
      </c>
      <c r="T56">
        <v>5504</v>
      </c>
      <c r="U56">
        <v>10480</v>
      </c>
      <c r="V56">
        <v>0</v>
      </c>
    </row>
    <row r="57" spans="1:22" x14ac:dyDescent="0.25">
      <c r="A57">
        <v>40</v>
      </c>
      <c r="B57">
        <v>393</v>
      </c>
      <c r="C57">
        <v>399</v>
      </c>
      <c r="D57">
        <v>417</v>
      </c>
      <c r="E57">
        <v>441</v>
      </c>
      <c r="F57">
        <v>480</v>
      </c>
      <c r="G57">
        <v>523</v>
      </c>
      <c r="H57">
        <v>590</v>
      </c>
      <c r="I57">
        <v>627</v>
      </c>
      <c r="J57">
        <v>674</v>
      </c>
      <c r="K57">
        <v>768</v>
      </c>
      <c r="L57">
        <v>938</v>
      </c>
      <c r="M57">
        <v>970</v>
      </c>
      <c r="N57">
        <v>1126</v>
      </c>
      <c r="O57">
        <v>1440</v>
      </c>
      <c r="P57">
        <v>1617</v>
      </c>
      <c r="Q57">
        <v>1926</v>
      </c>
      <c r="R57">
        <v>2494</v>
      </c>
      <c r="S57">
        <v>3557</v>
      </c>
      <c r="T57">
        <v>5433</v>
      </c>
      <c r="U57">
        <v>9962</v>
      </c>
      <c r="V57">
        <v>0</v>
      </c>
    </row>
    <row r="58" spans="1:22" x14ac:dyDescent="0.25">
      <c r="A58">
        <v>41</v>
      </c>
      <c r="B58">
        <v>408</v>
      </c>
      <c r="C58">
        <v>408</v>
      </c>
      <c r="D58">
        <v>432</v>
      </c>
      <c r="E58">
        <v>438</v>
      </c>
      <c r="F58">
        <v>527</v>
      </c>
      <c r="G58">
        <v>526</v>
      </c>
      <c r="H58">
        <v>571</v>
      </c>
      <c r="I58">
        <v>637</v>
      </c>
      <c r="J58">
        <v>682</v>
      </c>
      <c r="K58">
        <v>786</v>
      </c>
      <c r="L58">
        <v>844</v>
      </c>
      <c r="M58">
        <v>951</v>
      </c>
      <c r="N58">
        <v>1113</v>
      </c>
      <c r="O58">
        <v>1293</v>
      </c>
      <c r="P58">
        <v>1570</v>
      </c>
      <c r="Q58">
        <v>1983</v>
      </c>
      <c r="R58">
        <v>2495</v>
      </c>
      <c r="S58">
        <v>3585</v>
      </c>
      <c r="T58">
        <v>5584</v>
      </c>
      <c r="U58">
        <v>10177</v>
      </c>
      <c r="V58">
        <v>0</v>
      </c>
    </row>
    <row r="59" spans="1:22" x14ac:dyDescent="0.25">
      <c r="A59">
        <v>42</v>
      </c>
      <c r="B59">
        <v>410</v>
      </c>
      <c r="C59">
        <v>408</v>
      </c>
      <c r="D59">
        <v>416</v>
      </c>
      <c r="E59">
        <v>441</v>
      </c>
      <c r="F59">
        <v>488</v>
      </c>
      <c r="G59">
        <v>547</v>
      </c>
      <c r="H59">
        <v>595</v>
      </c>
      <c r="I59">
        <v>682</v>
      </c>
      <c r="J59">
        <v>694</v>
      </c>
      <c r="K59">
        <v>796</v>
      </c>
      <c r="L59">
        <v>856</v>
      </c>
      <c r="M59">
        <v>1061</v>
      </c>
      <c r="N59">
        <v>1128</v>
      </c>
      <c r="O59">
        <v>1309</v>
      </c>
      <c r="P59">
        <v>1571</v>
      </c>
      <c r="Q59">
        <v>2012</v>
      </c>
      <c r="R59">
        <v>2542</v>
      </c>
      <c r="S59">
        <v>3389</v>
      </c>
      <c r="T59">
        <v>5418</v>
      </c>
      <c r="U59">
        <v>9423</v>
      </c>
      <c r="V59">
        <v>0</v>
      </c>
    </row>
    <row r="60" spans="1:22" x14ac:dyDescent="0.25">
      <c r="A60">
        <v>43</v>
      </c>
      <c r="B60">
        <v>389</v>
      </c>
      <c r="C60">
        <v>407</v>
      </c>
      <c r="D60">
        <v>431</v>
      </c>
      <c r="E60">
        <v>457</v>
      </c>
      <c r="F60">
        <v>483</v>
      </c>
      <c r="G60">
        <v>528</v>
      </c>
      <c r="H60">
        <v>564</v>
      </c>
      <c r="I60">
        <v>627</v>
      </c>
      <c r="J60">
        <v>701</v>
      </c>
      <c r="K60">
        <v>789</v>
      </c>
      <c r="L60">
        <v>841</v>
      </c>
      <c r="M60">
        <v>957</v>
      </c>
      <c r="N60">
        <v>1152</v>
      </c>
      <c r="O60">
        <v>1283</v>
      </c>
      <c r="P60">
        <v>1608</v>
      </c>
      <c r="Q60">
        <v>1920</v>
      </c>
      <c r="R60">
        <v>2511</v>
      </c>
      <c r="S60">
        <v>3597</v>
      </c>
      <c r="T60">
        <v>5304</v>
      </c>
      <c r="U60">
        <v>9800</v>
      </c>
      <c r="V60">
        <v>0</v>
      </c>
    </row>
    <row r="61" spans="1:22" x14ac:dyDescent="0.25">
      <c r="A61">
        <v>44</v>
      </c>
      <c r="B61">
        <v>391</v>
      </c>
      <c r="C61">
        <v>423</v>
      </c>
      <c r="D61">
        <v>434</v>
      </c>
      <c r="E61">
        <v>461</v>
      </c>
      <c r="F61">
        <v>483</v>
      </c>
      <c r="G61">
        <v>516</v>
      </c>
      <c r="H61">
        <v>586</v>
      </c>
      <c r="I61">
        <v>612</v>
      </c>
      <c r="J61">
        <v>751</v>
      </c>
      <c r="K61">
        <v>774</v>
      </c>
      <c r="L61">
        <v>851</v>
      </c>
      <c r="M61">
        <v>972</v>
      </c>
      <c r="N61">
        <v>1126</v>
      </c>
      <c r="O61">
        <v>1432</v>
      </c>
      <c r="P61">
        <v>1584</v>
      </c>
      <c r="Q61">
        <v>2042</v>
      </c>
      <c r="R61">
        <v>2737</v>
      </c>
      <c r="S61">
        <v>3461</v>
      </c>
      <c r="T61">
        <v>5338</v>
      </c>
      <c r="U61">
        <v>9543</v>
      </c>
      <c r="V61">
        <v>0</v>
      </c>
    </row>
    <row r="62" spans="1:22" x14ac:dyDescent="0.25">
      <c r="A62">
        <v>45</v>
      </c>
      <c r="B62">
        <v>398</v>
      </c>
      <c r="C62">
        <v>411</v>
      </c>
      <c r="D62">
        <v>430</v>
      </c>
      <c r="E62">
        <v>457</v>
      </c>
      <c r="F62">
        <v>472</v>
      </c>
      <c r="G62">
        <v>542</v>
      </c>
      <c r="H62">
        <v>625</v>
      </c>
      <c r="I62">
        <v>619</v>
      </c>
      <c r="J62">
        <v>689</v>
      </c>
      <c r="K62">
        <v>752</v>
      </c>
      <c r="L62">
        <v>863</v>
      </c>
      <c r="M62">
        <v>952</v>
      </c>
      <c r="N62">
        <v>1112</v>
      </c>
      <c r="O62">
        <v>1288</v>
      </c>
      <c r="P62">
        <v>1715</v>
      </c>
      <c r="Q62">
        <v>1956</v>
      </c>
      <c r="R62">
        <v>2579</v>
      </c>
      <c r="S62">
        <v>3413</v>
      </c>
      <c r="T62">
        <v>5570</v>
      </c>
      <c r="U62">
        <v>10419</v>
      </c>
      <c r="V62">
        <v>0</v>
      </c>
    </row>
    <row r="63" spans="1:22" x14ac:dyDescent="0.25">
      <c r="A63">
        <v>46</v>
      </c>
      <c r="B63">
        <v>397</v>
      </c>
      <c r="C63">
        <v>444</v>
      </c>
      <c r="D63">
        <v>435</v>
      </c>
      <c r="E63">
        <v>462</v>
      </c>
      <c r="F63">
        <v>496</v>
      </c>
      <c r="G63">
        <v>541</v>
      </c>
      <c r="H63">
        <v>579</v>
      </c>
      <c r="I63">
        <v>632</v>
      </c>
      <c r="J63">
        <v>702</v>
      </c>
      <c r="K63">
        <v>837</v>
      </c>
      <c r="L63">
        <v>887</v>
      </c>
      <c r="M63">
        <v>1060</v>
      </c>
      <c r="N63">
        <v>1125</v>
      </c>
      <c r="O63">
        <v>1308</v>
      </c>
      <c r="P63">
        <v>1615</v>
      </c>
      <c r="Q63">
        <v>1941</v>
      </c>
      <c r="R63">
        <v>2509</v>
      </c>
      <c r="S63">
        <v>3525</v>
      </c>
      <c r="T63">
        <v>5821</v>
      </c>
      <c r="U63">
        <v>10980</v>
      </c>
      <c r="V63">
        <v>0</v>
      </c>
    </row>
    <row r="64" spans="1:22" x14ac:dyDescent="0.25">
      <c r="A64">
        <v>47</v>
      </c>
      <c r="B64">
        <v>413</v>
      </c>
      <c r="C64">
        <v>405</v>
      </c>
      <c r="D64">
        <v>431</v>
      </c>
      <c r="E64">
        <v>459</v>
      </c>
      <c r="F64">
        <v>492</v>
      </c>
      <c r="G64">
        <v>574</v>
      </c>
      <c r="H64">
        <v>562</v>
      </c>
      <c r="I64">
        <v>611</v>
      </c>
      <c r="J64">
        <v>750</v>
      </c>
      <c r="K64">
        <v>767</v>
      </c>
      <c r="L64">
        <v>865</v>
      </c>
      <c r="M64">
        <v>954</v>
      </c>
      <c r="N64">
        <v>1151</v>
      </c>
      <c r="O64">
        <v>1286</v>
      </c>
      <c r="P64">
        <v>1566</v>
      </c>
      <c r="Q64">
        <v>1998</v>
      </c>
      <c r="R64">
        <v>2520</v>
      </c>
      <c r="S64">
        <v>3571</v>
      </c>
      <c r="T64">
        <v>5357</v>
      </c>
      <c r="U64">
        <v>10623</v>
      </c>
      <c r="V64">
        <v>0</v>
      </c>
    </row>
    <row r="65" spans="1:22" x14ac:dyDescent="0.25">
      <c r="A65">
        <v>48</v>
      </c>
      <c r="B65">
        <v>402</v>
      </c>
      <c r="C65">
        <v>443</v>
      </c>
      <c r="D65">
        <v>434</v>
      </c>
      <c r="E65">
        <v>442</v>
      </c>
      <c r="F65">
        <v>477</v>
      </c>
      <c r="G65">
        <v>532</v>
      </c>
      <c r="H65">
        <v>590</v>
      </c>
      <c r="I65">
        <v>618</v>
      </c>
      <c r="J65">
        <v>676</v>
      </c>
      <c r="K65">
        <v>786</v>
      </c>
      <c r="L65">
        <v>852</v>
      </c>
      <c r="M65">
        <v>969</v>
      </c>
      <c r="N65">
        <v>1128</v>
      </c>
      <c r="O65">
        <v>1439</v>
      </c>
      <c r="P65">
        <v>1563</v>
      </c>
      <c r="Q65">
        <v>2022</v>
      </c>
      <c r="R65">
        <v>2575</v>
      </c>
      <c r="S65">
        <v>3400</v>
      </c>
      <c r="T65">
        <v>5441</v>
      </c>
      <c r="U65">
        <v>9968</v>
      </c>
      <c r="V65">
        <v>0</v>
      </c>
    </row>
    <row r="66" spans="1:22" x14ac:dyDescent="0.25">
      <c r="A66">
        <v>49</v>
      </c>
      <c r="B66">
        <v>434</v>
      </c>
      <c r="C66">
        <v>417</v>
      </c>
      <c r="D66">
        <v>430</v>
      </c>
      <c r="E66">
        <v>459</v>
      </c>
      <c r="F66">
        <v>479</v>
      </c>
      <c r="G66">
        <v>527</v>
      </c>
      <c r="H66">
        <v>572</v>
      </c>
      <c r="I66">
        <v>631</v>
      </c>
      <c r="J66">
        <v>704</v>
      </c>
      <c r="K66">
        <v>769</v>
      </c>
      <c r="L66">
        <v>862</v>
      </c>
      <c r="M66">
        <v>950</v>
      </c>
      <c r="N66">
        <v>1115</v>
      </c>
      <c r="O66">
        <v>1290</v>
      </c>
      <c r="P66">
        <v>1599</v>
      </c>
      <c r="Q66">
        <v>1919</v>
      </c>
      <c r="R66">
        <v>2543</v>
      </c>
      <c r="S66">
        <v>3617</v>
      </c>
      <c r="T66">
        <v>5204</v>
      </c>
      <c r="U66">
        <v>9486</v>
      </c>
      <c r="V66">
        <v>0</v>
      </c>
    </row>
    <row r="67" spans="1:22" x14ac:dyDescent="0.25">
      <c r="A67">
        <v>50</v>
      </c>
      <c r="B67">
        <v>396</v>
      </c>
      <c r="C67">
        <v>402</v>
      </c>
      <c r="D67">
        <v>415</v>
      </c>
      <c r="E67">
        <v>443</v>
      </c>
      <c r="F67">
        <v>526</v>
      </c>
      <c r="G67">
        <v>518</v>
      </c>
      <c r="H67">
        <v>595</v>
      </c>
      <c r="I67">
        <v>625</v>
      </c>
      <c r="J67">
        <v>712</v>
      </c>
      <c r="K67">
        <v>789</v>
      </c>
      <c r="L67">
        <v>883</v>
      </c>
      <c r="M67">
        <v>1061</v>
      </c>
      <c r="N67">
        <v>1125</v>
      </c>
      <c r="O67">
        <v>1308</v>
      </c>
      <c r="P67">
        <v>1575</v>
      </c>
      <c r="Q67">
        <v>2035</v>
      </c>
      <c r="R67">
        <v>2772</v>
      </c>
      <c r="S67">
        <v>3471</v>
      </c>
      <c r="T67">
        <v>5239</v>
      </c>
      <c r="U67">
        <v>9327</v>
      </c>
      <c r="V67">
        <v>0</v>
      </c>
    </row>
    <row r="68" spans="1:22" x14ac:dyDescent="0.25">
      <c r="A68">
        <v>51</v>
      </c>
      <c r="B68">
        <v>394</v>
      </c>
      <c r="C68">
        <v>416</v>
      </c>
      <c r="D68">
        <v>413</v>
      </c>
      <c r="E68">
        <v>459</v>
      </c>
      <c r="F68">
        <v>488</v>
      </c>
      <c r="G68">
        <v>537</v>
      </c>
      <c r="H68">
        <v>564</v>
      </c>
      <c r="I68">
        <v>643</v>
      </c>
      <c r="J68">
        <v>675</v>
      </c>
      <c r="K68">
        <v>776</v>
      </c>
      <c r="L68">
        <v>863</v>
      </c>
      <c r="M68">
        <v>957</v>
      </c>
      <c r="N68">
        <v>1150</v>
      </c>
      <c r="O68">
        <v>1283</v>
      </c>
      <c r="P68">
        <v>1713</v>
      </c>
      <c r="Q68">
        <v>1942</v>
      </c>
      <c r="R68">
        <v>2594</v>
      </c>
      <c r="S68">
        <v>3418</v>
      </c>
      <c r="T68">
        <v>5459</v>
      </c>
      <c r="U68">
        <v>10598</v>
      </c>
      <c r="V68">
        <v>0</v>
      </c>
    </row>
    <row r="69" spans="1:22" x14ac:dyDescent="0.25">
      <c r="A69">
        <v>52</v>
      </c>
      <c r="B69">
        <v>379</v>
      </c>
      <c r="C69">
        <v>411</v>
      </c>
      <c r="D69">
        <v>404</v>
      </c>
      <c r="E69">
        <v>430</v>
      </c>
      <c r="F69">
        <v>493</v>
      </c>
      <c r="G69">
        <v>498</v>
      </c>
      <c r="H69">
        <v>580</v>
      </c>
      <c r="I69">
        <v>674</v>
      </c>
      <c r="J69">
        <v>690</v>
      </c>
      <c r="K69">
        <v>740</v>
      </c>
      <c r="L69">
        <v>837</v>
      </c>
      <c r="M69">
        <v>950</v>
      </c>
      <c r="N69">
        <v>1117</v>
      </c>
      <c r="O69">
        <v>1246</v>
      </c>
      <c r="P69">
        <v>1529</v>
      </c>
      <c r="Q69">
        <v>1960</v>
      </c>
      <c r="R69">
        <v>2664</v>
      </c>
      <c r="S69">
        <v>3222</v>
      </c>
      <c r="T69">
        <v>5079</v>
      </c>
      <c r="U69">
        <v>9840</v>
      </c>
      <c r="V69">
        <v>0</v>
      </c>
    </row>
    <row r="70" spans="1:22" x14ac:dyDescent="0.25">
      <c r="A70">
        <v>53</v>
      </c>
      <c r="B70">
        <v>397</v>
      </c>
      <c r="C70">
        <v>432</v>
      </c>
      <c r="D70">
        <v>417</v>
      </c>
      <c r="E70">
        <v>444</v>
      </c>
      <c r="F70">
        <v>518</v>
      </c>
      <c r="G70">
        <v>509</v>
      </c>
      <c r="H70">
        <v>609</v>
      </c>
      <c r="I70">
        <v>606</v>
      </c>
      <c r="J70">
        <v>661</v>
      </c>
      <c r="K70">
        <v>764</v>
      </c>
      <c r="L70">
        <v>869</v>
      </c>
      <c r="M70">
        <v>937</v>
      </c>
      <c r="N70">
        <v>1112</v>
      </c>
      <c r="O70">
        <v>1284</v>
      </c>
      <c r="P70">
        <v>1582</v>
      </c>
      <c r="Q70">
        <v>2058</v>
      </c>
      <c r="R70">
        <v>2394</v>
      </c>
      <c r="S70">
        <v>3371</v>
      </c>
      <c r="T70">
        <v>5263</v>
      </c>
      <c r="U70">
        <v>9694</v>
      </c>
      <c r="V70">
        <v>0</v>
      </c>
    </row>
    <row r="71" spans="1:22" x14ac:dyDescent="0.25">
      <c r="A71">
        <v>54</v>
      </c>
      <c r="B71">
        <v>378</v>
      </c>
      <c r="C71">
        <v>388</v>
      </c>
      <c r="D71">
        <v>432</v>
      </c>
      <c r="E71">
        <v>461</v>
      </c>
      <c r="F71">
        <v>465</v>
      </c>
      <c r="G71">
        <v>514</v>
      </c>
      <c r="H71">
        <v>547</v>
      </c>
      <c r="I71">
        <v>631</v>
      </c>
      <c r="J71">
        <v>674</v>
      </c>
      <c r="K71">
        <v>760</v>
      </c>
      <c r="L71">
        <v>914</v>
      </c>
      <c r="M71">
        <v>968</v>
      </c>
      <c r="N71">
        <v>1062</v>
      </c>
      <c r="O71">
        <v>1329</v>
      </c>
      <c r="P71">
        <v>1664</v>
      </c>
      <c r="Q71">
        <v>1847</v>
      </c>
      <c r="R71">
        <v>2504</v>
      </c>
      <c r="S71">
        <v>3199</v>
      </c>
      <c r="T71">
        <v>4968</v>
      </c>
      <c r="U71">
        <v>8799</v>
      </c>
      <c r="V71">
        <v>0</v>
      </c>
    </row>
    <row r="72" spans="1:22" x14ac:dyDescent="0.25">
      <c r="A72">
        <v>55</v>
      </c>
      <c r="B72">
        <v>386</v>
      </c>
      <c r="C72">
        <v>404</v>
      </c>
      <c r="D72">
        <v>453</v>
      </c>
      <c r="E72">
        <v>484</v>
      </c>
      <c r="F72">
        <v>483</v>
      </c>
      <c r="G72">
        <v>506</v>
      </c>
      <c r="H72">
        <v>569</v>
      </c>
      <c r="I72">
        <v>602</v>
      </c>
      <c r="J72">
        <v>679</v>
      </c>
      <c r="K72">
        <v>727</v>
      </c>
      <c r="L72">
        <v>822</v>
      </c>
      <c r="M72">
        <v>964</v>
      </c>
      <c r="N72">
        <v>1094</v>
      </c>
      <c r="O72">
        <v>1398</v>
      </c>
      <c r="P72">
        <v>1494</v>
      </c>
      <c r="Q72">
        <v>1927</v>
      </c>
      <c r="R72">
        <v>2380</v>
      </c>
      <c r="S72">
        <v>3278</v>
      </c>
      <c r="T72">
        <v>5061</v>
      </c>
      <c r="U72">
        <v>8804</v>
      </c>
      <c r="V72">
        <v>0</v>
      </c>
    </row>
    <row r="73" spans="1:22" x14ac:dyDescent="0.25">
      <c r="A73">
        <v>56</v>
      </c>
      <c r="B73">
        <v>390</v>
      </c>
      <c r="C73">
        <v>385</v>
      </c>
      <c r="D73">
        <v>407</v>
      </c>
      <c r="E73">
        <v>433</v>
      </c>
      <c r="F73">
        <v>462</v>
      </c>
      <c r="G73">
        <v>522</v>
      </c>
      <c r="H73">
        <v>544</v>
      </c>
      <c r="I73">
        <v>616</v>
      </c>
      <c r="J73">
        <v>671</v>
      </c>
      <c r="K73">
        <v>748</v>
      </c>
      <c r="L73">
        <v>855</v>
      </c>
      <c r="M73">
        <v>921</v>
      </c>
      <c r="N73">
        <v>1134</v>
      </c>
      <c r="O73">
        <v>1256</v>
      </c>
      <c r="P73">
        <v>1562</v>
      </c>
      <c r="Q73">
        <v>1831</v>
      </c>
      <c r="R73">
        <v>2436</v>
      </c>
      <c r="S73">
        <v>3307</v>
      </c>
      <c r="T73">
        <v>5130</v>
      </c>
      <c r="U73">
        <v>9227</v>
      </c>
      <c r="V73">
        <v>0</v>
      </c>
    </row>
    <row r="74" spans="1:22" x14ac:dyDescent="0.25">
      <c r="A74">
        <v>57</v>
      </c>
      <c r="B74">
        <v>384</v>
      </c>
      <c r="C74">
        <v>394</v>
      </c>
      <c r="D74">
        <v>425</v>
      </c>
      <c r="E74">
        <v>453</v>
      </c>
      <c r="F74">
        <v>472</v>
      </c>
      <c r="G74">
        <v>520</v>
      </c>
      <c r="H74">
        <v>555</v>
      </c>
      <c r="I74">
        <v>620</v>
      </c>
      <c r="J74">
        <v>693</v>
      </c>
      <c r="K74">
        <v>776</v>
      </c>
      <c r="L74">
        <v>815</v>
      </c>
      <c r="M74">
        <v>948</v>
      </c>
      <c r="N74">
        <v>1191</v>
      </c>
      <c r="O74">
        <v>1310</v>
      </c>
      <c r="P74">
        <v>1486</v>
      </c>
      <c r="Q74">
        <v>1873</v>
      </c>
      <c r="R74">
        <v>2448</v>
      </c>
      <c r="S74">
        <v>3314</v>
      </c>
      <c r="T74">
        <v>5122</v>
      </c>
      <c r="U74">
        <v>9412</v>
      </c>
      <c r="V74">
        <v>0</v>
      </c>
    </row>
    <row r="75" spans="1:22" x14ac:dyDescent="0.25">
      <c r="A75">
        <v>58</v>
      </c>
      <c r="B75">
        <v>397</v>
      </c>
      <c r="C75">
        <v>397</v>
      </c>
      <c r="D75">
        <v>404</v>
      </c>
      <c r="E75">
        <v>431</v>
      </c>
      <c r="F75">
        <v>477</v>
      </c>
      <c r="G75">
        <v>496</v>
      </c>
      <c r="H75">
        <v>560</v>
      </c>
      <c r="I75">
        <v>612</v>
      </c>
      <c r="J75">
        <v>689</v>
      </c>
      <c r="K75">
        <v>816</v>
      </c>
      <c r="L75">
        <v>833</v>
      </c>
      <c r="M75">
        <v>984</v>
      </c>
      <c r="N75">
        <v>1070</v>
      </c>
      <c r="O75">
        <v>1248</v>
      </c>
      <c r="P75">
        <v>1521</v>
      </c>
      <c r="Q75">
        <v>1885</v>
      </c>
      <c r="R75">
        <v>2423</v>
      </c>
      <c r="S75">
        <v>3410</v>
      </c>
      <c r="T75">
        <v>5240</v>
      </c>
      <c r="U75">
        <v>9452</v>
      </c>
      <c r="V75">
        <v>0</v>
      </c>
    </row>
    <row r="76" spans="1:22" x14ac:dyDescent="0.25">
      <c r="A76">
        <v>59</v>
      </c>
      <c r="B76">
        <v>395</v>
      </c>
      <c r="C76">
        <v>392</v>
      </c>
      <c r="D76">
        <v>413</v>
      </c>
      <c r="E76">
        <v>440</v>
      </c>
      <c r="F76">
        <v>470</v>
      </c>
      <c r="G76">
        <v>511</v>
      </c>
      <c r="H76">
        <v>552</v>
      </c>
      <c r="I76">
        <v>633</v>
      </c>
      <c r="J76">
        <v>657</v>
      </c>
      <c r="K76">
        <v>733</v>
      </c>
      <c r="L76">
        <v>838</v>
      </c>
      <c r="M76">
        <v>1034</v>
      </c>
      <c r="N76">
        <v>1116</v>
      </c>
      <c r="O76">
        <v>1279</v>
      </c>
      <c r="P76">
        <v>1530</v>
      </c>
      <c r="Q76">
        <v>1871</v>
      </c>
      <c r="R76">
        <v>2484</v>
      </c>
      <c r="S76">
        <v>3389</v>
      </c>
      <c r="T76">
        <v>5134</v>
      </c>
      <c r="U76">
        <v>9114</v>
      </c>
      <c r="V76">
        <v>0</v>
      </c>
    </row>
    <row r="77" spans="1:22" x14ac:dyDescent="0.25">
      <c r="A77">
        <v>60</v>
      </c>
      <c r="B77">
        <v>376</v>
      </c>
      <c r="C77">
        <v>404</v>
      </c>
      <c r="D77">
        <v>418</v>
      </c>
      <c r="E77">
        <v>445</v>
      </c>
      <c r="F77">
        <v>485</v>
      </c>
      <c r="G77">
        <v>530</v>
      </c>
      <c r="H77">
        <v>571</v>
      </c>
      <c r="I77">
        <v>630</v>
      </c>
      <c r="J77">
        <v>675</v>
      </c>
      <c r="K77">
        <v>764</v>
      </c>
      <c r="L77">
        <v>828</v>
      </c>
      <c r="M77">
        <v>929</v>
      </c>
      <c r="N77">
        <v>1064</v>
      </c>
      <c r="O77">
        <v>1288</v>
      </c>
      <c r="P77">
        <v>1517</v>
      </c>
      <c r="Q77">
        <v>1927</v>
      </c>
      <c r="R77">
        <v>2463</v>
      </c>
      <c r="S77">
        <v>3230</v>
      </c>
      <c r="T77">
        <v>4890</v>
      </c>
      <c r="U77">
        <v>8857</v>
      </c>
      <c r="V77">
        <v>0</v>
      </c>
    </row>
    <row r="78" spans="1:22" x14ac:dyDescent="0.25">
      <c r="A78">
        <v>61</v>
      </c>
      <c r="B78">
        <v>389</v>
      </c>
      <c r="C78">
        <v>403</v>
      </c>
      <c r="D78">
        <v>412</v>
      </c>
      <c r="E78">
        <v>438</v>
      </c>
      <c r="F78">
        <v>484</v>
      </c>
      <c r="G78">
        <v>556</v>
      </c>
      <c r="H78">
        <v>568</v>
      </c>
      <c r="I78">
        <v>601</v>
      </c>
      <c r="J78">
        <v>701</v>
      </c>
      <c r="K78">
        <v>729</v>
      </c>
      <c r="L78">
        <v>855</v>
      </c>
      <c r="M78">
        <v>968</v>
      </c>
      <c r="N78">
        <v>1088</v>
      </c>
      <c r="O78">
        <v>1275</v>
      </c>
      <c r="P78">
        <v>1563</v>
      </c>
      <c r="Q78">
        <v>1920</v>
      </c>
      <c r="R78">
        <v>2342</v>
      </c>
      <c r="S78">
        <v>3348</v>
      </c>
      <c r="T78">
        <v>5045</v>
      </c>
      <c r="U78">
        <v>9194</v>
      </c>
      <c r="V78">
        <v>0</v>
      </c>
    </row>
    <row r="79" spans="1:22" x14ac:dyDescent="0.25">
      <c r="A79">
        <v>62</v>
      </c>
      <c r="B79">
        <v>403</v>
      </c>
      <c r="C79">
        <v>385</v>
      </c>
      <c r="D79">
        <v>426</v>
      </c>
      <c r="E79">
        <v>453</v>
      </c>
      <c r="F79">
        <v>461</v>
      </c>
      <c r="G79">
        <v>501</v>
      </c>
      <c r="H79">
        <v>542</v>
      </c>
      <c r="I79">
        <v>618</v>
      </c>
      <c r="J79">
        <v>737</v>
      </c>
      <c r="K79">
        <v>745</v>
      </c>
      <c r="L79">
        <v>850</v>
      </c>
      <c r="M79">
        <v>924</v>
      </c>
      <c r="N79">
        <v>1097</v>
      </c>
      <c r="O79">
        <v>1315</v>
      </c>
      <c r="P79">
        <v>1558</v>
      </c>
      <c r="Q79">
        <v>1831</v>
      </c>
      <c r="R79">
        <v>2419</v>
      </c>
      <c r="S79">
        <v>3466</v>
      </c>
      <c r="T79">
        <v>5225</v>
      </c>
      <c r="U79">
        <v>9619</v>
      </c>
      <c r="V79">
        <v>0</v>
      </c>
    </row>
    <row r="80" spans="1:22" x14ac:dyDescent="0.25">
      <c r="A80">
        <v>63</v>
      </c>
      <c r="B80">
        <v>423</v>
      </c>
      <c r="C80">
        <v>397</v>
      </c>
      <c r="D80">
        <v>424</v>
      </c>
      <c r="E80">
        <v>451</v>
      </c>
      <c r="F80">
        <v>475</v>
      </c>
      <c r="G80">
        <v>520</v>
      </c>
      <c r="H80">
        <v>558</v>
      </c>
      <c r="I80">
        <v>642</v>
      </c>
      <c r="J80">
        <v>661</v>
      </c>
      <c r="K80">
        <v>750</v>
      </c>
      <c r="L80">
        <v>813</v>
      </c>
      <c r="M80">
        <v>945</v>
      </c>
      <c r="N80">
        <v>1085</v>
      </c>
      <c r="O80">
        <v>1307</v>
      </c>
      <c r="P80">
        <v>1487</v>
      </c>
      <c r="Q80">
        <v>1890</v>
      </c>
      <c r="R80">
        <v>2505</v>
      </c>
      <c r="S80">
        <v>3658</v>
      </c>
      <c r="T80">
        <v>5556</v>
      </c>
      <c r="U80">
        <v>10662</v>
      </c>
      <c r="V80">
        <v>0</v>
      </c>
    </row>
    <row r="81" spans="1:22" x14ac:dyDescent="0.25">
      <c r="A81">
        <v>64</v>
      </c>
      <c r="B81">
        <v>379</v>
      </c>
      <c r="C81">
        <v>411</v>
      </c>
      <c r="D81">
        <v>403</v>
      </c>
      <c r="E81">
        <v>430</v>
      </c>
      <c r="F81">
        <v>493</v>
      </c>
      <c r="G81">
        <v>497</v>
      </c>
      <c r="H81">
        <v>579</v>
      </c>
      <c r="I81">
        <v>674</v>
      </c>
      <c r="J81">
        <v>689</v>
      </c>
      <c r="K81">
        <v>740</v>
      </c>
      <c r="L81">
        <v>836</v>
      </c>
      <c r="M81">
        <v>952</v>
      </c>
      <c r="N81">
        <v>1120</v>
      </c>
      <c r="O81">
        <v>1247</v>
      </c>
      <c r="P81">
        <v>1536</v>
      </c>
      <c r="Q81">
        <v>1957</v>
      </c>
      <c r="R81">
        <v>2640</v>
      </c>
      <c r="S81">
        <v>3269</v>
      </c>
      <c r="T81">
        <v>4985</v>
      </c>
      <c r="U81">
        <v>9764</v>
      </c>
      <c r="V81">
        <v>0</v>
      </c>
    </row>
    <row r="82" spans="1:22" x14ac:dyDescent="0.25">
      <c r="A82">
        <v>65</v>
      </c>
      <c r="B82">
        <v>397</v>
      </c>
      <c r="C82">
        <v>431</v>
      </c>
      <c r="D82">
        <v>416</v>
      </c>
      <c r="E82">
        <v>444</v>
      </c>
      <c r="F82">
        <v>517</v>
      </c>
      <c r="G82">
        <v>508</v>
      </c>
      <c r="H82">
        <v>608</v>
      </c>
      <c r="I82">
        <v>605</v>
      </c>
      <c r="J82">
        <v>658</v>
      </c>
      <c r="K82">
        <v>764</v>
      </c>
      <c r="L82">
        <v>867</v>
      </c>
      <c r="M82">
        <v>941</v>
      </c>
      <c r="N82">
        <v>1116</v>
      </c>
      <c r="O82">
        <v>1282</v>
      </c>
      <c r="P82">
        <v>1591</v>
      </c>
      <c r="Q82">
        <v>2062</v>
      </c>
      <c r="R82">
        <v>2370</v>
      </c>
      <c r="S82">
        <v>3396</v>
      </c>
      <c r="T82">
        <v>5154</v>
      </c>
      <c r="U82">
        <v>9711</v>
      </c>
      <c r="V82">
        <v>0</v>
      </c>
    </row>
    <row r="83" spans="1:22" x14ac:dyDescent="0.25">
      <c r="A83">
        <v>66</v>
      </c>
      <c r="B83">
        <v>377</v>
      </c>
      <c r="C83">
        <v>388</v>
      </c>
      <c r="D83">
        <v>432</v>
      </c>
      <c r="E83">
        <v>460</v>
      </c>
      <c r="F83">
        <v>465</v>
      </c>
      <c r="G83">
        <v>512</v>
      </c>
      <c r="H83">
        <v>547</v>
      </c>
      <c r="I83">
        <v>631</v>
      </c>
      <c r="J83">
        <v>671</v>
      </c>
      <c r="K83">
        <v>760</v>
      </c>
      <c r="L83">
        <v>912</v>
      </c>
      <c r="M83">
        <v>973</v>
      </c>
      <c r="N83">
        <v>1065</v>
      </c>
      <c r="O83">
        <v>1328</v>
      </c>
      <c r="P83">
        <v>1675</v>
      </c>
      <c r="Q83">
        <v>1851</v>
      </c>
      <c r="R83">
        <v>2482</v>
      </c>
      <c r="S83">
        <v>3211</v>
      </c>
      <c r="T83">
        <v>4863</v>
      </c>
      <c r="U83">
        <v>8932</v>
      </c>
      <c r="V83">
        <v>0</v>
      </c>
    </row>
    <row r="84" spans="1:22" x14ac:dyDescent="0.25">
      <c r="A84">
        <v>67</v>
      </c>
      <c r="B84">
        <v>386</v>
      </c>
      <c r="C84">
        <v>405</v>
      </c>
      <c r="D84">
        <v>453</v>
      </c>
      <c r="E84">
        <v>482</v>
      </c>
      <c r="F84">
        <v>483</v>
      </c>
      <c r="G84">
        <v>505</v>
      </c>
      <c r="H84">
        <v>569</v>
      </c>
      <c r="I84">
        <v>602</v>
      </c>
      <c r="J84">
        <v>677</v>
      </c>
      <c r="K84">
        <v>727</v>
      </c>
      <c r="L84">
        <v>819</v>
      </c>
      <c r="M84">
        <v>970</v>
      </c>
      <c r="N84">
        <v>1096</v>
      </c>
      <c r="O84">
        <v>1395</v>
      </c>
      <c r="P84">
        <v>1502</v>
      </c>
      <c r="Q84">
        <v>1934</v>
      </c>
      <c r="R84">
        <v>2358</v>
      </c>
      <c r="S84">
        <v>3276</v>
      </c>
      <c r="T84">
        <v>4970</v>
      </c>
      <c r="U84">
        <v>9106</v>
      </c>
      <c r="V84">
        <v>0</v>
      </c>
    </row>
    <row r="85" spans="1:22" x14ac:dyDescent="0.25">
      <c r="A85">
        <v>68</v>
      </c>
      <c r="B85">
        <v>389</v>
      </c>
      <c r="C85">
        <v>404</v>
      </c>
      <c r="D85">
        <v>413</v>
      </c>
      <c r="E85">
        <v>431</v>
      </c>
      <c r="F85">
        <v>472</v>
      </c>
      <c r="G85">
        <v>522</v>
      </c>
      <c r="H85">
        <v>544</v>
      </c>
      <c r="I85">
        <v>615</v>
      </c>
      <c r="J85">
        <v>667</v>
      </c>
      <c r="K85">
        <v>748</v>
      </c>
      <c r="L85">
        <v>854</v>
      </c>
      <c r="M85">
        <v>926</v>
      </c>
      <c r="N85">
        <v>1135</v>
      </c>
      <c r="O85">
        <v>1253</v>
      </c>
      <c r="P85">
        <v>1566</v>
      </c>
      <c r="Q85">
        <v>1842</v>
      </c>
      <c r="R85">
        <v>2414</v>
      </c>
      <c r="S85">
        <v>3296</v>
      </c>
      <c r="T85">
        <v>5044</v>
      </c>
      <c r="U85">
        <v>9614</v>
      </c>
      <c r="V85">
        <v>0</v>
      </c>
    </row>
    <row r="86" spans="1:22" x14ac:dyDescent="0.25">
      <c r="A86">
        <v>69</v>
      </c>
      <c r="B86">
        <v>386</v>
      </c>
      <c r="C86">
        <v>404</v>
      </c>
      <c r="D86">
        <v>431</v>
      </c>
      <c r="E86">
        <v>430</v>
      </c>
      <c r="F86">
        <v>474</v>
      </c>
      <c r="G86">
        <v>557</v>
      </c>
      <c r="H86">
        <v>552</v>
      </c>
      <c r="I86">
        <v>612</v>
      </c>
      <c r="J86">
        <v>690</v>
      </c>
      <c r="K86">
        <v>775</v>
      </c>
      <c r="L86">
        <v>814</v>
      </c>
      <c r="M86">
        <v>952</v>
      </c>
      <c r="N86">
        <v>1115</v>
      </c>
      <c r="O86">
        <v>1272</v>
      </c>
      <c r="P86">
        <v>1518</v>
      </c>
      <c r="Q86">
        <v>1902</v>
      </c>
      <c r="R86">
        <v>2421</v>
      </c>
      <c r="S86">
        <v>3370</v>
      </c>
      <c r="T86">
        <v>5069</v>
      </c>
      <c r="U86">
        <v>9754</v>
      </c>
      <c r="V86">
        <v>0</v>
      </c>
    </row>
    <row r="87" spans="1:22" x14ac:dyDescent="0.25">
      <c r="A87">
        <v>70</v>
      </c>
      <c r="B87">
        <v>402</v>
      </c>
      <c r="C87">
        <v>403</v>
      </c>
      <c r="D87">
        <v>417</v>
      </c>
      <c r="E87">
        <v>430</v>
      </c>
      <c r="F87">
        <v>462</v>
      </c>
      <c r="G87">
        <v>512</v>
      </c>
      <c r="H87">
        <v>578</v>
      </c>
      <c r="I87">
        <v>619</v>
      </c>
      <c r="J87">
        <v>674</v>
      </c>
      <c r="K87">
        <v>814</v>
      </c>
      <c r="L87">
        <v>832</v>
      </c>
      <c r="M87">
        <v>987</v>
      </c>
      <c r="N87">
        <v>1093</v>
      </c>
      <c r="O87">
        <v>1307</v>
      </c>
      <c r="P87">
        <v>1510</v>
      </c>
      <c r="Q87">
        <v>1943</v>
      </c>
      <c r="R87">
        <v>2481</v>
      </c>
      <c r="S87">
        <v>3186</v>
      </c>
      <c r="T87">
        <v>5207</v>
      </c>
      <c r="U87">
        <v>9757</v>
      </c>
      <c r="V87">
        <v>0</v>
      </c>
    </row>
    <row r="88" spans="1:22" x14ac:dyDescent="0.25">
      <c r="A88">
        <v>71</v>
      </c>
      <c r="B88">
        <v>390</v>
      </c>
      <c r="C88">
        <v>385</v>
      </c>
      <c r="D88">
        <v>431</v>
      </c>
      <c r="E88">
        <v>450</v>
      </c>
      <c r="F88">
        <v>482</v>
      </c>
      <c r="G88">
        <v>511</v>
      </c>
      <c r="H88">
        <v>542</v>
      </c>
      <c r="I88">
        <v>633</v>
      </c>
      <c r="J88">
        <v>687</v>
      </c>
      <c r="K88">
        <v>744</v>
      </c>
      <c r="L88">
        <v>855</v>
      </c>
      <c r="M88">
        <v>930</v>
      </c>
      <c r="N88">
        <v>1110</v>
      </c>
      <c r="O88">
        <v>1280</v>
      </c>
      <c r="P88">
        <v>1549</v>
      </c>
      <c r="Q88">
        <v>1832</v>
      </c>
      <c r="R88">
        <v>2450</v>
      </c>
      <c r="S88">
        <v>3413</v>
      </c>
      <c r="T88">
        <v>5156</v>
      </c>
      <c r="U88">
        <v>9324</v>
      </c>
      <c r="V88">
        <v>0</v>
      </c>
    </row>
    <row r="89" spans="1:22" x14ac:dyDescent="0.25">
      <c r="A89">
        <v>72</v>
      </c>
      <c r="B89">
        <v>423</v>
      </c>
      <c r="C89">
        <v>384</v>
      </c>
      <c r="D89">
        <v>417</v>
      </c>
      <c r="E89">
        <v>451</v>
      </c>
      <c r="F89">
        <v>483</v>
      </c>
      <c r="G89">
        <v>496</v>
      </c>
      <c r="H89">
        <v>567</v>
      </c>
      <c r="I89">
        <v>615</v>
      </c>
      <c r="J89">
        <v>676</v>
      </c>
      <c r="K89">
        <v>764</v>
      </c>
      <c r="L89">
        <v>837</v>
      </c>
      <c r="M89">
        <v>944</v>
      </c>
      <c r="N89">
        <v>1131</v>
      </c>
      <c r="O89">
        <v>1254</v>
      </c>
      <c r="P89">
        <v>1524</v>
      </c>
      <c r="Q89">
        <v>1954</v>
      </c>
      <c r="R89">
        <v>2682</v>
      </c>
      <c r="S89">
        <v>3240</v>
      </c>
      <c r="T89">
        <v>4940</v>
      </c>
      <c r="U89">
        <v>9024</v>
      </c>
      <c r="V89">
        <v>0</v>
      </c>
    </row>
    <row r="90" spans="1:22" x14ac:dyDescent="0.25">
      <c r="A90">
        <v>73</v>
      </c>
      <c r="B90">
        <v>384</v>
      </c>
      <c r="C90">
        <v>384</v>
      </c>
      <c r="D90">
        <v>431</v>
      </c>
      <c r="E90">
        <v>450</v>
      </c>
      <c r="F90">
        <v>484</v>
      </c>
      <c r="G90">
        <v>518</v>
      </c>
      <c r="H90">
        <v>546</v>
      </c>
      <c r="I90">
        <v>621</v>
      </c>
      <c r="J90">
        <v>655</v>
      </c>
      <c r="K90">
        <v>776</v>
      </c>
      <c r="L90">
        <v>818</v>
      </c>
      <c r="M90">
        <v>970</v>
      </c>
      <c r="N90">
        <v>1114</v>
      </c>
      <c r="O90">
        <v>1277</v>
      </c>
      <c r="P90">
        <v>1664</v>
      </c>
      <c r="Q90">
        <v>1845</v>
      </c>
      <c r="R90">
        <v>2512</v>
      </c>
      <c r="S90">
        <v>3218</v>
      </c>
      <c r="T90">
        <v>5131</v>
      </c>
      <c r="U90">
        <v>9217</v>
      </c>
      <c r="V90">
        <v>0</v>
      </c>
    </row>
    <row r="91" spans="1:22" x14ac:dyDescent="0.25">
      <c r="A91">
        <v>74</v>
      </c>
      <c r="B91">
        <v>379</v>
      </c>
      <c r="C91">
        <v>395</v>
      </c>
      <c r="D91">
        <v>416</v>
      </c>
      <c r="E91">
        <v>451</v>
      </c>
      <c r="F91">
        <v>515</v>
      </c>
      <c r="G91">
        <v>500</v>
      </c>
      <c r="H91">
        <v>558</v>
      </c>
      <c r="I91">
        <v>633</v>
      </c>
      <c r="J91">
        <v>660</v>
      </c>
      <c r="K91">
        <v>765</v>
      </c>
      <c r="L91">
        <v>830</v>
      </c>
      <c r="M91">
        <v>950</v>
      </c>
      <c r="N91">
        <v>1096</v>
      </c>
      <c r="O91">
        <v>1309</v>
      </c>
      <c r="P91">
        <v>1561</v>
      </c>
      <c r="Q91">
        <v>1833</v>
      </c>
      <c r="R91">
        <v>2421</v>
      </c>
      <c r="S91">
        <v>3325</v>
      </c>
      <c r="T91">
        <v>5324</v>
      </c>
      <c r="U91">
        <v>9540</v>
      </c>
      <c r="V91">
        <v>0</v>
      </c>
    </row>
    <row r="92" spans="1:22" x14ac:dyDescent="0.25">
      <c r="A92">
        <v>75</v>
      </c>
      <c r="B92">
        <v>396</v>
      </c>
      <c r="C92">
        <v>393</v>
      </c>
      <c r="D92">
        <v>431</v>
      </c>
      <c r="E92">
        <v>451</v>
      </c>
      <c r="F92">
        <v>467</v>
      </c>
      <c r="G92">
        <v>503</v>
      </c>
      <c r="H92">
        <v>557</v>
      </c>
      <c r="I92">
        <v>615</v>
      </c>
      <c r="J92">
        <v>675</v>
      </c>
      <c r="K92">
        <v>750</v>
      </c>
      <c r="L92">
        <v>852</v>
      </c>
      <c r="M92">
        <v>929</v>
      </c>
      <c r="N92">
        <v>1112</v>
      </c>
      <c r="O92">
        <v>1276</v>
      </c>
      <c r="P92">
        <v>1520</v>
      </c>
      <c r="Q92">
        <v>1892</v>
      </c>
      <c r="R92">
        <v>2414</v>
      </c>
      <c r="S92">
        <v>3401</v>
      </c>
      <c r="T92">
        <v>5686</v>
      </c>
      <c r="U92">
        <v>10393</v>
      </c>
      <c r="V92">
        <v>0</v>
      </c>
    </row>
    <row r="93" spans="1:22" x14ac:dyDescent="0.25">
      <c r="A93">
        <v>76</v>
      </c>
      <c r="B93">
        <v>396</v>
      </c>
      <c r="C93">
        <v>409</v>
      </c>
      <c r="D93">
        <v>417</v>
      </c>
      <c r="E93">
        <v>432</v>
      </c>
      <c r="F93">
        <v>491</v>
      </c>
      <c r="G93">
        <v>528</v>
      </c>
      <c r="H93">
        <v>569</v>
      </c>
      <c r="I93">
        <v>622</v>
      </c>
      <c r="J93">
        <v>654</v>
      </c>
      <c r="K93">
        <v>728</v>
      </c>
      <c r="L93">
        <v>834</v>
      </c>
      <c r="M93">
        <v>946</v>
      </c>
      <c r="N93">
        <v>1131</v>
      </c>
      <c r="O93">
        <v>1251</v>
      </c>
      <c r="P93">
        <v>1516</v>
      </c>
      <c r="Q93">
        <v>1934</v>
      </c>
      <c r="R93">
        <v>2467</v>
      </c>
      <c r="S93">
        <v>3199</v>
      </c>
      <c r="T93">
        <v>5129</v>
      </c>
      <c r="U93">
        <v>9477</v>
      </c>
      <c r="V93">
        <v>0</v>
      </c>
    </row>
    <row r="94" spans="1:22" x14ac:dyDescent="0.25">
      <c r="A94">
        <v>77</v>
      </c>
      <c r="B94">
        <v>394</v>
      </c>
      <c r="C94">
        <v>396</v>
      </c>
      <c r="D94">
        <v>432</v>
      </c>
      <c r="E94">
        <v>451</v>
      </c>
      <c r="F94">
        <v>470</v>
      </c>
      <c r="G94">
        <v>506</v>
      </c>
      <c r="H94">
        <v>569</v>
      </c>
      <c r="I94">
        <v>634</v>
      </c>
      <c r="J94">
        <v>734</v>
      </c>
      <c r="K94">
        <v>816</v>
      </c>
      <c r="L94">
        <v>816</v>
      </c>
      <c r="M94">
        <v>972</v>
      </c>
      <c r="N94">
        <v>1112</v>
      </c>
      <c r="O94">
        <v>1273</v>
      </c>
      <c r="P94">
        <v>1558</v>
      </c>
      <c r="Q94">
        <v>1837</v>
      </c>
      <c r="R94">
        <v>2430</v>
      </c>
      <c r="S94">
        <v>3402</v>
      </c>
      <c r="T94">
        <v>5302</v>
      </c>
      <c r="U94">
        <v>9411</v>
      </c>
      <c r="V94">
        <v>0</v>
      </c>
    </row>
    <row r="95" spans="1:22" x14ac:dyDescent="0.25">
      <c r="A95">
        <v>78</v>
      </c>
      <c r="B95">
        <v>376</v>
      </c>
      <c r="C95">
        <v>409</v>
      </c>
      <c r="D95">
        <v>417</v>
      </c>
      <c r="E95">
        <v>431</v>
      </c>
      <c r="F95">
        <v>473</v>
      </c>
      <c r="G95">
        <v>494</v>
      </c>
      <c r="H95">
        <v>577</v>
      </c>
      <c r="I95">
        <v>614</v>
      </c>
      <c r="J95">
        <v>669</v>
      </c>
      <c r="K95">
        <v>744</v>
      </c>
      <c r="L95">
        <v>829</v>
      </c>
      <c r="M95">
        <v>951</v>
      </c>
      <c r="N95">
        <v>1090</v>
      </c>
      <c r="O95">
        <v>1309</v>
      </c>
      <c r="P95">
        <v>1534</v>
      </c>
      <c r="Q95">
        <v>1962</v>
      </c>
      <c r="R95">
        <v>2661</v>
      </c>
      <c r="S95">
        <v>3214</v>
      </c>
      <c r="T95">
        <v>4991</v>
      </c>
      <c r="U95">
        <v>8658</v>
      </c>
      <c r="V95">
        <v>0</v>
      </c>
    </row>
    <row r="96" spans="1:22" x14ac:dyDescent="0.25">
      <c r="A96">
        <v>79</v>
      </c>
      <c r="B96">
        <v>376</v>
      </c>
      <c r="C96">
        <v>390</v>
      </c>
      <c r="D96">
        <v>430</v>
      </c>
      <c r="E96">
        <v>437</v>
      </c>
      <c r="F96">
        <v>460</v>
      </c>
      <c r="G96">
        <v>518</v>
      </c>
      <c r="H96">
        <v>554</v>
      </c>
      <c r="I96">
        <v>642</v>
      </c>
      <c r="J96">
        <v>683</v>
      </c>
      <c r="K96">
        <v>766</v>
      </c>
      <c r="L96">
        <v>853</v>
      </c>
      <c r="M96">
        <v>928</v>
      </c>
      <c r="N96">
        <v>1107</v>
      </c>
      <c r="O96">
        <v>1280</v>
      </c>
      <c r="P96">
        <v>1670</v>
      </c>
      <c r="Q96">
        <v>1858</v>
      </c>
      <c r="R96">
        <v>2499</v>
      </c>
      <c r="S96">
        <v>3179</v>
      </c>
      <c r="T96">
        <v>5077</v>
      </c>
      <c r="U96">
        <v>8832</v>
      </c>
      <c r="V96">
        <v>0</v>
      </c>
    </row>
    <row r="97" spans="1:22" x14ac:dyDescent="0.25">
      <c r="A97">
        <v>80</v>
      </c>
      <c r="B97">
        <v>385</v>
      </c>
      <c r="C97">
        <v>430</v>
      </c>
      <c r="D97">
        <v>410</v>
      </c>
      <c r="E97">
        <v>481</v>
      </c>
      <c r="F97">
        <v>481</v>
      </c>
      <c r="G97">
        <v>519</v>
      </c>
      <c r="H97">
        <v>566</v>
      </c>
      <c r="I97">
        <v>602</v>
      </c>
      <c r="J97">
        <v>733</v>
      </c>
      <c r="K97">
        <v>751</v>
      </c>
      <c r="L97">
        <v>834</v>
      </c>
      <c r="M97">
        <v>941</v>
      </c>
      <c r="N97">
        <v>1129</v>
      </c>
      <c r="O97">
        <v>1256</v>
      </c>
      <c r="P97">
        <v>1560</v>
      </c>
      <c r="Q97">
        <v>1848</v>
      </c>
      <c r="R97">
        <v>2427</v>
      </c>
      <c r="S97">
        <v>3274</v>
      </c>
      <c r="T97">
        <v>5138</v>
      </c>
      <c r="U97">
        <v>9322</v>
      </c>
      <c r="V97">
        <v>0</v>
      </c>
    </row>
    <row r="98" spans="1:22" x14ac:dyDescent="0.25">
      <c r="A98">
        <v>81</v>
      </c>
      <c r="B98">
        <v>401</v>
      </c>
      <c r="C98">
        <v>403</v>
      </c>
      <c r="D98">
        <v>452</v>
      </c>
      <c r="E98">
        <v>437</v>
      </c>
      <c r="F98">
        <v>481</v>
      </c>
      <c r="G98">
        <v>553</v>
      </c>
      <c r="H98">
        <v>546</v>
      </c>
      <c r="I98">
        <v>631</v>
      </c>
      <c r="J98">
        <v>654</v>
      </c>
      <c r="K98">
        <v>764</v>
      </c>
      <c r="L98">
        <v>814</v>
      </c>
      <c r="M98">
        <v>968</v>
      </c>
      <c r="N98">
        <v>1113</v>
      </c>
      <c r="O98">
        <v>1276</v>
      </c>
      <c r="P98">
        <v>1515</v>
      </c>
      <c r="Q98">
        <v>1906</v>
      </c>
      <c r="R98">
        <v>2432</v>
      </c>
      <c r="S98">
        <v>3349</v>
      </c>
      <c r="T98">
        <v>5131</v>
      </c>
      <c r="U98">
        <v>9515</v>
      </c>
      <c r="V98">
        <v>0</v>
      </c>
    </row>
    <row r="99" spans="1:22" x14ac:dyDescent="0.25">
      <c r="A99">
        <v>82</v>
      </c>
      <c r="B99">
        <v>388</v>
      </c>
      <c r="C99">
        <v>386</v>
      </c>
      <c r="D99">
        <v>411</v>
      </c>
      <c r="E99">
        <v>481</v>
      </c>
      <c r="F99">
        <v>482</v>
      </c>
      <c r="G99">
        <v>510</v>
      </c>
      <c r="H99">
        <v>550</v>
      </c>
      <c r="I99">
        <v>641</v>
      </c>
      <c r="J99">
        <v>687</v>
      </c>
      <c r="K99">
        <v>750</v>
      </c>
      <c r="L99">
        <v>828</v>
      </c>
      <c r="M99">
        <v>947</v>
      </c>
      <c r="N99">
        <v>1094</v>
      </c>
      <c r="O99">
        <v>1304</v>
      </c>
      <c r="P99">
        <v>1511</v>
      </c>
      <c r="Q99">
        <v>1940</v>
      </c>
      <c r="R99">
        <v>2492</v>
      </c>
      <c r="S99">
        <v>3167</v>
      </c>
      <c r="T99">
        <v>5247</v>
      </c>
      <c r="U99">
        <v>9568</v>
      </c>
      <c r="V99">
        <v>0</v>
      </c>
    </row>
    <row r="100" spans="1:22" x14ac:dyDescent="0.25">
      <c r="A100">
        <v>83</v>
      </c>
      <c r="B100">
        <v>422</v>
      </c>
      <c r="C100">
        <v>403</v>
      </c>
      <c r="D100">
        <v>451</v>
      </c>
      <c r="E100">
        <v>443</v>
      </c>
      <c r="F100">
        <v>462</v>
      </c>
      <c r="G100">
        <v>507</v>
      </c>
      <c r="H100">
        <v>556</v>
      </c>
      <c r="I100">
        <v>600</v>
      </c>
      <c r="J100">
        <v>698</v>
      </c>
      <c r="K100">
        <v>727</v>
      </c>
      <c r="L100">
        <v>851</v>
      </c>
      <c r="M100">
        <v>927</v>
      </c>
      <c r="N100">
        <v>1110</v>
      </c>
      <c r="O100">
        <v>1277</v>
      </c>
      <c r="P100">
        <v>1551</v>
      </c>
      <c r="Q100">
        <v>1829</v>
      </c>
      <c r="R100">
        <v>2451</v>
      </c>
      <c r="S100">
        <v>3400</v>
      </c>
      <c r="T100">
        <v>5141</v>
      </c>
      <c r="U100">
        <v>9190</v>
      </c>
      <c r="V100">
        <v>0</v>
      </c>
    </row>
    <row r="101" spans="1:22" x14ac:dyDescent="0.25">
      <c r="A101">
        <v>84</v>
      </c>
      <c r="B101">
        <v>384</v>
      </c>
      <c r="C101">
        <v>403</v>
      </c>
      <c r="D101">
        <v>410</v>
      </c>
      <c r="E101">
        <v>459</v>
      </c>
      <c r="F101">
        <v>467</v>
      </c>
      <c r="G101">
        <v>494</v>
      </c>
      <c r="H101">
        <v>540</v>
      </c>
      <c r="I101">
        <v>631</v>
      </c>
      <c r="J101">
        <v>655</v>
      </c>
      <c r="K101">
        <v>814</v>
      </c>
      <c r="L101">
        <v>863</v>
      </c>
      <c r="M101">
        <v>944</v>
      </c>
      <c r="N101">
        <v>1131</v>
      </c>
      <c r="O101">
        <v>1251</v>
      </c>
      <c r="P101">
        <v>1527</v>
      </c>
      <c r="Q101">
        <v>1949</v>
      </c>
      <c r="R101">
        <v>2667</v>
      </c>
      <c r="S101">
        <v>3235</v>
      </c>
      <c r="T101">
        <v>4900</v>
      </c>
      <c r="U101">
        <v>8927</v>
      </c>
      <c r="V101">
        <v>0</v>
      </c>
    </row>
    <row r="102" spans="1:22" x14ac:dyDescent="0.25">
      <c r="A102">
        <v>85</v>
      </c>
      <c r="B102">
        <v>380</v>
      </c>
      <c r="C102">
        <v>402</v>
      </c>
      <c r="D102">
        <v>451</v>
      </c>
      <c r="E102">
        <v>444</v>
      </c>
      <c r="F102">
        <v>489</v>
      </c>
      <c r="G102">
        <v>517</v>
      </c>
      <c r="H102">
        <v>567</v>
      </c>
      <c r="I102">
        <v>640</v>
      </c>
      <c r="J102">
        <v>688</v>
      </c>
      <c r="K102">
        <v>727</v>
      </c>
      <c r="L102">
        <v>850</v>
      </c>
      <c r="M102">
        <v>970</v>
      </c>
      <c r="N102">
        <v>1113</v>
      </c>
      <c r="O102">
        <v>1273</v>
      </c>
      <c r="P102">
        <v>1665</v>
      </c>
      <c r="Q102">
        <v>1839</v>
      </c>
      <c r="R102">
        <v>2482</v>
      </c>
      <c r="S102">
        <v>3210</v>
      </c>
      <c r="T102">
        <v>5063</v>
      </c>
      <c r="U102">
        <v>9273</v>
      </c>
      <c r="V102">
        <v>0</v>
      </c>
    </row>
    <row r="103" spans="1:22" x14ac:dyDescent="0.25">
      <c r="A103">
        <v>86</v>
      </c>
      <c r="B103">
        <v>396</v>
      </c>
      <c r="C103">
        <v>383</v>
      </c>
      <c r="D103">
        <v>409</v>
      </c>
      <c r="E103">
        <v>458</v>
      </c>
      <c r="F103">
        <v>473</v>
      </c>
      <c r="G103">
        <v>496</v>
      </c>
      <c r="H103">
        <v>604</v>
      </c>
      <c r="I103">
        <v>600</v>
      </c>
      <c r="J103">
        <v>673</v>
      </c>
      <c r="K103">
        <v>765</v>
      </c>
      <c r="L103">
        <v>836</v>
      </c>
      <c r="M103">
        <v>945</v>
      </c>
      <c r="N103">
        <v>1092</v>
      </c>
      <c r="O103">
        <v>1310</v>
      </c>
      <c r="P103">
        <v>1562</v>
      </c>
      <c r="Q103">
        <v>1830</v>
      </c>
      <c r="R103">
        <v>2402</v>
      </c>
      <c r="S103">
        <v>3300</v>
      </c>
      <c r="T103">
        <v>5249</v>
      </c>
      <c r="U103">
        <v>9703</v>
      </c>
      <c r="V103">
        <v>0</v>
      </c>
    </row>
    <row r="104" spans="1:22" x14ac:dyDescent="0.25">
      <c r="A104">
        <v>87</v>
      </c>
      <c r="B104">
        <v>397</v>
      </c>
      <c r="C104">
        <v>382</v>
      </c>
      <c r="D104">
        <v>450</v>
      </c>
      <c r="E104">
        <v>439</v>
      </c>
      <c r="F104">
        <v>471</v>
      </c>
      <c r="G104">
        <v>501</v>
      </c>
      <c r="H104">
        <v>552</v>
      </c>
      <c r="I104">
        <v>631</v>
      </c>
      <c r="J104">
        <v>686</v>
      </c>
      <c r="K104">
        <v>751</v>
      </c>
      <c r="L104">
        <v>850</v>
      </c>
      <c r="M104">
        <v>925</v>
      </c>
      <c r="N104">
        <v>1109</v>
      </c>
      <c r="O104">
        <v>1283</v>
      </c>
      <c r="P104">
        <v>1524</v>
      </c>
      <c r="Q104">
        <v>1888</v>
      </c>
      <c r="R104">
        <v>2402</v>
      </c>
      <c r="S104">
        <v>3363</v>
      </c>
      <c r="T104">
        <v>5601</v>
      </c>
      <c r="U104">
        <v>10704</v>
      </c>
      <c r="V104">
        <v>0</v>
      </c>
    </row>
    <row r="105" spans="1:22" x14ac:dyDescent="0.25">
      <c r="A105">
        <v>88</v>
      </c>
      <c r="B105">
        <v>394</v>
      </c>
      <c r="C105">
        <v>391</v>
      </c>
      <c r="D105">
        <v>409</v>
      </c>
      <c r="E105">
        <v>442</v>
      </c>
      <c r="F105">
        <v>459</v>
      </c>
      <c r="G105">
        <v>528</v>
      </c>
      <c r="H105">
        <v>540</v>
      </c>
      <c r="I105">
        <v>672</v>
      </c>
      <c r="J105">
        <v>667</v>
      </c>
      <c r="K105">
        <v>763</v>
      </c>
      <c r="L105">
        <v>864</v>
      </c>
      <c r="M105">
        <v>941</v>
      </c>
      <c r="N105">
        <v>1130</v>
      </c>
      <c r="O105">
        <v>1257</v>
      </c>
      <c r="P105">
        <v>1523</v>
      </c>
      <c r="Q105">
        <v>1931</v>
      </c>
      <c r="R105">
        <v>2459</v>
      </c>
      <c r="S105">
        <v>3147</v>
      </c>
      <c r="T105">
        <v>5052</v>
      </c>
      <c r="U105">
        <v>9805</v>
      </c>
      <c r="V105">
        <v>0</v>
      </c>
    </row>
    <row r="106" spans="1:22" x14ac:dyDescent="0.25">
      <c r="A106">
        <v>89</v>
      </c>
      <c r="B106">
        <v>377</v>
      </c>
      <c r="C106">
        <v>394</v>
      </c>
      <c r="D106">
        <v>405</v>
      </c>
      <c r="E106">
        <v>438</v>
      </c>
      <c r="F106">
        <v>458</v>
      </c>
      <c r="G106">
        <v>506</v>
      </c>
      <c r="H106">
        <v>565</v>
      </c>
      <c r="I106">
        <v>614</v>
      </c>
      <c r="J106">
        <v>674</v>
      </c>
      <c r="K106">
        <v>750</v>
      </c>
      <c r="L106">
        <v>851</v>
      </c>
      <c r="M106">
        <v>969</v>
      </c>
      <c r="N106">
        <v>1114</v>
      </c>
      <c r="O106">
        <v>1271</v>
      </c>
      <c r="P106">
        <v>1564</v>
      </c>
      <c r="Q106">
        <v>1832</v>
      </c>
      <c r="R106">
        <v>2424</v>
      </c>
      <c r="S106">
        <v>3365</v>
      </c>
      <c r="T106">
        <v>5244</v>
      </c>
      <c r="U106">
        <v>9724</v>
      </c>
      <c r="V106">
        <v>0</v>
      </c>
    </row>
    <row r="107" spans="1:22" x14ac:dyDescent="0.25">
      <c r="A107">
        <v>90</v>
      </c>
      <c r="B107">
        <v>376</v>
      </c>
      <c r="C107">
        <v>392</v>
      </c>
      <c r="D107">
        <v>423</v>
      </c>
      <c r="E107">
        <v>429</v>
      </c>
      <c r="F107">
        <v>480</v>
      </c>
      <c r="G107">
        <v>494</v>
      </c>
      <c r="H107">
        <v>548</v>
      </c>
      <c r="I107">
        <v>627</v>
      </c>
      <c r="J107">
        <v>659</v>
      </c>
      <c r="K107">
        <v>760</v>
      </c>
      <c r="L107">
        <v>835</v>
      </c>
      <c r="M107">
        <v>947</v>
      </c>
      <c r="N107">
        <v>1093</v>
      </c>
      <c r="O107">
        <v>1305</v>
      </c>
      <c r="P107">
        <v>1537</v>
      </c>
      <c r="Q107">
        <v>1960</v>
      </c>
      <c r="R107">
        <v>2650</v>
      </c>
      <c r="S107">
        <v>3197</v>
      </c>
      <c r="T107">
        <v>4951</v>
      </c>
      <c r="U107">
        <v>8937</v>
      </c>
      <c r="V107">
        <v>0</v>
      </c>
    </row>
    <row r="108" spans="1:22" x14ac:dyDescent="0.25">
      <c r="A108">
        <v>91</v>
      </c>
      <c r="B108">
        <v>386</v>
      </c>
      <c r="C108">
        <v>409</v>
      </c>
      <c r="D108">
        <v>405</v>
      </c>
      <c r="E108">
        <v>429</v>
      </c>
      <c r="F108">
        <v>481</v>
      </c>
      <c r="G108">
        <v>518</v>
      </c>
      <c r="H108">
        <v>575</v>
      </c>
      <c r="I108">
        <v>670</v>
      </c>
      <c r="J108">
        <v>675</v>
      </c>
      <c r="K108">
        <v>814</v>
      </c>
      <c r="L108">
        <v>848</v>
      </c>
      <c r="M108">
        <v>928</v>
      </c>
      <c r="N108">
        <v>1108</v>
      </c>
      <c r="O108">
        <v>1277</v>
      </c>
      <c r="P108">
        <v>1669</v>
      </c>
      <c r="Q108">
        <v>1856</v>
      </c>
      <c r="R108">
        <v>2481</v>
      </c>
      <c r="S108">
        <v>3175</v>
      </c>
      <c r="T108">
        <v>5068</v>
      </c>
      <c r="U108">
        <v>9114</v>
      </c>
      <c r="V108">
        <v>0</v>
      </c>
    </row>
    <row r="109" spans="1:22" x14ac:dyDescent="0.25">
      <c r="A109">
        <v>92</v>
      </c>
      <c r="B109">
        <v>388</v>
      </c>
      <c r="C109">
        <v>395</v>
      </c>
      <c r="D109">
        <v>424</v>
      </c>
      <c r="E109">
        <v>429</v>
      </c>
      <c r="F109">
        <v>461</v>
      </c>
      <c r="G109">
        <v>519</v>
      </c>
      <c r="H109">
        <v>540</v>
      </c>
      <c r="I109">
        <v>612</v>
      </c>
      <c r="J109">
        <v>653</v>
      </c>
      <c r="K109">
        <v>727</v>
      </c>
      <c r="L109">
        <v>865</v>
      </c>
      <c r="M109">
        <v>945</v>
      </c>
      <c r="N109">
        <v>1129</v>
      </c>
      <c r="O109">
        <v>1252</v>
      </c>
      <c r="P109">
        <v>1561</v>
      </c>
      <c r="Q109">
        <v>1846</v>
      </c>
      <c r="R109">
        <v>2416</v>
      </c>
      <c r="S109">
        <v>3283</v>
      </c>
      <c r="T109">
        <v>5158</v>
      </c>
      <c r="U109">
        <v>9605</v>
      </c>
      <c r="V109">
        <v>0</v>
      </c>
    </row>
    <row r="110" spans="1:22" x14ac:dyDescent="0.25">
      <c r="A110">
        <v>93</v>
      </c>
      <c r="B110">
        <v>389</v>
      </c>
      <c r="C110">
        <v>428</v>
      </c>
      <c r="D110">
        <v>405</v>
      </c>
      <c r="E110">
        <v>429</v>
      </c>
      <c r="F110">
        <v>466</v>
      </c>
      <c r="G110">
        <v>554</v>
      </c>
      <c r="H110">
        <v>565</v>
      </c>
      <c r="I110">
        <v>626</v>
      </c>
      <c r="J110">
        <v>659</v>
      </c>
      <c r="K110">
        <v>765</v>
      </c>
      <c r="L110">
        <v>852</v>
      </c>
      <c r="M110">
        <v>969</v>
      </c>
      <c r="N110">
        <v>1111</v>
      </c>
      <c r="O110">
        <v>1271</v>
      </c>
      <c r="P110">
        <v>1519</v>
      </c>
      <c r="Q110">
        <v>1895</v>
      </c>
      <c r="R110">
        <v>2422</v>
      </c>
      <c r="S110">
        <v>3374</v>
      </c>
      <c r="T110">
        <v>5194</v>
      </c>
      <c r="U110">
        <v>9718</v>
      </c>
      <c r="V110">
        <v>0</v>
      </c>
    </row>
    <row r="111" spans="1:22" x14ac:dyDescent="0.25">
      <c r="A111">
        <v>94</v>
      </c>
      <c r="B111">
        <v>401</v>
      </c>
      <c r="C111">
        <v>389</v>
      </c>
      <c r="D111">
        <v>422</v>
      </c>
      <c r="E111">
        <v>449</v>
      </c>
      <c r="F111">
        <v>514</v>
      </c>
      <c r="G111">
        <v>509</v>
      </c>
      <c r="H111">
        <v>543</v>
      </c>
      <c r="I111">
        <v>670</v>
      </c>
      <c r="J111">
        <v>675</v>
      </c>
      <c r="K111">
        <v>747</v>
      </c>
      <c r="L111">
        <v>839</v>
      </c>
      <c r="M111">
        <v>946</v>
      </c>
      <c r="N111">
        <v>1091</v>
      </c>
      <c r="O111">
        <v>1309</v>
      </c>
      <c r="P111">
        <v>1514</v>
      </c>
      <c r="Q111">
        <v>1931</v>
      </c>
      <c r="R111">
        <v>2477</v>
      </c>
      <c r="S111">
        <v>3194</v>
      </c>
      <c r="T111">
        <v>5327</v>
      </c>
      <c r="U111">
        <v>9714</v>
      </c>
      <c r="V111">
        <v>0</v>
      </c>
    </row>
    <row r="112" spans="1:22" x14ac:dyDescent="0.25">
      <c r="A112">
        <v>95</v>
      </c>
      <c r="B112">
        <v>383</v>
      </c>
      <c r="C112">
        <v>385</v>
      </c>
      <c r="D112">
        <v>406</v>
      </c>
      <c r="E112">
        <v>451</v>
      </c>
      <c r="F112">
        <v>474</v>
      </c>
      <c r="G112">
        <v>508</v>
      </c>
      <c r="H112">
        <v>555</v>
      </c>
      <c r="I112">
        <v>617</v>
      </c>
      <c r="J112">
        <v>685</v>
      </c>
      <c r="K112">
        <v>731</v>
      </c>
      <c r="L112">
        <v>851</v>
      </c>
      <c r="M112">
        <v>926</v>
      </c>
      <c r="N112">
        <v>1109</v>
      </c>
      <c r="O112">
        <v>1284</v>
      </c>
      <c r="P112">
        <v>1557</v>
      </c>
      <c r="Q112">
        <v>1829</v>
      </c>
      <c r="R112">
        <v>2432</v>
      </c>
      <c r="S112">
        <v>3435</v>
      </c>
      <c r="T112">
        <v>5247</v>
      </c>
      <c r="U112">
        <v>9253</v>
      </c>
      <c r="V112">
        <v>0</v>
      </c>
    </row>
    <row r="113" spans="1:22" x14ac:dyDescent="0.25">
      <c r="A113">
        <v>96</v>
      </c>
      <c r="B113">
        <v>421</v>
      </c>
      <c r="C113">
        <v>403</v>
      </c>
      <c r="D113">
        <v>423</v>
      </c>
      <c r="E113">
        <v>449</v>
      </c>
      <c r="F113">
        <v>472</v>
      </c>
      <c r="G113">
        <v>494</v>
      </c>
      <c r="H113">
        <v>553</v>
      </c>
      <c r="I113">
        <v>598</v>
      </c>
      <c r="J113">
        <v>732</v>
      </c>
      <c r="K113">
        <v>748</v>
      </c>
      <c r="L113">
        <v>866</v>
      </c>
      <c r="M113">
        <v>940</v>
      </c>
      <c r="N113">
        <v>1131</v>
      </c>
      <c r="O113">
        <v>1253</v>
      </c>
      <c r="P113">
        <v>1531</v>
      </c>
      <c r="Q113">
        <v>1952</v>
      </c>
      <c r="R113">
        <v>2638</v>
      </c>
      <c r="S113">
        <v>3271</v>
      </c>
      <c r="T113">
        <v>5013</v>
      </c>
      <c r="U113">
        <v>8938</v>
      </c>
      <c r="V113">
        <v>0</v>
      </c>
    </row>
    <row r="114" spans="1:22" x14ac:dyDescent="0.25">
      <c r="A114">
        <v>97</v>
      </c>
      <c r="B114">
        <v>396</v>
      </c>
      <c r="C114">
        <v>385</v>
      </c>
      <c r="D114">
        <v>405</v>
      </c>
      <c r="E114">
        <v>451</v>
      </c>
      <c r="F114">
        <v>469</v>
      </c>
      <c r="G114">
        <v>516</v>
      </c>
      <c r="H114">
        <v>566</v>
      </c>
      <c r="I114">
        <v>602</v>
      </c>
      <c r="J114">
        <v>669</v>
      </c>
      <c r="K114">
        <v>759</v>
      </c>
      <c r="L114">
        <v>853</v>
      </c>
      <c r="M114">
        <v>966</v>
      </c>
      <c r="N114">
        <v>1114</v>
      </c>
      <c r="O114">
        <v>1270</v>
      </c>
      <c r="P114">
        <v>1669</v>
      </c>
      <c r="Q114">
        <v>1845</v>
      </c>
      <c r="R114">
        <v>2466</v>
      </c>
      <c r="S114">
        <v>3236</v>
      </c>
      <c r="T114">
        <v>5197</v>
      </c>
      <c r="U114">
        <v>9108</v>
      </c>
      <c r="V114">
        <v>0</v>
      </c>
    </row>
    <row r="115" spans="1:22" x14ac:dyDescent="0.25">
      <c r="A115">
        <v>98</v>
      </c>
      <c r="B115">
        <v>379</v>
      </c>
      <c r="C115">
        <v>402</v>
      </c>
      <c r="D115">
        <v>422</v>
      </c>
      <c r="E115">
        <v>451</v>
      </c>
      <c r="F115">
        <v>458</v>
      </c>
      <c r="G115">
        <v>498</v>
      </c>
      <c r="H115">
        <v>567</v>
      </c>
      <c r="I115">
        <v>616</v>
      </c>
      <c r="J115">
        <v>684</v>
      </c>
      <c r="K115">
        <v>812</v>
      </c>
      <c r="L115">
        <v>828</v>
      </c>
      <c r="M115">
        <v>944</v>
      </c>
      <c r="N115">
        <v>1091</v>
      </c>
      <c r="O115">
        <v>1304</v>
      </c>
      <c r="P115">
        <v>1567</v>
      </c>
      <c r="Q115">
        <v>1835</v>
      </c>
      <c r="R115">
        <v>2399</v>
      </c>
      <c r="S115">
        <v>3309</v>
      </c>
      <c r="T115">
        <v>5389</v>
      </c>
      <c r="U115">
        <v>9416</v>
      </c>
      <c r="V115">
        <v>0</v>
      </c>
    </row>
    <row r="116" spans="1:22" x14ac:dyDescent="0.25">
      <c r="A116">
        <v>99</v>
      </c>
      <c r="B116">
        <v>394</v>
      </c>
      <c r="C116">
        <v>402</v>
      </c>
      <c r="D116">
        <v>423</v>
      </c>
      <c r="E116">
        <v>432</v>
      </c>
      <c r="F116">
        <v>460</v>
      </c>
      <c r="G116">
        <v>502</v>
      </c>
      <c r="H116">
        <v>575</v>
      </c>
      <c r="I116">
        <v>597</v>
      </c>
      <c r="J116">
        <v>732</v>
      </c>
      <c r="K116">
        <v>727</v>
      </c>
      <c r="L116">
        <v>814</v>
      </c>
      <c r="M116">
        <v>925</v>
      </c>
      <c r="N116">
        <v>1106</v>
      </c>
      <c r="O116">
        <v>1278</v>
      </c>
      <c r="P116">
        <v>1528</v>
      </c>
      <c r="Q116">
        <v>1893</v>
      </c>
      <c r="R116">
        <v>2405</v>
      </c>
      <c r="S116">
        <v>3380</v>
      </c>
      <c r="T116">
        <v>5735</v>
      </c>
      <c r="U116">
        <v>10309</v>
      </c>
      <c r="V116">
        <v>0</v>
      </c>
    </row>
    <row r="117" spans="1:22" x14ac:dyDescent="0.25">
      <c r="A117">
        <v>100</v>
      </c>
      <c r="B117">
        <v>376</v>
      </c>
      <c r="C117">
        <v>382</v>
      </c>
      <c r="D117">
        <v>422</v>
      </c>
      <c r="E117">
        <v>451</v>
      </c>
      <c r="F117">
        <v>480</v>
      </c>
      <c r="G117">
        <v>527</v>
      </c>
      <c r="H117">
        <v>552</v>
      </c>
      <c r="I117">
        <v>603</v>
      </c>
      <c r="J117">
        <v>655</v>
      </c>
      <c r="K117">
        <v>763</v>
      </c>
      <c r="L117">
        <v>913</v>
      </c>
      <c r="M117">
        <v>939</v>
      </c>
      <c r="N117">
        <v>1128</v>
      </c>
      <c r="O117">
        <v>1252</v>
      </c>
      <c r="P117">
        <v>1523</v>
      </c>
      <c r="Q117">
        <v>1935</v>
      </c>
      <c r="R117">
        <v>2467</v>
      </c>
      <c r="S117">
        <v>3190</v>
      </c>
      <c r="T117">
        <v>5153</v>
      </c>
      <c r="U117">
        <v>9453</v>
      </c>
      <c r="V117">
        <v>0</v>
      </c>
    </row>
    <row r="118" spans="1:22" x14ac:dyDescent="0.25">
      <c r="A118">
        <v>101</v>
      </c>
      <c r="B118">
        <v>375</v>
      </c>
      <c r="C118">
        <v>383</v>
      </c>
      <c r="D118">
        <v>422</v>
      </c>
      <c r="E118">
        <v>432</v>
      </c>
      <c r="F118">
        <v>460</v>
      </c>
      <c r="G118">
        <v>505</v>
      </c>
      <c r="H118">
        <v>539</v>
      </c>
      <c r="I118">
        <v>616</v>
      </c>
      <c r="J118">
        <v>687</v>
      </c>
      <c r="K118">
        <v>747</v>
      </c>
      <c r="L118">
        <v>817</v>
      </c>
      <c r="M118">
        <v>965</v>
      </c>
      <c r="N118">
        <v>1111</v>
      </c>
      <c r="O118">
        <v>1275</v>
      </c>
      <c r="P118">
        <v>1561</v>
      </c>
      <c r="Q118">
        <v>1841</v>
      </c>
      <c r="R118">
        <v>2435</v>
      </c>
      <c r="S118">
        <v>3423</v>
      </c>
      <c r="T118">
        <v>5317</v>
      </c>
      <c r="U118">
        <v>9467</v>
      </c>
      <c r="V118">
        <v>0</v>
      </c>
    </row>
    <row r="119" spans="1:22" x14ac:dyDescent="0.25">
      <c r="A119">
        <v>102</v>
      </c>
      <c r="B119">
        <v>386</v>
      </c>
      <c r="C119">
        <v>381</v>
      </c>
      <c r="D119">
        <v>421</v>
      </c>
      <c r="E119">
        <v>437</v>
      </c>
      <c r="F119">
        <v>481</v>
      </c>
      <c r="G119">
        <v>494</v>
      </c>
      <c r="H119">
        <v>544</v>
      </c>
      <c r="I119">
        <v>596</v>
      </c>
      <c r="J119">
        <v>697</v>
      </c>
      <c r="K119">
        <v>732</v>
      </c>
      <c r="L119">
        <v>828</v>
      </c>
      <c r="M119">
        <v>943</v>
      </c>
      <c r="N119">
        <v>1091</v>
      </c>
      <c r="O119">
        <v>1313</v>
      </c>
      <c r="P119">
        <v>1529</v>
      </c>
      <c r="Q119">
        <v>1969</v>
      </c>
      <c r="R119">
        <v>2659</v>
      </c>
      <c r="S119">
        <v>3255</v>
      </c>
      <c r="T119">
        <v>4986</v>
      </c>
      <c r="U119">
        <v>8746</v>
      </c>
      <c r="V119">
        <v>0</v>
      </c>
    </row>
    <row r="120" spans="1:22" x14ac:dyDescent="0.25">
      <c r="A120" t="s">
        <v>25</v>
      </c>
      <c r="B120">
        <f>SUM(B18:B119)/102</f>
        <v>396.99019607843138</v>
      </c>
      <c r="C120">
        <f t="shared" ref="C120:V120" si="1">SUM(C18:C119)/102</f>
        <v>405.86274509803923</v>
      </c>
      <c r="D120">
        <f t="shared" si="1"/>
        <v>426.70588235294116</v>
      </c>
      <c r="E120">
        <f t="shared" si="1"/>
        <v>450.3235294117647</v>
      </c>
      <c r="F120">
        <f t="shared" si="1"/>
        <v>484.45098039215685</v>
      </c>
      <c r="G120">
        <f t="shared" si="1"/>
        <v>524.66666666666663</v>
      </c>
      <c r="H120">
        <f t="shared" si="1"/>
        <v>570.87254901960785</v>
      </c>
      <c r="I120">
        <f t="shared" si="1"/>
        <v>627.73529411764707</v>
      </c>
      <c r="J120">
        <f t="shared" si="1"/>
        <v>689.8039215686274</v>
      </c>
      <c r="K120">
        <f t="shared" si="1"/>
        <v>768.55882352941171</v>
      </c>
      <c r="L120">
        <f t="shared" si="1"/>
        <v>856.35294117647061</v>
      </c>
      <c r="M120">
        <f t="shared" si="1"/>
        <v>968.86274509803923</v>
      </c>
      <c r="N120">
        <f t="shared" si="1"/>
        <v>1121.5490196078431</v>
      </c>
      <c r="O120">
        <f t="shared" si="1"/>
        <v>1309.7058823529412</v>
      </c>
      <c r="P120">
        <f t="shared" si="1"/>
        <v>1582.6372549019609</v>
      </c>
      <c r="Q120">
        <f t="shared" si="1"/>
        <v>1935.1274509803923</v>
      </c>
      <c r="R120">
        <f t="shared" si="1"/>
        <v>2514.9215686274511</v>
      </c>
      <c r="S120">
        <f t="shared" si="1"/>
        <v>3388.7156862745096</v>
      </c>
      <c r="T120">
        <f t="shared" si="1"/>
        <v>5288.0294117647063</v>
      </c>
      <c r="U120">
        <f t="shared" si="1"/>
        <v>9742.0196078431381</v>
      </c>
      <c r="V120">
        <f t="shared" si="1"/>
        <v>0</v>
      </c>
    </row>
    <row r="121" spans="1:22" x14ac:dyDescent="0.25">
      <c r="A121" t="s">
        <v>26</v>
      </c>
      <c r="B121">
        <f>B120*2</f>
        <v>793.98039215686276</v>
      </c>
      <c r="C121">
        <f t="shared" ref="C121:V121" si="2">C120*2</f>
        <v>811.72549019607845</v>
      </c>
      <c r="D121">
        <f t="shared" si="2"/>
        <v>853.41176470588232</v>
      </c>
      <c r="E121">
        <f t="shared" si="2"/>
        <v>900.64705882352939</v>
      </c>
      <c r="F121">
        <f t="shared" si="2"/>
        <v>968.9019607843137</v>
      </c>
      <c r="G121">
        <f t="shared" si="2"/>
        <v>1049.3333333333333</v>
      </c>
      <c r="H121">
        <f t="shared" si="2"/>
        <v>1141.7450980392157</v>
      </c>
      <c r="I121">
        <f t="shared" si="2"/>
        <v>1255.4705882352941</v>
      </c>
      <c r="J121">
        <f t="shared" si="2"/>
        <v>1379.6078431372548</v>
      </c>
      <c r="K121">
        <f t="shared" si="2"/>
        <v>1537.1176470588234</v>
      </c>
      <c r="L121">
        <f t="shared" si="2"/>
        <v>1712.7058823529412</v>
      </c>
      <c r="M121">
        <f t="shared" si="2"/>
        <v>1937.7254901960785</v>
      </c>
      <c r="N121">
        <f t="shared" si="2"/>
        <v>2243.0980392156862</v>
      </c>
      <c r="O121">
        <f t="shared" si="2"/>
        <v>2619.4117647058824</v>
      </c>
      <c r="P121">
        <f t="shared" si="2"/>
        <v>3165.2745098039218</v>
      </c>
      <c r="Q121">
        <f t="shared" si="2"/>
        <v>3870.2549019607845</v>
      </c>
      <c r="R121">
        <f t="shared" si="2"/>
        <v>5029.8431372549021</v>
      </c>
      <c r="S121">
        <f t="shared" si="2"/>
        <v>6777.4313725490192</v>
      </c>
      <c r="T121">
        <f t="shared" si="2"/>
        <v>10576.058823529413</v>
      </c>
      <c r="U121">
        <f t="shared" si="2"/>
        <v>19484.039215686276</v>
      </c>
      <c r="V121">
        <f t="shared" si="2"/>
        <v>0</v>
      </c>
    </row>
    <row r="122" spans="1:22" x14ac:dyDescent="0.25">
      <c r="A122" t="s">
        <v>22</v>
      </c>
      <c r="B122">
        <f>((1/B121)*60*1000000)/562.25</f>
        <v>134.40394272648305</v>
      </c>
      <c r="C122">
        <f t="shared" ref="C122:V122" si="3">((1/C121)*60*1000000)/562.25</f>
        <v>131.46574358238266</v>
      </c>
      <c r="D122">
        <f t="shared" si="3"/>
        <v>125.04408723516858</v>
      </c>
      <c r="E122">
        <f t="shared" si="3"/>
        <v>118.48603080189575</v>
      </c>
      <c r="F122">
        <f t="shared" si="3"/>
        <v>110.13920858103931</v>
      </c>
      <c r="G122">
        <f t="shared" si="3"/>
        <v>101.69704112458849</v>
      </c>
      <c r="H122">
        <f t="shared" si="3"/>
        <v>93.465779127642193</v>
      </c>
      <c r="I122">
        <f t="shared" si="3"/>
        <v>84.999279276944449</v>
      </c>
      <c r="J122">
        <f t="shared" si="3"/>
        <v>77.351035429554813</v>
      </c>
      <c r="K122">
        <f t="shared" si="3"/>
        <v>69.424806460059926</v>
      </c>
      <c r="L122">
        <f t="shared" si="3"/>
        <v>62.307309300996899</v>
      </c>
      <c r="M122">
        <f t="shared" si="3"/>
        <v>55.071833287698105</v>
      </c>
      <c r="N122">
        <f t="shared" si="3"/>
        <v>47.574423091518014</v>
      </c>
      <c r="O122">
        <f t="shared" si="3"/>
        <v>40.739717440103874</v>
      </c>
      <c r="P122">
        <f t="shared" si="3"/>
        <v>33.714009582066893</v>
      </c>
      <c r="Q122">
        <f t="shared" si="3"/>
        <v>27.572885470498864</v>
      </c>
      <c r="R122">
        <f t="shared" si="3"/>
        <v>21.216187511494052</v>
      </c>
      <c r="S122">
        <f t="shared" si="3"/>
        <v>15.745507300248166</v>
      </c>
      <c r="T122">
        <f t="shared" si="3"/>
        <v>10.090157111833195</v>
      </c>
      <c r="U122">
        <f t="shared" si="3"/>
        <v>5.4770006348318043</v>
      </c>
      <c r="V122">
        <v>0</v>
      </c>
    </row>
    <row r="125" spans="1:22" x14ac:dyDescent="0.25">
      <c r="A125" t="s">
        <v>23</v>
      </c>
      <c r="B125">
        <v>400</v>
      </c>
      <c r="C125">
        <v>380</v>
      </c>
      <c r="D125">
        <v>360</v>
      </c>
      <c r="E125">
        <v>340</v>
      </c>
      <c r="F125">
        <v>320</v>
      </c>
      <c r="G125">
        <v>300</v>
      </c>
      <c r="H125">
        <v>280</v>
      </c>
      <c r="I125">
        <v>260</v>
      </c>
      <c r="J125">
        <v>240</v>
      </c>
      <c r="K125">
        <v>220</v>
      </c>
      <c r="L125">
        <v>200</v>
      </c>
      <c r="M125">
        <v>180</v>
      </c>
      <c r="N125">
        <v>160</v>
      </c>
      <c r="O125">
        <v>140</v>
      </c>
      <c r="P125">
        <v>120</v>
      </c>
      <c r="Q125">
        <v>100</v>
      </c>
      <c r="R125">
        <v>80</v>
      </c>
      <c r="S125">
        <v>60</v>
      </c>
      <c r="T125">
        <v>40</v>
      </c>
      <c r="U125">
        <v>20</v>
      </c>
      <c r="V125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9246-C326-4271-85E3-055044C499CC}">
  <dimension ref="A1:V107"/>
  <sheetViews>
    <sheetView topLeftCell="A103" workbookViewId="0">
      <selection activeCell="K121" sqref="K121"/>
    </sheetView>
  </sheetViews>
  <sheetFormatPr defaultRowHeight="15" x14ac:dyDescent="0.25"/>
  <cols>
    <col min="2" max="2" width="12" bestFit="1" customWidth="1"/>
  </cols>
  <sheetData>
    <row r="1" spans="1:22" x14ac:dyDescent="0.25">
      <c r="A1" t="s">
        <v>24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25">
      <c r="A2">
        <v>1</v>
      </c>
      <c r="B2">
        <v>400</v>
      </c>
      <c r="C2">
        <v>424</v>
      </c>
      <c r="D2">
        <v>445</v>
      </c>
      <c r="E2">
        <v>479</v>
      </c>
      <c r="F2">
        <v>541</v>
      </c>
      <c r="G2">
        <v>558</v>
      </c>
      <c r="H2">
        <v>615</v>
      </c>
      <c r="I2">
        <v>675</v>
      </c>
      <c r="J2">
        <v>742</v>
      </c>
      <c r="K2">
        <v>825</v>
      </c>
      <c r="L2">
        <v>930</v>
      </c>
      <c r="M2">
        <v>1012</v>
      </c>
      <c r="N2">
        <v>1258</v>
      </c>
      <c r="O2">
        <v>1389</v>
      </c>
      <c r="P2">
        <v>1715</v>
      </c>
      <c r="Q2">
        <v>2102</v>
      </c>
      <c r="R2">
        <v>2898</v>
      </c>
      <c r="S2">
        <v>3979</v>
      </c>
      <c r="T2">
        <v>7348</v>
      </c>
      <c r="U2">
        <v>16204</v>
      </c>
      <c r="V2">
        <v>0</v>
      </c>
    </row>
    <row r="3" spans="1:22" x14ac:dyDescent="0.25">
      <c r="A3">
        <v>2</v>
      </c>
      <c r="B3">
        <v>407</v>
      </c>
      <c r="C3">
        <v>417</v>
      </c>
      <c r="D3">
        <v>440</v>
      </c>
      <c r="E3">
        <v>469</v>
      </c>
      <c r="F3">
        <v>530</v>
      </c>
      <c r="G3">
        <v>548</v>
      </c>
      <c r="H3">
        <v>604</v>
      </c>
      <c r="I3">
        <v>674</v>
      </c>
      <c r="J3">
        <v>740</v>
      </c>
      <c r="K3">
        <v>821</v>
      </c>
      <c r="L3">
        <v>886</v>
      </c>
      <c r="M3">
        <v>1082</v>
      </c>
      <c r="N3">
        <v>1235</v>
      </c>
      <c r="O3">
        <v>1418</v>
      </c>
      <c r="P3">
        <v>1682</v>
      </c>
      <c r="Q3">
        <v>2182</v>
      </c>
      <c r="R3">
        <v>2735</v>
      </c>
      <c r="S3">
        <v>4124</v>
      </c>
      <c r="T3">
        <v>9064</v>
      </c>
      <c r="U3">
        <v>13682</v>
      </c>
      <c r="V3">
        <v>0</v>
      </c>
    </row>
    <row r="4" spans="1:22" x14ac:dyDescent="0.25">
      <c r="A4">
        <v>3</v>
      </c>
      <c r="B4">
        <v>399</v>
      </c>
      <c r="C4">
        <v>412</v>
      </c>
      <c r="D4">
        <v>448</v>
      </c>
      <c r="E4">
        <v>487</v>
      </c>
      <c r="F4">
        <v>510</v>
      </c>
      <c r="G4">
        <v>568</v>
      </c>
      <c r="H4">
        <v>596</v>
      </c>
      <c r="I4">
        <v>663</v>
      </c>
      <c r="J4">
        <v>726</v>
      </c>
      <c r="K4">
        <v>806</v>
      </c>
      <c r="L4">
        <v>949</v>
      </c>
      <c r="M4">
        <v>1096</v>
      </c>
      <c r="N4">
        <v>1188</v>
      </c>
      <c r="O4">
        <v>1393</v>
      </c>
      <c r="P4">
        <v>1740</v>
      </c>
      <c r="Q4">
        <v>2074</v>
      </c>
      <c r="R4">
        <v>2947</v>
      </c>
      <c r="S4">
        <v>3894</v>
      </c>
      <c r="T4">
        <v>8831</v>
      </c>
      <c r="U4">
        <v>13865</v>
      </c>
      <c r="V4">
        <v>0</v>
      </c>
    </row>
    <row r="5" spans="1:22" x14ac:dyDescent="0.25">
      <c r="A5">
        <v>4</v>
      </c>
      <c r="B5">
        <v>415</v>
      </c>
      <c r="C5">
        <v>420</v>
      </c>
      <c r="D5">
        <v>440</v>
      </c>
      <c r="E5">
        <v>463</v>
      </c>
      <c r="F5">
        <v>522</v>
      </c>
      <c r="G5">
        <v>540</v>
      </c>
      <c r="H5">
        <v>606</v>
      </c>
      <c r="I5">
        <v>655</v>
      </c>
      <c r="J5">
        <v>718</v>
      </c>
      <c r="K5">
        <v>798</v>
      </c>
      <c r="L5">
        <v>962</v>
      </c>
      <c r="M5">
        <v>1075</v>
      </c>
      <c r="N5">
        <v>1216</v>
      </c>
      <c r="O5">
        <v>1441</v>
      </c>
      <c r="P5">
        <v>1653</v>
      </c>
      <c r="Q5">
        <v>2236</v>
      </c>
      <c r="R5">
        <v>2957</v>
      </c>
      <c r="S5">
        <v>4252</v>
      </c>
      <c r="T5">
        <v>10671</v>
      </c>
      <c r="U5">
        <v>12572</v>
      </c>
      <c r="V5">
        <v>0</v>
      </c>
    </row>
    <row r="6" spans="1:22" x14ac:dyDescent="0.25">
      <c r="A6">
        <v>5</v>
      </c>
      <c r="B6">
        <v>395</v>
      </c>
      <c r="C6">
        <v>411</v>
      </c>
      <c r="D6">
        <v>457</v>
      </c>
      <c r="E6">
        <v>495</v>
      </c>
      <c r="F6">
        <v>519</v>
      </c>
      <c r="G6">
        <v>578</v>
      </c>
      <c r="H6">
        <v>597</v>
      </c>
      <c r="I6">
        <v>666</v>
      </c>
      <c r="J6">
        <v>730</v>
      </c>
      <c r="K6">
        <v>812</v>
      </c>
      <c r="L6">
        <v>943</v>
      </c>
      <c r="M6">
        <v>1034</v>
      </c>
      <c r="N6">
        <v>1209</v>
      </c>
      <c r="O6">
        <v>1370</v>
      </c>
      <c r="P6">
        <v>1775</v>
      </c>
      <c r="Q6">
        <v>2259</v>
      </c>
      <c r="R6">
        <v>2926</v>
      </c>
      <c r="S6">
        <v>4269</v>
      </c>
      <c r="T6">
        <v>9963</v>
      </c>
      <c r="U6">
        <v>15120</v>
      </c>
      <c r="V6">
        <v>0</v>
      </c>
    </row>
    <row r="7" spans="1:22" x14ac:dyDescent="0.25">
      <c r="A7">
        <v>6</v>
      </c>
      <c r="B7">
        <v>422</v>
      </c>
      <c r="C7">
        <v>427</v>
      </c>
      <c r="D7">
        <v>433</v>
      </c>
      <c r="E7">
        <v>502</v>
      </c>
      <c r="F7">
        <v>510</v>
      </c>
      <c r="G7">
        <v>586</v>
      </c>
      <c r="H7">
        <v>618</v>
      </c>
      <c r="I7">
        <v>655</v>
      </c>
      <c r="J7">
        <v>718</v>
      </c>
      <c r="K7">
        <v>799</v>
      </c>
      <c r="L7">
        <v>908</v>
      </c>
      <c r="M7">
        <v>1057</v>
      </c>
      <c r="N7">
        <v>1188</v>
      </c>
      <c r="O7">
        <v>1470</v>
      </c>
      <c r="P7">
        <v>1793</v>
      </c>
      <c r="Q7">
        <v>2233</v>
      </c>
      <c r="R7">
        <v>2805</v>
      </c>
      <c r="S7">
        <v>4279</v>
      </c>
      <c r="T7">
        <v>10786</v>
      </c>
      <c r="U7">
        <v>14169</v>
      </c>
      <c r="V7">
        <v>0</v>
      </c>
    </row>
    <row r="8" spans="1:22" x14ac:dyDescent="0.25">
      <c r="A8">
        <v>7</v>
      </c>
      <c r="B8">
        <v>428</v>
      </c>
      <c r="C8">
        <v>406</v>
      </c>
      <c r="D8">
        <v>464</v>
      </c>
      <c r="E8">
        <v>492</v>
      </c>
      <c r="F8">
        <v>505</v>
      </c>
      <c r="G8">
        <v>574</v>
      </c>
      <c r="H8">
        <v>588</v>
      </c>
      <c r="I8">
        <v>677</v>
      </c>
      <c r="J8">
        <v>743</v>
      </c>
      <c r="K8">
        <v>827</v>
      </c>
      <c r="L8">
        <v>927</v>
      </c>
      <c r="M8">
        <v>1052</v>
      </c>
      <c r="N8">
        <v>1172</v>
      </c>
      <c r="O8">
        <v>1486</v>
      </c>
      <c r="P8">
        <v>1765</v>
      </c>
      <c r="Q8">
        <v>2145</v>
      </c>
      <c r="R8">
        <v>2875</v>
      </c>
      <c r="S8">
        <v>4116</v>
      </c>
      <c r="T8">
        <v>10696</v>
      </c>
      <c r="U8">
        <v>16937</v>
      </c>
      <c r="V8">
        <v>0</v>
      </c>
    </row>
    <row r="9" spans="1:22" x14ac:dyDescent="0.25">
      <c r="A9">
        <v>8</v>
      </c>
      <c r="B9">
        <v>420</v>
      </c>
      <c r="C9">
        <v>434</v>
      </c>
      <c r="D9">
        <v>472</v>
      </c>
      <c r="E9">
        <v>475</v>
      </c>
      <c r="F9">
        <v>514</v>
      </c>
      <c r="G9">
        <v>553</v>
      </c>
      <c r="H9">
        <v>630</v>
      </c>
      <c r="I9">
        <v>644</v>
      </c>
      <c r="J9">
        <v>709</v>
      </c>
      <c r="K9">
        <v>788</v>
      </c>
      <c r="L9">
        <v>924</v>
      </c>
      <c r="M9">
        <v>1034</v>
      </c>
      <c r="N9">
        <v>1194</v>
      </c>
      <c r="O9">
        <v>1460</v>
      </c>
      <c r="P9">
        <v>1694</v>
      </c>
      <c r="Q9">
        <v>2199</v>
      </c>
      <c r="R9">
        <v>2834</v>
      </c>
      <c r="S9">
        <v>4211</v>
      </c>
      <c r="T9">
        <v>10858</v>
      </c>
      <c r="U9">
        <v>16295</v>
      </c>
      <c r="V9">
        <v>0</v>
      </c>
    </row>
    <row r="10" spans="1:22" x14ac:dyDescent="0.25">
      <c r="A10">
        <v>9</v>
      </c>
      <c r="B10">
        <v>404</v>
      </c>
      <c r="C10">
        <v>441</v>
      </c>
      <c r="D10">
        <v>462</v>
      </c>
      <c r="E10">
        <v>485</v>
      </c>
      <c r="F10">
        <v>505</v>
      </c>
      <c r="G10">
        <v>566</v>
      </c>
      <c r="H10">
        <v>640</v>
      </c>
      <c r="I10">
        <v>690</v>
      </c>
      <c r="J10">
        <v>759</v>
      </c>
      <c r="K10">
        <v>846</v>
      </c>
      <c r="L10">
        <v>909</v>
      </c>
      <c r="M10">
        <v>1022</v>
      </c>
      <c r="N10">
        <v>1172</v>
      </c>
      <c r="O10">
        <v>1400</v>
      </c>
      <c r="P10">
        <v>1735</v>
      </c>
      <c r="Q10">
        <v>2173</v>
      </c>
      <c r="R10">
        <v>2816</v>
      </c>
      <c r="S10">
        <v>4095</v>
      </c>
      <c r="T10">
        <v>9806</v>
      </c>
      <c r="U10">
        <v>14828</v>
      </c>
      <c r="V10">
        <v>0</v>
      </c>
    </row>
    <row r="11" spans="1:22" x14ac:dyDescent="0.25">
      <c r="A11">
        <v>10</v>
      </c>
      <c r="B11">
        <v>412</v>
      </c>
      <c r="C11">
        <v>433</v>
      </c>
      <c r="D11">
        <v>445</v>
      </c>
      <c r="E11">
        <v>483</v>
      </c>
      <c r="F11">
        <v>523</v>
      </c>
      <c r="G11">
        <v>562</v>
      </c>
      <c r="H11">
        <v>627</v>
      </c>
      <c r="I11">
        <v>700</v>
      </c>
      <c r="J11">
        <v>772</v>
      </c>
      <c r="K11">
        <v>858</v>
      </c>
      <c r="L11">
        <v>898</v>
      </c>
      <c r="M11">
        <v>1040</v>
      </c>
      <c r="N11">
        <v>1213</v>
      </c>
      <c r="O11">
        <v>1433</v>
      </c>
      <c r="P11">
        <v>1720</v>
      </c>
      <c r="Q11">
        <v>2145</v>
      </c>
      <c r="R11">
        <v>2777</v>
      </c>
      <c r="S11">
        <v>4086</v>
      </c>
      <c r="T11">
        <v>9094</v>
      </c>
      <c r="U11">
        <v>12141</v>
      </c>
      <c r="V11">
        <v>0</v>
      </c>
    </row>
    <row r="12" spans="1:22" x14ac:dyDescent="0.25">
      <c r="A12">
        <v>11</v>
      </c>
      <c r="B12">
        <v>412</v>
      </c>
      <c r="C12">
        <v>416</v>
      </c>
      <c r="D12">
        <v>454</v>
      </c>
      <c r="E12">
        <v>474</v>
      </c>
      <c r="F12">
        <v>499</v>
      </c>
      <c r="G12">
        <v>553</v>
      </c>
      <c r="H12">
        <v>603</v>
      </c>
      <c r="I12">
        <v>687</v>
      </c>
      <c r="J12">
        <v>757</v>
      </c>
      <c r="K12">
        <v>841</v>
      </c>
      <c r="L12">
        <v>913</v>
      </c>
      <c r="M12">
        <v>1021</v>
      </c>
      <c r="N12">
        <v>1155</v>
      </c>
      <c r="O12">
        <v>1422</v>
      </c>
      <c r="P12">
        <v>1697</v>
      </c>
      <c r="Q12">
        <v>2111</v>
      </c>
      <c r="R12">
        <v>2858</v>
      </c>
      <c r="S12">
        <v>4031</v>
      </c>
      <c r="T12">
        <v>8810</v>
      </c>
      <c r="U12">
        <v>13794</v>
      </c>
      <c r="V12">
        <v>0</v>
      </c>
    </row>
    <row r="13" spans="1:22" x14ac:dyDescent="0.25">
      <c r="A13">
        <v>12</v>
      </c>
      <c r="B13">
        <v>404</v>
      </c>
      <c r="C13">
        <v>425</v>
      </c>
      <c r="D13">
        <v>451</v>
      </c>
      <c r="E13">
        <v>471</v>
      </c>
      <c r="F13">
        <v>534</v>
      </c>
      <c r="G13">
        <v>547</v>
      </c>
      <c r="H13">
        <v>616</v>
      </c>
      <c r="I13">
        <v>660</v>
      </c>
      <c r="J13">
        <v>729</v>
      </c>
      <c r="K13">
        <v>809</v>
      </c>
      <c r="L13">
        <v>899</v>
      </c>
      <c r="M13">
        <v>1056</v>
      </c>
      <c r="N13">
        <v>1239</v>
      </c>
      <c r="O13">
        <v>1400</v>
      </c>
      <c r="P13">
        <v>1670</v>
      </c>
      <c r="Q13">
        <v>2164</v>
      </c>
      <c r="R13">
        <v>2792</v>
      </c>
      <c r="S13">
        <v>4167</v>
      </c>
      <c r="T13">
        <v>8932</v>
      </c>
      <c r="U13">
        <v>14647</v>
      </c>
      <c r="V13">
        <v>0</v>
      </c>
    </row>
    <row r="14" spans="1:22" x14ac:dyDescent="0.25">
      <c r="A14">
        <v>13</v>
      </c>
      <c r="B14">
        <v>400</v>
      </c>
      <c r="C14">
        <v>423</v>
      </c>
      <c r="D14">
        <v>444</v>
      </c>
      <c r="E14">
        <v>478</v>
      </c>
      <c r="F14">
        <v>541</v>
      </c>
      <c r="G14">
        <v>556</v>
      </c>
      <c r="H14">
        <v>614</v>
      </c>
      <c r="I14">
        <v>674</v>
      </c>
      <c r="J14">
        <v>745</v>
      </c>
      <c r="K14">
        <v>827</v>
      </c>
      <c r="L14">
        <v>929</v>
      </c>
      <c r="M14">
        <v>1005</v>
      </c>
      <c r="N14">
        <v>1257</v>
      </c>
      <c r="O14">
        <v>1381</v>
      </c>
      <c r="P14">
        <v>1705</v>
      </c>
      <c r="Q14">
        <v>2115</v>
      </c>
      <c r="R14">
        <v>2893</v>
      </c>
      <c r="S14">
        <v>4041</v>
      </c>
      <c r="T14">
        <v>8064</v>
      </c>
      <c r="U14">
        <v>16593</v>
      </c>
      <c r="V14">
        <v>0</v>
      </c>
    </row>
    <row r="15" spans="1:22" x14ac:dyDescent="0.25">
      <c r="A15">
        <v>14</v>
      </c>
      <c r="B15">
        <v>406</v>
      </c>
      <c r="C15">
        <v>416</v>
      </c>
      <c r="D15">
        <v>439</v>
      </c>
      <c r="E15">
        <v>469</v>
      </c>
      <c r="F15">
        <v>530</v>
      </c>
      <c r="G15">
        <v>548</v>
      </c>
      <c r="H15">
        <v>603</v>
      </c>
      <c r="I15">
        <v>672</v>
      </c>
      <c r="J15">
        <v>742</v>
      </c>
      <c r="K15">
        <v>824</v>
      </c>
      <c r="L15">
        <v>884</v>
      </c>
      <c r="M15">
        <v>1075</v>
      </c>
      <c r="N15">
        <v>1235</v>
      </c>
      <c r="O15">
        <v>1411</v>
      </c>
      <c r="P15">
        <v>1669</v>
      </c>
      <c r="Q15">
        <v>2191</v>
      </c>
      <c r="R15">
        <v>2734</v>
      </c>
      <c r="S15">
        <v>4195</v>
      </c>
      <c r="T15">
        <v>8076</v>
      </c>
      <c r="U15">
        <v>13624</v>
      </c>
      <c r="V15">
        <v>0</v>
      </c>
    </row>
    <row r="16" spans="1:22" x14ac:dyDescent="0.25">
      <c r="A16">
        <v>15</v>
      </c>
      <c r="B16">
        <v>399</v>
      </c>
      <c r="C16">
        <v>412</v>
      </c>
      <c r="D16">
        <v>448</v>
      </c>
      <c r="E16">
        <v>486</v>
      </c>
      <c r="F16">
        <v>510</v>
      </c>
      <c r="G16">
        <v>567</v>
      </c>
      <c r="H16">
        <v>596</v>
      </c>
      <c r="I16">
        <v>660</v>
      </c>
      <c r="J16">
        <v>728</v>
      </c>
      <c r="K16">
        <v>809</v>
      </c>
      <c r="L16">
        <v>946</v>
      </c>
      <c r="M16">
        <v>1090</v>
      </c>
      <c r="N16">
        <v>1190</v>
      </c>
      <c r="O16">
        <v>1386</v>
      </c>
      <c r="P16">
        <v>1724</v>
      </c>
      <c r="Q16">
        <v>2075</v>
      </c>
      <c r="R16">
        <v>2950</v>
      </c>
      <c r="S16">
        <v>3941</v>
      </c>
      <c r="T16">
        <v>7491</v>
      </c>
      <c r="U16">
        <v>13746</v>
      </c>
      <c r="V16">
        <v>0</v>
      </c>
    </row>
    <row r="17" spans="1:22" x14ac:dyDescent="0.25">
      <c r="A17">
        <v>16</v>
      </c>
      <c r="B17">
        <v>414</v>
      </c>
      <c r="C17">
        <v>419</v>
      </c>
      <c r="D17">
        <v>439</v>
      </c>
      <c r="E17">
        <v>463</v>
      </c>
      <c r="F17">
        <v>522</v>
      </c>
      <c r="G17">
        <v>540</v>
      </c>
      <c r="H17">
        <v>605</v>
      </c>
      <c r="I17">
        <v>652</v>
      </c>
      <c r="J17">
        <v>719</v>
      </c>
      <c r="K17">
        <v>799</v>
      </c>
      <c r="L17">
        <v>958</v>
      </c>
      <c r="M17">
        <v>1069</v>
      </c>
      <c r="N17">
        <v>1218</v>
      </c>
      <c r="O17">
        <v>1435</v>
      </c>
      <c r="P17">
        <v>1637</v>
      </c>
      <c r="Q17">
        <v>2236</v>
      </c>
      <c r="R17">
        <v>2971</v>
      </c>
      <c r="S17">
        <v>4292</v>
      </c>
      <c r="T17">
        <v>8278</v>
      </c>
      <c r="U17">
        <v>12220</v>
      </c>
      <c r="V17">
        <v>0</v>
      </c>
    </row>
    <row r="18" spans="1:22" x14ac:dyDescent="0.25">
      <c r="A18">
        <v>17</v>
      </c>
      <c r="B18">
        <v>404</v>
      </c>
      <c r="C18">
        <v>442</v>
      </c>
      <c r="D18">
        <v>464</v>
      </c>
      <c r="E18">
        <v>503</v>
      </c>
      <c r="F18">
        <v>520</v>
      </c>
      <c r="G18">
        <v>577</v>
      </c>
      <c r="H18">
        <v>595</v>
      </c>
      <c r="I18">
        <v>664</v>
      </c>
      <c r="J18">
        <v>732</v>
      </c>
      <c r="K18">
        <v>814</v>
      </c>
      <c r="L18">
        <v>939</v>
      </c>
      <c r="M18">
        <v>1054</v>
      </c>
      <c r="N18">
        <v>1214</v>
      </c>
      <c r="O18">
        <v>1368</v>
      </c>
      <c r="P18">
        <v>1759</v>
      </c>
      <c r="Q18">
        <v>2254</v>
      </c>
      <c r="R18">
        <v>2947</v>
      </c>
      <c r="S18">
        <v>4289</v>
      </c>
      <c r="T18">
        <v>8325</v>
      </c>
      <c r="U18">
        <v>14546</v>
      </c>
      <c r="V18">
        <v>0</v>
      </c>
    </row>
    <row r="19" spans="1:22" x14ac:dyDescent="0.25">
      <c r="A19">
        <v>18</v>
      </c>
      <c r="B19">
        <v>399</v>
      </c>
      <c r="C19">
        <v>412</v>
      </c>
      <c r="D19">
        <v>445</v>
      </c>
      <c r="E19">
        <v>470</v>
      </c>
      <c r="F19">
        <v>523</v>
      </c>
      <c r="G19">
        <v>565</v>
      </c>
      <c r="H19">
        <v>586</v>
      </c>
      <c r="I19">
        <v>653</v>
      </c>
      <c r="J19">
        <v>720</v>
      </c>
      <c r="K19">
        <v>800</v>
      </c>
      <c r="L19">
        <v>904</v>
      </c>
      <c r="M19">
        <v>1020</v>
      </c>
      <c r="N19">
        <v>1202</v>
      </c>
      <c r="O19">
        <v>1463</v>
      </c>
      <c r="P19">
        <v>1755</v>
      </c>
      <c r="Q19">
        <v>2131</v>
      </c>
      <c r="R19">
        <v>2905</v>
      </c>
      <c r="S19">
        <v>4116</v>
      </c>
      <c r="T19">
        <v>9457</v>
      </c>
      <c r="U19">
        <v>13727</v>
      </c>
      <c r="V19">
        <v>0</v>
      </c>
    </row>
    <row r="20" spans="1:22" x14ac:dyDescent="0.25">
      <c r="A20">
        <v>19</v>
      </c>
      <c r="B20">
        <v>412</v>
      </c>
      <c r="C20">
        <v>442</v>
      </c>
      <c r="D20">
        <v>464</v>
      </c>
      <c r="E20">
        <v>494</v>
      </c>
      <c r="F20">
        <v>511</v>
      </c>
      <c r="G20">
        <v>556</v>
      </c>
      <c r="H20">
        <v>601</v>
      </c>
      <c r="I20">
        <v>700</v>
      </c>
      <c r="J20">
        <v>708</v>
      </c>
      <c r="K20">
        <v>828</v>
      </c>
      <c r="L20">
        <v>924</v>
      </c>
      <c r="M20">
        <v>1055</v>
      </c>
      <c r="N20">
        <v>1162</v>
      </c>
      <c r="O20">
        <v>1436</v>
      </c>
      <c r="P20">
        <v>1732</v>
      </c>
      <c r="Q20">
        <v>2154</v>
      </c>
      <c r="R20">
        <v>2834</v>
      </c>
      <c r="S20">
        <v>4203</v>
      </c>
      <c r="T20">
        <v>9927</v>
      </c>
      <c r="U20">
        <v>16309</v>
      </c>
      <c r="V20">
        <v>0</v>
      </c>
    </row>
    <row r="21" spans="1:22" x14ac:dyDescent="0.25">
      <c r="A21">
        <v>20</v>
      </c>
      <c r="B21">
        <v>414</v>
      </c>
      <c r="C21">
        <v>411</v>
      </c>
      <c r="D21">
        <v>452</v>
      </c>
      <c r="E21">
        <v>481</v>
      </c>
      <c r="F21">
        <v>515</v>
      </c>
      <c r="G21">
        <v>586</v>
      </c>
      <c r="H21">
        <v>594</v>
      </c>
      <c r="I21">
        <v>674</v>
      </c>
      <c r="J21">
        <v>754</v>
      </c>
      <c r="K21">
        <v>856</v>
      </c>
      <c r="L21">
        <v>897</v>
      </c>
      <c r="M21">
        <v>1091</v>
      </c>
      <c r="N21">
        <v>1238</v>
      </c>
      <c r="O21">
        <v>1387</v>
      </c>
      <c r="P21">
        <v>1699</v>
      </c>
      <c r="Q21">
        <v>2094</v>
      </c>
      <c r="R21">
        <v>2869</v>
      </c>
      <c r="S21">
        <v>4060</v>
      </c>
      <c r="T21">
        <v>9905</v>
      </c>
      <c r="U21">
        <v>15792</v>
      </c>
      <c r="V21">
        <v>0</v>
      </c>
    </row>
    <row r="22" spans="1:22" x14ac:dyDescent="0.25">
      <c r="A22">
        <v>21</v>
      </c>
      <c r="B22">
        <v>411</v>
      </c>
      <c r="C22">
        <v>441</v>
      </c>
      <c r="D22">
        <v>434</v>
      </c>
      <c r="E22">
        <v>462</v>
      </c>
      <c r="F22">
        <v>541</v>
      </c>
      <c r="G22">
        <v>563</v>
      </c>
      <c r="H22">
        <v>628</v>
      </c>
      <c r="I22">
        <v>663</v>
      </c>
      <c r="J22">
        <v>725</v>
      </c>
      <c r="K22">
        <v>825</v>
      </c>
      <c r="L22">
        <v>929</v>
      </c>
      <c r="M22">
        <v>1052</v>
      </c>
      <c r="N22">
        <v>1210</v>
      </c>
      <c r="O22">
        <v>1389</v>
      </c>
      <c r="P22">
        <v>1714</v>
      </c>
      <c r="Q22">
        <v>2101</v>
      </c>
      <c r="R22">
        <v>2888</v>
      </c>
      <c r="S22">
        <v>4136</v>
      </c>
      <c r="T22">
        <v>9091</v>
      </c>
      <c r="U22">
        <v>14572</v>
      </c>
      <c r="V22">
        <v>0</v>
      </c>
    </row>
    <row r="23" spans="1:22" x14ac:dyDescent="0.25">
      <c r="A23">
        <v>22</v>
      </c>
      <c r="B23">
        <v>413</v>
      </c>
      <c r="C23">
        <v>411</v>
      </c>
      <c r="D23">
        <v>452</v>
      </c>
      <c r="E23">
        <v>484</v>
      </c>
      <c r="F23">
        <v>510</v>
      </c>
      <c r="G23">
        <v>566</v>
      </c>
      <c r="H23">
        <v>614</v>
      </c>
      <c r="I23">
        <v>688</v>
      </c>
      <c r="J23">
        <v>719</v>
      </c>
      <c r="K23">
        <v>799</v>
      </c>
      <c r="L23">
        <v>960</v>
      </c>
      <c r="M23">
        <v>1018</v>
      </c>
      <c r="N23">
        <v>1194</v>
      </c>
      <c r="O23">
        <v>1467</v>
      </c>
      <c r="P23">
        <v>1737</v>
      </c>
      <c r="Q23">
        <v>2070</v>
      </c>
      <c r="R23">
        <v>2942</v>
      </c>
      <c r="S23">
        <v>4012</v>
      </c>
      <c r="T23">
        <v>9680</v>
      </c>
      <c r="U23">
        <v>12041</v>
      </c>
      <c r="V23">
        <v>0</v>
      </c>
    </row>
    <row r="24" spans="1:22" x14ac:dyDescent="0.25">
      <c r="A24">
        <v>23</v>
      </c>
      <c r="B24">
        <v>410</v>
      </c>
      <c r="C24">
        <v>441</v>
      </c>
      <c r="D24">
        <v>434</v>
      </c>
      <c r="E24">
        <v>467</v>
      </c>
      <c r="F24">
        <v>498</v>
      </c>
      <c r="G24">
        <v>551</v>
      </c>
      <c r="H24">
        <v>603</v>
      </c>
      <c r="I24">
        <v>671</v>
      </c>
      <c r="J24">
        <v>773</v>
      </c>
      <c r="K24">
        <v>828</v>
      </c>
      <c r="L24">
        <v>926</v>
      </c>
      <c r="M24">
        <v>1051</v>
      </c>
      <c r="N24">
        <v>1156</v>
      </c>
      <c r="O24">
        <v>1456</v>
      </c>
      <c r="P24">
        <v>1775</v>
      </c>
      <c r="Q24">
        <v>2254</v>
      </c>
      <c r="R24">
        <v>2934</v>
      </c>
      <c r="S24">
        <v>3934</v>
      </c>
      <c r="T24">
        <v>11709</v>
      </c>
      <c r="U24">
        <v>13562</v>
      </c>
      <c r="V24">
        <v>0</v>
      </c>
    </row>
    <row r="25" spans="1:22" x14ac:dyDescent="0.25">
      <c r="A25">
        <v>24</v>
      </c>
      <c r="B25">
        <v>393</v>
      </c>
      <c r="C25">
        <v>411</v>
      </c>
      <c r="D25">
        <v>454</v>
      </c>
      <c r="E25">
        <v>473</v>
      </c>
      <c r="F25">
        <v>522</v>
      </c>
      <c r="G25">
        <v>546</v>
      </c>
      <c r="H25">
        <v>629</v>
      </c>
      <c r="I25">
        <v>661</v>
      </c>
      <c r="J25">
        <v>743</v>
      </c>
      <c r="K25">
        <v>840</v>
      </c>
      <c r="L25">
        <v>896</v>
      </c>
      <c r="M25">
        <v>1090</v>
      </c>
      <c r="N25">
        <v>1237</v>
      </c>
      <c r="O25">
        <v>1422</v>
      </c>
      <c r="P25">
        <v>1767</v>
      </c>
      <c r="Q25">
        <v>2135</v>
      </c>
      <c r="R25">
        <v>2894</v>
      </c>
      <c r="S25">
        <v>4303</v>
      </c>
      <c r="T25">
        <v>13692</v>
      </c>
      <c r="U25">
        <v>14497</v>
      </c>
      <c r="V25">
        <v>0</v>
      </c>
    </row>
    <row r="26" spans="1:22" x14ac:dyDescent="0.25">
      <c r="A26">
        <v>25</v>
      </c>
      <c r="B26">
        <v>411</v>
      </c>
      <c r="C26">
        <v>441</v>
      </c>
      <c r="D26">
        <v>456</v>
      </c>
      <c r="E26">
        <v>475</v>
      </c>
      <c r="F26">
        <v>505</v>
      </c>
      <c r="G26">
        <v>576</v>
      </c>
      <c r="H26">
        <v>614</v>
      </c>
      <c r="I26">
        <v>689</v>
      </c>
      <c r="J26">
        <v>732</v>
      </c>
      <c r="K26">
        <v>822</v>
      </c>
      <c r="L26">
        <v>926</v>
      </c>
      <c r="M26">
        <v>1054</v>
      </c>
      <c r="N26">
        <v>1210</v>
      </c>
      <c r="O26">
        <v>1383</v>
      </c>
      <c r="P26">
        <v>1737</v>
      </c>
      <c r="Q26">
        <v>2167</v>
      </c>
      <c r="R26">
        <v>2827</v>
      </c>
      <c r="S26">
        <v>4133</v>
      </c>
      <c r="T26">
        <v>11588</v>
      </c>
      <c r="U26">
        <v>16403</v>
      </c>
      <c r="V26">
        <v>0</v>
      </c>
    </row>
    <row r="27" spans="1:22" x14ac:dyDescent="0.25">
      <c r="A27">
        <v>26</v>
      </c>
      <c r="B27">
        <v>421</v>
      </c>
      <c r="C27">
        <v>410</v>
      </c>
      <c r="D27">
        <v>454</v>
      </c>
      <c r="E27">
        <v>492</v>
      </c>
      <c r="F27">
        <v>529</v>
      </c>
      <c r="G27">
        <v>564</v>
      </c>
      <c r="H27">
        <v>596</v>
      </c>
      <c r="I27">
        <v>673</v>
      </c>
      <c r="J27">
        <v>759</v>
      </c>
      <c r="K27">
        <v>813</v>
      </c>
      <c r="L27">
        <v>957</v>
      </c>
      <c r="M27">
        <v>1021</v>
      </c>
      <c r="N27">
        <v>1198</v>
      </c>
      <c r="O27">
        <v>1439</v>
      </c>
      <c r="P27">
        <v>1696</v>
      </c>
      <c r="Q27">
        <v>2113</v>
      </c>
      <c r="R27">
        <v>2859</v>
      </c>
      <c r="S27">
        <v>4225</v>
      </c>
      <c r="T27">
        <v>11028</v>
      </c>
      <c r="U27">
        <v>13745</v>
      </c>
      <c r="V27">
        <v>0</v>
      </c>
    </row>
    <row r="28" spans="1:22" x14ac:dyDescent="0.25">
      <c r="A28">
        <v>27</v>
      </c>
      <c r="B28">
        <v>405</v>
      </c>
      <c r="C28">
        <v>441</v>
      </c>
      <c r="D28">
        <v>439</v>
      </c>
      <c r="E28">
        <v>469</v>
      </c>
      <c r="F28">
        <v>505</v>
      </c>
      <c r="G28">
        <v>546</v>
      </c>
      <c r="H28">
        <v>638</v>
      </c>
      <c r="I28">
        <v>652</v>
      </c>
      <c r="J28">
        <v>725</v>
      </c>
      <c r="K28">
        <v>785</v>
      </c>
      <c r="L28">
        <v>925</v>
      </c>
      <c r="M28">
        <v>1057</v>
      </c>
      <c r="N28">
        <v>1159</v>
      </c>
      <c r="O28">
        <v>1488</v>
      </c>
      <c r="P28">
        <v>1703</v>
      </c>
      <c r="Q28">
        <v>2118</v>
      </c>
      <c r="R28">
        <v>2891</v>
      </c>
      <c r="S28">
        <v>4098</v>
      </c>
      <c r="T28">
        <v>9704</v>
      </c>
      <c r="U28">
        <v>13958</v>
      </c>
      <c r="V28">
        <v>0</v>
      </c>
    </row>
    <row r="29" spans="1:22" x14ac:dyDescent="0.25">
      <c r="A29">
        <v>28</v>
      </c>
      <c r="B29">
        <v>421</v>
      </c>
      <c r="C29">
        <v>418</v>
      </c>
      <c r="D29">
        <v>444</v>
      </c>
      <c r="E29">
        <v>494</v>
      </c>
      <c r="F29">
        <v>533</v>
      </c>
      <c r="G29">
        <v>572</v>
      </c>
      <c r="H29">
        <v>612</v>
      </c>
      <c r="I29">
        <v>642</v>
      </c>
      <c r="J29">
        <v>719</v>
      </c>
      <c r="K29">
        <v>836</v>
      </c>
      <c r="L29">
        <v>898</v>
      </c>
      <c r="M29">
        <v>1092</v>
      </c>
      <c r="N29">
        <v>1234</v>
      </c>
      <c r="O29">
        <v>1403</v>
      </c>
      <c r="P29">
        <v>1725</v>
      </c>
      <c r="Q29">
        <v>2078</v>
      </c>
      <c r="R29">
        <v>2960</v>
      </c>
      <c r="S29">
        <v>4172</v>
      </c>
      <c r="T29">
        <v>9927</v>
      </c>
      <c r="U29">
        <v>12629</v>
      </c>
      <c r="V29">
        <v>0</v>
      </c>
    </row>
    <row r="30" spans="1:22" x14ac:dyDescent="0.25">
      <c r="A30">
        <v>29</v>
      </c>
      <c r="B30">
        <v>404</v>
      </c>
      <c r="C30">
        <v>432</v>
      </c>
      <c r="D30">
        <v>439</v>
      </c>
      <c r="E30">
        <v>473</v>
      </c>
      <c r="F30">
        <v>520</v>
      </c>
      <c r="G30">
        <v>552</v>
      </c>
      <c r="H30">
        <v>615</v>
      </c>
      <c r="I30">
        <v>656</v>
      </c>
      <c r="J30">
        <v>744</v>
      </c>
      <c r="K30">
        <v>807</v>
      </c>
      <c r="L30">
        <v>929</v>
      </c>
      <c r="M30">
        <v>1052</v>
      </c>
      <c r="N30">
        <v>1206</v>
      </c>
      <c r="O30">
        <v>1405</v>
      </c>
      <c r="P30">
        <v>1765</v>
      </c>
      <c r="Q30">
        <v>2255</v>
      </c>
      <c r="R30">
        <v>2960</v>
      </c>
      <c r="S30">
        <v>4037</v>
      </c>
      <c r="T30">
        <v>8758</v>
      </c>
      <c r="U30">
        <v>15292</v>
      </c>
      <c r="V30">
        <v>0</v>
      </c>
    </row>
    <row r="31" spans="1:22" x14ac:dyDescent="0.25">
      <c r="A31">
        <v>30</v>
      </c>
      <c r="B31">
        <v>428</v>
      </c>
      <c r="C31">
        <v>419</v>
      </c>
      <c r="D31">
        <v>444</v>
      </c>
      <c r="E31">
        <v>463</v>
      </c>
      <c r="F31">
        <v>522</v>
      </c>
      <c r="G31">
        <v>539</v>
      </c>
      <c r="H31">
        <v>623</v>
      </c>
      <c r="I31">
        <v>650</v>
      </c>
      <c r="J31">
        <v>755</v>
      </c>
      <c r="K31">
        <v>801</v>
      </c>
      <c r="L31">
        <v>961</v>
      </c>
      <c r="M31">
        <v>1015</v>
      </c>
      <c r="N31">
        <v>1194</v>
      </c>
      <c r="O31">
        <v>1413</v>
      </c>
      <c r="P31">
        <v>1759</v>
      </c>
      <c r="Q31">
        <v>2128</v>
      </c>
      <c r="R31">
        <v>2914</v>
      </c>
      <c r="S31">
        <v>3926</v>
      </c>
      <c r="T31">
        <v>9177</v>
      </c>
      <c r="U31">
        <v>14424</v>
      </c>
      <c r="V31">
        <v>0</v>
      </c>
    </row>
    <row r="32" spans="1:22" x14ac:dyDescent="0.25">
      <c r="A32">
        <v>31</v>
      </c>
      <c r="B32">
        <v>399</v>
      </c>
      <c r="C32">
        <v>432</v>
      </c>
      <c r="D32">
        <v>447</v>
      </c>
      <c r="E32">
        <v>484</v>
      </c>
      <c r="F32">
        <v>510</v>
      </c>
      <c r="G32">
        <v>552</v>
      </c>
      <c r="H32">
        <v>600</v>
      </c>
      <c r="I32">
        <v>643</v>
      </c>
      <c r="J32">
        <v>740</v>
      </c>
      <c r="K32">
        <v>844</v>
      </c>
      <c r="L32">
        <v>926</v>
      </c>
      <c r="M32">
        <v>1051</v>
      </c>
      <c r="N32">
        <v>1158</v>
      </c>
      <c r="O32">
        <v>1362</v>
      </c>
      <c r="P32">
        <v>1736</v>
      </c>
      <c r="Q32">
        <v>2157</v>
      </c>
      <c r="R32">
        <v>2838</v>
      </c>
      <c r="S32">
        <v>4264</v>
      </c>
      <c r="T32">
        <v>10516</v>
      </c>
      <c r="U32">
        <v>17416</v>
      </c>
      <c r="V32">
        <v>0</v>
      </c>
    </row>
    <row r="33" spans="1:22" x14ac:dyDescent="0.25">
      <c r="A33">
        <v>32</v>
      </c>
      <c r="B33">
        <v>428</v>
      </c>
      <c r="C33">
        <v>418</v>
      </c>
      <c r="D33">
        <v>462</v>
      </c>
      <c r="E33">
        <v>486</v>
      </c>
      <c r="F33">
        <v>514</v>
      </c>
      <c r="G33">
        <v>556</v>
      </c>
      <c r="H33">
        <v>614</v>
      </c>
      <c r="I33">
        <v>657</v>
      </c>
      <c r="J33">
        <v>719</v>
      </c>
      <c r="K33">
        <v>808</v>
      </c>
      <c r="L33">
        <v>897</v>
      </c>
      <c r="M33">
        <v>1088</v>
      </c>
      <c r="N33">
        <v>1236</v>
      </c>
      <c r="O33">
        <v>1477</v>
      </c>
      <c r="P33">
        <v>1698</v>
      </c>
      <c r="Q33">
        <v>2101</v>
      </c>
      <c r="R33">
        <v>2864</v>
      </c>
      <c r="S33">
        <v>4078</v>
      </c>
      <c r="T33">
        <v>11367</v>
      </c>
      <c r="U33">
        <v>16730</v>
      </c>
      <c r="V33">
        <v>0</v>
      </c>
    </row>
    <row r="34" spans="1:22" x14ac:dyDescent="0.25">
      <c r="A34">
        <v>33</v>
      </c>
      <c r="B34">
        <v>406</v>
      </c>
      <c r="C34">
        <v>431</v>
      </c>
      <c r="D34">
        <v>448</v>
      </c>
      <c r="E34">
        <v>474</v>
      </c>
      <c r="F34">
        <v>542</v>
      </c>
      <c r="G34">
        <v>585</v>
      </c>
      <c r="H34">
        <v>598</v>
      </c>
      <c r="I34">
        <v>651</v>
      </c>
      <c r="J34">
        <v>757</v>
      </c>
      <c r="K34">
        <v>807</v>
      </c>
      <c r="L34">
        <v>927</v>
      </c>
      <c r="M34">
        <v>1052</v>
      </c>
      <c r="N34">
        <v>1210</v>
      </c>
      <c r="O34">
        <v>1427</v>
      </c>
      <c r="P34">
        <v>1709</v>
      </c>
      <c r="Q34">
        <v>2110</v>
      </c>
      <c r="R34">
        <v>2880</v>
      </c>
      <c r="S34">
        <v>4170</v>
      </c>
      <c r="T34">
        <v>9972</v>
      </c>
      <c r="U34">
        <v>15143</v>
      </c>
      <c r="V34">
        <v>0</v>
      </c>
    </row>
    <row r="35" spans="1:22" x14ac:dyDescent="0.25">
      <c r="A35">
        <v>34</v>
      </c>
      <c r="B35">
        <v>420</v>
      </c>
      <c r="C35">
        <v>419</v>
      </c>
      <c r="D35">
        <v>471</v>
      </c>
      <c r="E35">
        <v>477</v>
      </c>
      <c r="F35">
        <v>509</v>
      </c>
      <c r="G35">
        <v>562</v>
      </c>
      <c r="H35">
        <v>594</v>
      </c>
      <c r="I35">
        <v>640</v>
      </c>
      <c r="J35">
        <v>740</v>
      </c>
      <c r="K35">
        <v>825</v>
      </c>
      <c r="L35">
        <v>958</v>
      </c>
      <c r="M35">
        <v>1017</v>
      </c>
      <c r="N35">
        <v>1199</v>
      </c>
      <c r="O35">
        <v>1399</v>
      </c>
      <c r="P35">
        <v>1735</v>
      </c>
      <c r="Q35">
        <v>2076</v>
      </c>
      <c r="R35">
        <v>2943</v>
      </c>
      <c r="S35">
        <v>4050</v>
      </c>
      <c r="T35">
        <v>9124</v>
      </c>
      <c r="U35">
        <v>12230</v>
      </c>
      <c r="V35">
        <v>0</v>
      </c>
    </row>
    <row r="36" spans="1:22" x14ac:dyDescent="0.25">
      <c r="A36">
        <v>35</v>
      </c>
      <c r="B36">
        <v>407</v>
      </c>
      <c r="C36">
        <v>432</v>
      </c>
      <c r="D36">
        <v>440</v>
      </c>
      <c r="E36">
        <v>492</v>
      </c>
      <c r="F36">
        <v>498</v>
      </c>
      <c r="G36">
        <v>565</v>
      </c>
      <c r="H36">
        <v>585</v>
      </c>
      <c r="I36">
        <v>657</v>
      </c>
      <c r="J36">
        <v>719</v>
      </c>
      <c r="K36">
        <v>854</v>
      </c>
      <c r="L36">
        <v>926</v>
      </c>
      <c r="M36">
        <v>1053</v>
      </c>
      <c r="N36">
        <v>1160</v>
      </c>
      <c r="O36">
        <v>1386</v>
      </c>
      <c r="P36">
        <v>1772</v>
      </c>
      <c r="Q36">
        <v>2251</v>
      </c>
      <c r="R36">
        <v>2942</v>
      </c>
      <c r="S36">
        <v>4153</v>
      </c>
      <c r="T36">
        <v>8750</v>
      </c>
      <c r="U36">
        <v>13842</v>
      </c>
      <c r="V36">
        <v>0</v>
      </c>
    </row>
    <row r="37" spans="1:22" x14ac:dyDescent="0.25">
      <c r="A37">
        <v>36</v>
      </c>
      <c r="B37">
        <v>420</v>
      </c>
      <c r="C37">
        <v>419</v>
      </c>
      <c r="D37">
        <v>471</v>
      </c>
      <c r="E37">
        <v>470</v>
      </c>
      <c r="F37">
        <v>522</v>
      </c>
      <c r="G37">
        <v>573</v>
      </c>
      <c r="H37">
        <v>600</v>
      </c>
      <c r="I37">
        <v>659</v>
      </c>
      <c r="J37">
        <v>709</v>
      </c>
      <c r="K37">
        <v>825</v>
      </c>
      <c r="L37">
        <v>897</v>
      </c>
      <c r="M37">
        <v>1089</v>
      </c>
      <c r="N37">
        <v>1234</v>
      </c>
      <c r="O37">
        <v>1363</v>
      </c>
      <c r="P37">
        <v>1763</v>
      </c>
      <c r="Q37">
        <v>2131</v>
      </c>
      <c r="R37">
        <v>2900</v>
      </c>
      <c r="S37">
        <v>4033</v>
      </c>
      <c r="T37">
        <v>31324</v>
      </c>
      <c r="U37">
        <v>14726</v>
      </c>
      <c r="V37">
        <v>0</v>
      </c>
    </row>
    <row r="38" spans="1:22" x14ac:dyDescent="0.25">
      <c r="A38">
        <v>37</v>
      </c>
      <c r="B38">
        <v>399</v>
      </c>
      <c r="C38">
        <v>432</v>
      </c>
      <c r="D38">
        <v>443</v>
      </c>
      <c r="E38">
        <v>495</v>
      </c>
      <c r="F38">
        <v>505</v>
      </c>
      <c r="G38">
        <v>546</v>
      </c>
      <c r="H38">
        <v>604</v>
      </c>
      <c r="I38">
        <v>675</v>
      </c>
      <c r="J38">
        <v>755</v>
      </c>
      <c r="K38">
        <v>801</v>
      </c>
      <c r="L38">
        <v>929</v>
      </c>
      <c r="M38">
        <v>1049</v>
      </c>
      <c r="N38">
        <v>1208</v>
      </c>
      <c r="O38">
        <v>1456</v>
      </c>
      <c r="P38">
        <v>1732</v>
      </c>
      <c r="Q38">
        <v>2162</v>
      </c>
      <c r="R38">
        <v>2827</v>
      </c>
      <c r="S38">
        <v>3945</v>
      </c>
      <c r="T38">
        <v>13604</v>
      </c>
      <c r="U38">
        <v>16531</v>
      </c>
      <c r="V38">
        <v>0</v>
      </c>
    </row>
    <row r="39" spans="1:22" x14ac:dyDescent="0.25">
      <c r="A39">
        <v>38</v>
      </c>
      <c r="B39">
        <v>404</v>
      </c>
      <c r="C39">
        <v>410</v>
      </c>
      <c r="D39">
        <v>463</v>
      </c>
      <c r="E39">
        <v>473</v>
      </c>
      <c r="F39">
        <v>529</v>
      </c>
      <c r="G39">
        <v>576</v>
      </c>
      <c r="H39">
        <v>626</v>
      </c>
      <c r="I39">
        <v>684</v>
      </c>
      <c r="J39">
        <v>728</v>
      </c>
      <c r="K39">
        <v>828</v>
      </c>
      <c r="L39">
        <v>961</v>
      </c>
      <c r="M39">
        <v>1015</v>
      </c>
      <c r="N39">
        <v>1197</v>
      </c>
      <c r="O39">
        <v>1432</v>
      </c>
      <c r="P39">
        <v>1691</v>
      </c>
      <c r="Q39">
        <v>2104</v>
      </c>
      <c r="R39">
        <v>2858</v>
      </c>
      <c r="S39">
        <v>4303</v>
      </c>
      <c r="T39">
        <v>9928</v>
      </c>
      <c r="U39">
        <v>13536</v>
      </c>
      <c r="V39">
        <v>0</v>
      </c>
    </row>
    <row r="40" spans="1:22" x14ac:dyDescent="0.25">
      <c r="A40">
        <v>39</v>
      </c>
      <c r="B40">
        <v>399</v>
      </c>
      <c r="C40">
        <v>415</v>
      </c>
      <c r="D40">
        <v>444</v>
      </c>
      <c r="E40">
        <v>464</v>
      </c>
      <c r="F40">
        <v>504</v>
      </c>
      <c r="G40">
        <v>566</v>
      </c>
      <c r="H40">
        <v>613</v>
      </c>
      <c r="I40">
        <v>659</v>
      </c>
      <c r="J40">
        <v>719</v>
      </c>
      <c r="K40">
        <v>840</v>
      </c>
      <c r="L40">
        <v>925</v>
      </c>
      <c r="M40">
        <v>1053</v>
      </c>
      <c r="N40">
        <v>1159</v>
      </c>
      <c r="O40">
        <v>1382</v>
      </c>
      <c r="P40">
        <v>1699</v>
      </c>
      <c r="Q40">
        <v>2107</v>
      </c>
      <c r="R40">
        <v>2899</v>
      </c>
      <c r="S40">
        <v>4131</v>
      </c>
      <c r="T40">
        <v>8213</v>
      </c>
      <c r="U40">
        <v>13652</v>
      </c>
      <c r="V40">
        <v>0</v>
      </c>
    </row>
    <row r="41" spans="1:22" x14ac:dyDescent="0.25">
      <c r="A41">
        <v>40</v>
      </c>
      <c r="B41">
        <v>404</v>
      </c>
      <c r="C41">
        <v>410</v>
      </c>
      <c r="D41">
        <v>464</v>
      </c>
      <c r="E41">
        <v>484</v>
      </c>
      <c r="F41">
        <v>533</v>
      </c>
      <c r="G41">
        <v>548</v>
      </c>
      <c r="H41">
        <v>604</v>
      </c>
      <c r="I41">
        <v>674</v>
      </c>
      <c r="J41">
        <v>769</v>
      </c>
      <c r="K41">
        <v>822</v>
      </c>
      <c r="L41">
        <v>894</v>
      </c>
      <c r="M41">
        <v>1091</v>
      </c>
      <c r="N41">
        <v>1236</v>
      </c>
      <c r="O41">
        <v>1383</v>
      </c>
      <c r="P41">
        <v>1727</v>
      </c>
      <c r="Q41">
        <v>2065</v>
      </c>
      <c r="R41">
        <v>2966</v>
      </c>
      <c r="S41">
        <v>4229</v>
      </c>
      <c r="T41">
        <v>11102</v>
      </c>
      <c r="U41">
        <v>12248</v>
      </c>
      <c r="V41">
        <v>0</v>
      </c>
    </row>
    <row r="42" spans="1:22" x14ac:dyDescent="0.25">
      <c r="A42">
        <v>41</v>
      </c>
      <c r="B42">
        <v>415</v>
      </c>
      <c r="C42">
        <v>415</v>
      </c>
      <c r="D42">
        <v>451</v>
      </c>
      <c r="E42">
        <v>486</v>
      </c>
      <c r="F42">
        <v>519</v>
      </c>
      <c r="G42">
        <v>587</v>
      </c>
      <c r="H42">
        <v>635</v>
      </c>
      <c r="I42">
        <v>683</v>
      </c>
      <c r="J42">
        <v>741</v>
      </c>
      <c r="K42">
        <v>812</v>
      </c>
      <c r="L42">
        <v>927</v>
      </c>
      <c r="M42">
        <v>1051</v>
      </c>
      <c r="N42">
        <v>1211</v>
      </c>
      <c r="O42">
        <v>1459</v>
      </c>
      <c r="P42">
        <v>1770</v>
      </c>
      <c r="Q42">
        <v>2239</v>
      </c>
      <c r="R42">
        <v>2962</v>
      </c>
      <c r="S42">
        <v>4111</v>
      </c>
      <c r="T42">
        <v>15147</v>
      </c>
      <c r="U42">
        <v>14653</v>
      </c>
      <c r="V42">
        <v>0</v>
      </c>
    </row>
    <row r="43" spans="1:22" x14ac:dyDescent="0.25">
      <c r="A43">
        <v>42</v>
      </c>
      <c r="B43">
        <v>413</v>
      </c>
      <c r="C43">
        <v>411</v>
      </c>
      <c r="D43">
        <v>433</v>
      </c>
      <c r="E43">
        <v>474</v>
      </c>
      <c r="F43">
        <v>522</v>
      </c>
      <c r="G43">
        <v>553</v>
      </c>
      <c r="H43">
        <v>610</v>
      </c>
      <c r="I43">
        <v>659</v>
      </c>
      <c r="J43">
        <v>731</v>
      </c>
      <c r="K43">
        <v>785</v>
      </c>
      <c r="L43">
        <v>960</v>
      </c>
      <c r="M43">
        <v>1019</v>
      </c>
      <c r="N43">
        <v>1199</v>
      </c>
      <c r="O43">
        <v>1452</v>
      </c>
      <c r="P43">
        <v>1765</v>
      </c>
      <c r="Q43">
        <v>2124</v>
      </c>
      <c r="R43">
        <v>2913</v>
      </c>
      <c r="S43">
        <v>4179</v>
      </c>
      <c r="T43">
        <v>13018</v>
      </c>
      <c r="U43">
        <v>13757</v>
      </c>
      <c r="V43">
        <v>0</v>
      </c>
    </row>
    <row r="44" spans="1:22" x14ac:dyDescent="0.25">
      <c r="A44">
        <v>43</v>
      </c>
      <c r="B44">
        <v>414</v>
      </c>
      <c r="C44">
        <v>415</v>
      </c>
      <c r="D44">
        <v>451</v>
      </c>
      <c r="E44">
        <v>468</v>
      </c>
      <c r="F44">
        <v>509</v>
      </c>
      <c r="G44">
        <v>539</v>
      </c>
      <c r="H44">
        <v>593</v>
      </c>
      <c r="I44">
        <v>651</v>
      </c>
      <c r="J44">
        <v>707</v>
      </c>
      <c r="K44">
        <v>837</v>
      </c>
      <c r="L44">
        <v>927</v>
      </c>
      <c r="M44">
        <v>1055</v>
      </c>
      <c r="N44">
        <v>1157</v>
      </c>
      <c r="O44">
        <v>1426</v>
      </c>
      <c r="P44">
        <v>1739</v>
      </c>
      <c r="Q44">
        <v>2162</v>
      </c>
      <c r="R44">
        <v>2830</v>
      </c>
      <c r="S44">
        <v>4039</v>
      </c>
      <c r="T44">
        <v>9742</v>
      </c>
      <c r="U44">
        <v>16231</v>
      </c>
      <c r="V44">
        <v>0</v>
      </c>
    </row>
    <row r="45" spans="1:22" x14ac:dyDescent="0.25">
      <c r="A45">
        <v>44</v>
      </c>
      <c r="B45">
        <v>412</v>
      </c>
      <c r="C45">
        <v>410</v>
      </c>
      <c r="D45">
        <v>432</v>
      </c>
      <c r="E45">
        <v>492</v>
      </c>
      <c r="F45">
        <v>513</v>
      </c>
      <c r="G45">
        <v>552</v>
      </c>
      <c r="H45">
        <v>636</v>
      </c>
      <c r="I45">
        <v>697</v>
      </c>
      <c r="J45">
        <v>726</v>
      </c>
      <c r="K45">
        <v>808</v>
      </c>
      <c r="L45">
        <v>897</v>
      </c>
      <c r="M45">
        <v>1089</v>
      </c>
      <c r="N45">
        <v>1229</v>
      </c>
      <c r="O45">
        <v>1387</v>
      </c>
      <c r="P45">
        <v>1698</v>
      </c>
      <c r="Q45">
        <v>2112</v>
      </c>
      <c r="R45">
        <v>2852</v>
      </c>
      <c r="S45">
        <v>3922</v>
      </c>
      <c r="T45">
        <v>8608</v>
      </c>
      <c r="U45">
        <v>15695</v>
      </c>
      <c r="V45">
        <v>0</v>
      </c>
    </row>
    <row r="46" spans="1:22" x14ac:dyDescent="0.25">
      <c r="A46">
        <v>45</v>
      </c>
      <c r="B46">
        <v>394</v>
      </c>
      <c r="C46">
        <v>414</v>
      </c>
      <c r="D46">
        <v>452</v>
      </c>
      <c r="E46">
        <v>470</v>
      </c>
      <c r="F46">
        <v>540</v>
      </c>
      <c r="G46">
        <v>555</v>
      </c>
      <c r="H46">
        <v>613</v>
      </c>
      <c r="I46">
        <v>670</v>
      </c>
      <c r="J46">
        <v>726</v>
      </c>
      <c r="K46">
        <v>799</v>
      </c>
      <c r="L46">
        <v>930</v>
      </c>
      <c r="M46">
        <v>1047</v>
      </c>
      <c r="N46">
        <v>1206</v>
      </c>
      <c r="O46">
        <v>1436</v>
      </c>
      <c r="P46">
        <v>1708</v>
      </c>
      <c r="Q46">
        <v>2122</v>
      </c>
      <c r="R46">
        <v>2875</v>
      </c>
      <c r="S46">
        <v>4252</v>
      </c>
      <c r="T46">
        <v>7434</v>
      </c>
      <c r="U46">
        <v>14479</v>
      </c>
      <c r="V46">
        <v>0</v>
      </c>
    </row>
    <row r="47" spans="1:22" x14ac:dyDescent="0.25">
      <c r="A47">
        <v>46</v>
      </c>
      <c r="B47">
        <v>412</v>
      </c>
      <c r="C47">
        <v>410</v>
      </c>
      <c r="D47">
        <v>454</v>
      </c>
      <c r="E47">
        <v>502</v>
      </c>
      <c r="F47">
        <v>519</v>
      </c>
      <c r="G47">
        <v>575</v>
      </c>
      <c r="H47">
        <v>614</v>
      </c>
      <c r="I47">
        <v>650</v>
      </c>
      <c r="J47">
        <v>742</v>
      </c>
      <c r="K47">
        <v>843</v>
      </c>
      <c r="L47">
        <v>961</v>
      </c>
      <c r="M47">
        <v>1015</v>
      </c>
      <c r="N47">
        <v>1196</v>
      </c>
      <c r="O47">
        <v>1485</v>
      </c>
      <c r="P47">
        <v>1734</v>
      </c>
      <c r="Q47">
        <v>2086</v>
      </c>
      <c r="R47">
        <v>2941</v>
      </c>
      <c r="S47">
        <v>4081</v>
      </c>
      <c r="T47">
        <v>7375</v>
      </c>
      <c r="U47">
        <v>11974</v>
      </c>
      <c r="V47">
        <v>0</v>
      </c>
    </row>
    <row r="48" spans="1:22" x14ac:dyDescent="0.25">
      <c r="A48">
        <v>47</v>
      </c>
      <c r="B48">
        <v>395</v>
      </c>
      <c r="C48">
        <v>424</v>
      </c>
      <c r="D48">
        <v>451</v>
      </c>
      <c r="E48">
        <v>473</v>
      </c>
      <c r="F48">
        <v>522</v>
      </c>
      <c r="G48">
        <v>561</v>
      </c>
      <c r="H48">
        <v>624</v>
      </c>
      <c r="I48">
        <v>697</v>
      </c>
      <c r="J48">
        <v>769</v>
      </c>
      <c r="K48">
        <v>806</v>
      </c>
      <c r="L48">
        <v>925</v>
      </c>
      <c r="M48">
        <v>1052</v>
      </c>
      <c r="N48">
        <v>1157</v>
      </c>
      <c r="O48">
        <v>1402</v>
      </c>
      <c r="P48">
        <v>1769</v>
      </c>
      <c r="Q48">
        <v>2264</v>
      </c>
      <c r="R48">
        <v>2944</v>
      </c>
      <c r="S48">
        <v>4174</v>
      </c>
      <c r="T48">
        <v>7164</v>
      </c>
      <c r="U48">
        <v>13417</v>
      </c>
      <c r="V48">
        <v>0</v>
      </c>
    </row>
    <row r="49" spans="1:22" x14ac:dyDescent="0.25">
      <c r="A49">
        <v>48</v>
      </c>
      <c r="B49">
        <v>404</v>
      </c>
      <c r="C49">
        <v>426</v>
      </c>
      <c r="D49">
        <v>438</v>
      </c>
      <c r="E49">
        <v>463</v>
      </c>
      <c r="F49">
        <v>509</v>
      </c>
      <c r="G49">
        <v>565</v>
      </c>
      <c r="H49">
        <v>600</v>
      </c>
      <c r="I49">
        <v>671</v>
      </c>
      <c r="J49">
        <v>739</v>
      </c>
      <c r="K49">
        <v>804</v>
      </c>
      <c r="L49">
        <v>894</v>
      </c>
      <c r="M49">
        <v>1089</v>
      </c>
      <c r="N49">
        <v>1234</v>
      </c>
      <c r="O49">
        <v>1402</v>
      </c>
      <c r="P49">
        <v>1758</v>
      </c>
      <c r="Q49">
        <v>2142</v>
      </c>
      <c r="R49">
        <v>2895</v>
      </c>
      <c r="S49">
        <v>4058</v>
      </c>
      <c r="T49">
        <v>7401</v>
      </c>
      <c r="U49">
        <v>14197</v>
      </c>
      <c r="V49">
        <v>0</v>
      </c>
    </row>
    <row r="50" spans="1:22" x14ac:dyDescent="0.25">
      <c r="A50">
        <v>49</v>
      </c>
      <c r="B50">
        <v>421</v>
      </c>
      <c r="C50">
        <v>424</v>
      </c>
      <c r="D50">
        <v>442</v>
      </c>
      <c r="E50">
        <v>481</v>
      </c>
      <c r="F50">
        <v>514</v>
      </c>
      <c r="G50">
        <v>573</v>
      </c>
      <c r="H50">
        <v>614</v>
      </c>
      <c r="I50">
        <v>652</v>
      </c>
      <c r="J50">
        <v>730</v>
      </c>
      <c r="K50">
        <v>825</v>
      </c>
      <c r="L50">
        <v>927</v>
      </c>
      <c r="M50">
        <v>1049</v>
      </c>
      <c r="N50">
        <v>1208</v>
      </c>
      <c r="O50">
        <v>1407</v>
      </c>
      <c r="P50">
        <v>1726</v>
      </c>
      <c r="Q50">
        <v>2169</v>
      </c>
      <c r="R50">
        <v>2820</v>
      </c>
      <c r="S50">
        <v>4152</v>
      </c>
      <c r="T50">
        <v>6890</v>
      </c>
      <c r="U50">
        <v>16008</v>
      </c>
      <c r="V50">
        <v>0</v>
      </c>
    </row>
    <row r="51" spans="1:22" x14ac:dyDescent="0.25">
      <c r="A51">
        <v>50</v>
      </c>
      <c r="B51">
        <v>404</v>
      </c>
      <c r="C51">
        <v>425</v>
      </c>
      <c r="D51">
        <v>437</v>
      </c>
      <c r="E51">
        <v>485</v>
      </c>
      <c r="F51">
        <v>540</v>
      </c>
      <c r="G51">
        <v>546</v>
      </c>
      <c r="H51">
        <v>598</v>
      </c>
      <c r="I51">
        <v>698</v>
      </c>
      <c r="J51">
        <v>757</v>
      </c>
      <c r="K51">
        <v>856</v>
      </c>
      <c r="L51">
        <v>961</v>
      </c>
      <c r="M51">
        <v>1016</v>
      </c>
      <c r="N51">
        <v>1196</v>
      </c>
      <c r="O51">
        <v>1357</v>
      </c>
      <c r="P51">
        <v>1686</v>
      </c>
      <c r="Q51">
        <v>2106</v>
      </c>
      <c r="R51">
        <v>2859</v>
      </c>
      <c r="S51">
        <v>4027</v>
      </c>
      <c r="T51">
        <v>7021</v>
      </c>
      <c r="U51">
        <v>13552</v>
      </c>
      <c r="V51">
        <v>0</v>
      </c>
    </row>
    <row r="52" spans="1:22" x14ac:dyDescent="0.25">
      <c r="A52">
        <v>51</v>
      </c>
      <c r="B52">
        <v>429</v>
      </c>
      <c r="C52">
        <v>423</v>
      </c>
      <c r="D52">
        <v>442</v>
      </c>
      <c r="E52">
        <v>474</v>
      </c>
      <c r="F52">
        <v>508</v>
      </c>
      <c r="G52">
        <v>576</v>
      </c>
      <c r="H52">
        <v>592</v>
      </c>
      <c r="I52">
        <v>672</v>
      </c>
      <c r="J52">
        <v>725</v>
      </c>
      <c r="K52">
        <v>827</v>
      </c>
      <c r="L52">
        <v>925</v>
      </c>
      <c r="M52">
        <v>1052</v>
      </c>
      <c r="N52">
        <v>1153</v>
      </c>
      <c r="O52">
        <v>1476</v>
      </c>
      <c r="P52">
        <v>1702</v>
      </c>
      <c r="Q52">
        <v>2105</v>
      </c>
      <c r="R52">
        <v>2894</v>
      </c>
      <c r="S52">
        <v>3925</v>
      </c>
      <c r="T52">
        <v>6474</v>
      </c>
      <c r="U52">
        <v>13879</v>
      </c>
      <c r="V52">
        <v>0</v>
      </c>
    </row>
    <row r="53" spans="1:22" x14ac:dyDescent="0.25">
      <c r="A53">
        <v>52</v>
      </c>
      <c r="B53">
        <v>414</v>
      </c>
      <c r="C53">
        <v>427</v>
      </c>
      <c r="D53">
        <v>464</v>
      </c>
      <c r="E53">
        <v>503</v>
      </c>
      <c r="F53">
        <v>523</v>
      </c>
      <c r="G53">
        <v>574</v>
      </c>
      <c r="H53">
        <v>638</v>
      </c>
      <c r="I53">
        <v>706</v>
      </c>
      <c r="J53">
        <v>766</v>
      </c>
      <c r="K53">
        <v>853</v>
      </c>
      <c r="L53">
        <v>922</v>
      </c>
      <c r="M53">
        <v>1032</v>
      </c>
      <c r="N53">
        <v>1172</v>
      </c>
      <c r="O53">
        <v>1447</v>
      </c>
      <c r="P53">
        <v>1730</v>
      </c>
      <c r="Q53">
        <v>2143</v>
      </c>
      <c r="R53" s="2">
        <v>2937</v>
      </c>
      <c r="S53">
        <v>4220</v>
      </c>
      <c r="T53">
        <v>7057</v>
      </c>
      <c r="U53">
        <v>15653</v>
      </c>
      <c r="V53">
        <v>0</v>
      </c>
    </row>
    <row r="54" spans="1:22" x14ac:dyDescent="0.25">
      <c r="A54">
        <v>53</v>
      </c>
      <c r="B54">
        <v>407</v>
      </c>
      <c r="C54">
        <v>419</v>
      </c>
      <c r="D54">
        <v>443</v>
      </c>
      <c r="E54">
        <v>484</v>
      </c>
      <c r="F54">
        <v>514</v>
      </c>
      <c r="G54">
        <v>572</v>
      </c>
      <c r="H54">
        <v>613</v>
      </c>
      <c r="I54">
        <v>696</v>
      </c>
      <c r="J54">
        <v>736</v>
      </c>
      <c r="K54">
        <v>818</v>
      </c>
      <c r="L54">
        <v>906</v>
      </c>
      <c r="M54">
        <v>1066</v>
      </c>
      <c r="N54">
        <v>1255</v>
      </c>
      <c r="O54">
        <v>1425</v>
      </c>
      <c r="P54">
        <v>1705</v>
      </c>
      <c r="Q54">
        <v>2194</v>
      </c>
      <c r="R54">
        <v>2859</v>
      </c>
      <c r="S54">
        <v>4125</v>
      </c>
      <c r="T54">
        <v>6901</v>
      </c>
      <c r="U54">
        <v>14991</v>
      </c>
      <c r="V54">
        <v>0</v>
      </c>
    </row>
    <row r="55" spans="1:22" x14ac:dyDescent="0.25">
      <c r="A55">
        <v>54</v>
      </c>
      <c r="B55">
        <v>420</v>
      </c>
      <c r="C55">
        <v>434</v>
      </c>
      <c r="D55">
        <v>472</v>
      </c>
      <c r="E55">
        <v>495</v>
      </c>
      <c r="F55">
        <v>532</v>
      </c>
      <c r="G55">
        <v>562</v>
      </c>
      <c r="H55">
        <v>625</v>
      </c>
      <c r="I55">
        <v>669</v>
      </c>
      <c r="J55">
        <v>751</v>
      </c>
      <c r="K55">
        <v>836</v>
      </c>
      <c r="L55">
        <v>936</v>
      </c>
      <c r="M55">
        <v>1016</v>
      </c>
      <c r="N55">
        <v>1269</v>
      </c>
      <c r="O55">
        <v>1405</v>
      </c>
      <c r="P55">
        <v>1742</v>
      </c>
      <c r="Q55">
        <v>2142</v>
      </c>
      <c r="R55">
        <v>2947</v>
      </c>
      <c r="S55">
        <v>4237</v>
      </c>
      <c r="T55">
        <v>6883</v>
      </c>
      <c r="U55">
        <v>13172</v>
      </c>
      <c r="V55">
        <v>0</v>
      </c>
    </row>
    <row r="56" spans="1:22" x14ac:dyDescent="0.25">
      <c r="A56">
        <v>55</v>
      </c>
      <c r="B56">
        <v>401</v>
      </c>
      <c r="C56">
        <v>413</v>
      </c>
      <c r="D56">
        <v>479</v>
      </c>
      <c r="E56">
        <v>493</v>
      </c>
      <c r="F56">
        <v>508</v>
      </c>
      <c r="G56">
        <v>556</v>
      </c>
      <c r="H56">
        <v>623</v>
      </c>
      <c r="I56">
        <v>682</v>
      </c>
      <c r="J56">
        <v>748</v>
      </c>
      <c r="K56">
        <v>831</v>
      </c>
      <c r="L56">
        <v>893</v>
      </c>
      <c r="M56">
        <v>1087</v>
      </c>
      <c r="N56">
        <v>1253</v>
      </c>
      <c r="O56">
        <v>1434</v>
      </c>
      <c r="P56">
        <v>1703</v>
      </c>
      <c r="Q56">
        <v>2219</v>
      </c>
      <c r="R56">
        <v>2804</v>
      </c>
      <c r="S56">
        <v>4066</v>
      </c>
      <c r="T56">
        <v>6730</v>
      </c>
      <c r="U56">
        <v>14027</v>
      </c>
      <c r="V56">
        <v>0</v>
      </c>
    </row>
    <row r="57" spans="1:22" x14ac:dyDescent="0.25">
      <c r="A57">
        <v>56</v>
      </c>
      <c r="B57">
        <v>428</v>
      </c>
      <c r="C57">
        <v>441</v>
      </c>
      <c r="D57">
        <v>471</v>
      </c>
      <c r="E57">
        <v>483</v>
      </c>
      <c r="F57">
        <v>542</v>
      </c>
      <c r="G57">
        <v>565</v>
      </c>
      <c r="H57">
        <v>612</v>
      </c>
      <c r="I57">
        <v>679</v>
      </c>
      <c r="J57">
        <v>735</v>
      </c>
      <c r="K57">
        <v>818</v>
      </c>
      <c r="L57">
        <v>953</v>
      </c>
      <c r="M57">
        <v>1102</v>
      </c>
      <c r="N57">
        <v>1202</v>
      </c>
      <c r="O57">
        <v>1404</v>
      </c>
      <c r="P57">
        <v>1762</v>
      </c>
      <c r="Q57">
        <v>2118</v>
      </c>
      <c r="R57">
        <v>3012</v>
      </c>
      <c r="S57">
        <v>4362</v>
      </c>
      <c r="T57">
        <v>7149</v>
      </c>
      <c r="U57">
        <v>14352</v>
      </c>
      <c r="V57">
        <v>0</v>
      </c>
    </row>
    <row r="58" spans="1:22" x14ac:dyDescent="0.25">
      <c r="A58">
        <v>57</v>
      </c>
      <c r="B58">
        <v>435</v>
      </c>
      <c r="C58">
        <v>449</v>
      </c>
      <c r="D58">
        <v>454</v>
      </c>
      <c r="E58">
        <v>479</v>
      </c>
      <c r="F58">
        <v>551</v>
      </c>
      <c r="G58">
        <v>555</v>
      </c>
      <c r="H58">
        <v>605</v>
      </c>
      <c r="I58">
        <v>667</v>
      </c>
      <c r="J58">
        <v>727</v>
      </c>
      <c r="K58">
        <v>809</v>
      </c>
      <c r="L58">
        <v>966</v>
      </c>
      <c r="M58">
        <v>1086</v>
      </c>
      <c r="N58">
        <v>1228</v>
      </c>
      <c r="O58">
        <v>1452</v>
      </c>
      <c r="P58">
        <v>1680</v>
      </c>
      <c r="Q58">
        <v>2274</v>
      </c>
      <c r="R58">
        <v>3043</v>
      </c>
      <c r="S58">
        <v>4433</v>
      </c>
      <c r="T58">
        <v>7353</v>
      </c>
      <c r="U58">
        <v>15861</v>
      </c>
      <c r="V58">
        <v>0</v>
      </c>
    </row>
    <row r="59" spans="1:22" x14ac:dyDescent="0.25">
      <c r="A59">
        <v>58</v>
      </c>
      <c r="B59">
        <v>428</v>
      </c>
      <c r="C59">
        <v>442</v>
      </c>
      <c r="D59">
        <v>463</v>
      </c>
      <c r="E59">
        <v>488</v>
      </c>
      <c r="F59">
        <v>541</v>
      </c>
      <c r="G59">
        <v>575</v>
      </c>
      <c r="H59">
        <v>615</v>
      </c>
      <c r="I59">
        <v>660</v>
      </c>
      <c r="J59">
        <v>740</v>
      </c>
      <c r="K59">
        <v>823</v>
      </c>
      <c r="L59">
        <v>953</v>
      </c>
      <c r="M59">
        <v>1042</v>
      </c>
      <c r="N59">
        <v>1219</v>
      </c>
      <c r="O59">
        <v>1383</v>
      </c>
      <c r="P59">
        <v>1803</v>
      </c>
      <c r="Q59">
        <v>2295</v>
      </c>
      <c r="R59">
        <v>3024</v>
      </c>
      <c r="S59">
        <v>4416</v>
      </c>
      <c r="T59">
        <v>7412</v>
      </c>
      <c r="U59">
        <v>16371</v>
      </c>
      <c r="V59">
        <v>0</v>
      </c>
    </row>
    <row r="60" spans="1:22" x14ac:dyDescent="0.25">
      <c r="A60">
        <v>59</v>
      </c>
      <c r="B60">
        <v>412</v>
      </c>
      <c r="C60">
        <v>425</v>
      </c>
      <c r="D60">
        <v>460</v>
      </c>
      <c r="E60">
        <v>479</v>
      </c>
      <c r="F60">
        <v>520</v>
      </c>
      <c r="G60">
        <v>548</v>
      </c>
      <c r="H60">
        <v>605</v>
      </c>
      <c r="I60">
        <v>671</v>
      </c>
      <c r="J60">
        <v>728</v>
      </c>
      <c r="K60">
        <v>809</v>
      </c>
      <c r="L60">
        <v>915</v>
      </c>
      <c r="M60">
        <v>1065</v>
      </c>
      <c r="N60">
        <v>1200</v>
      </c>
      <c r="O60">
        <v>1483</v>
      </c>
      <c r="P60">
        <v>1823</v>
      </c>
      <c r="Q60">
        <v>2272</v>
      </c>
      <c r="R60">
        <v>2910</v>
      </c>
      <c r="S60">
        <v>4269</v>
      </c>
      <c r="T60">
        <v>7262</v>
      </c>
      <c r="U60">
        <v>17132</v>
      </c>
      <c r="V60">
        <v>0</v>
      </c>
    </row>
    <row r="61" spans="1:22" x14ac:dyDescent="0.25">
      <c r="A61">
        <v>60</v>
      </c>
      <c r="B61">
        <v>420</v>
      </c>
      <c r="C61">
        <v>434</v>
      </c>
      <c r="D61">
        <v>452</v>
      </c>
      <c r="E61">
        <v>493</v>
      </c>
      <c r="F61">
        <v>532</v>
      </c>
      <c r="G61">
        <v>586</v>
      </c>
      <c r="H61">
        <v>625</v>
      </c>
      <c r="I61">
        <v>660</v>
      </c>
      <c r="J61">
        <v>753</v>
      </c>
      <c r="K61">
        <v>837</v>
      </c>
      <c r="L61">
        <v>934</v>
      </c>
      <c r="M61">
        <v>1058</v>
      </c>
      <c r="N61">
        <v>1182</v>
      </c>
      <c r="O61">
        <v>1497</v>
      </c>
      <c r="P61">
        <v>1802</v>
      </c>
      <c r="Q61">
        <v>2179</v>
      </c>
      <c r="R61">
        <v>2964</v>
      </c>
      <c r="S61">
        <v>4276</v>
      </c>
      <c r="T61">
        <v>6941</v>
      </c>
      <c r="U61">
        <v>12891</v>
      </c>
      <c r="V61">
        <v>0</v>
      </c>
    </row>
    <row r="62" spans="1:22" x14ac:dyDescent="0.25">
      <c r="A62">
        <v>61</v>
      </c>
      <c r="B62">
        <v>419</v>
      </c>
      <c r="C62">
        <v>431</v>
      </c>
      <c r="D62">
        <v>448</v>
      </c>
      <c r="E62">
        <v>472</v>
      </c>
      <c r="F62">
        <v>530</v>
      </c>
      <c r="G62">
        <v>595</v>
      </c>
      <c r="H62">
        <v>596</v>
      </c>
      <c r="I62">
        <v>682</v>
      </c>
      <c r="J62">
        <v>719</v>
      </c>
      <c r="K62">
        <v>799</v>
      </c>
      <c r="L62">
        <v>930</v>
      </c>
      <c r="M62">
        <v>1042</v>
      </c>
      <c r="N62">
        <v>1207</v>
      </c>
      <c r="O62">
        <v>1479</v>
      </c>
      <c r="P62">
        <v>1731</v>
      </c>
      <c r="Q62">
        <v>2226</v>
      </c>
      <c r="R62">
        <v>2933</v>
      </c>
      <c r="S62">
        <v>4221</v>
      </c>
      <c r="T62">
        <v>6798</v>
      </c>
      <c r="U62">
        <v>12867</v>
      </c>
      <c r="V62">
        <v>0</v>
      </c>
    </row>
    <row r="63" spans="1:22" x14ac:dyDescent="0.25">
      <c r="A63">
        <v>62</v>
      </c>
      <c r="B63">
        <v>412</v>
      </c>
      <c r="C63">
        <v>424</v>
      </c>
      <c r="D63">
        <v>456</v>
      </c>
      <c r="E63">
        <v>504</v>
      </c>
      <c r="F63">
        <v>520</v>
      </c>
      <c r="G63">
        <v>585</v>
      </c>
      <c r="H63">
        <v>637</v>
      </c>
      <c r="I63">
        <v>652</v>
      </c>
      <c r="J63">
        <v>769</v>
      </c>
      <c r="K63">
        <v>853</v>
      </c>
      <c r="L63">
        <v>914</v>
      </c>
      <c r="M63">
        <v>1027</v>
      </c>
      <c r="N63">
        <v>1183</v>
      </c>
      <c r="O63">
        <v>1418</v>
      </c>
      <c r="P63">
        <v>1767</v>
      </c>
      <c r="Q63">
        <v>2207</v>
      </c>
      <c r="R63">
        <v>2899</v>
      </c>
      <c r="S63">
        <v>4165</v>
      </c>
      <c r="T63">
        <v>6670</v>
      </c>
      <c r="U63">
        <v>12797</v>
      </c>
      <c r="V63">
        <v>0</v>
      </c>
    </row>
    <row r="64" spans="1:22" x14ac:dyDescent="0.25">
      <c r="A64">
        <v>63</v>
      </c>
      <c r="B64">
        <v>406</v>
      </c>
      <c r="C64">
        <v>420</v>
      </c>
      <c r="D64">
        <v>447</v>
      </c>
      <c r="E64">
        <v>511</v>
      </c>
      <c r="F64">
        <v>514</v>
      </c>
      <c r="G64">
        <v>562</v>
      </c>
      <c r="H64">
        <v>646</v>
      </c>
      <c r="I64">
        <v>696</v>
      </c>
      <c r="J64">
        <v>779</v>
      </c>
      <c r="K64">
        <v>865</v>
      </c>
      <c r="L64">
        <v>904</v>
      </c>
      <c r="M64">
        <v>1047</v>
      </c>
      <c r="N64">
        <v>1225</v>
      </c>
      <c r="O64">
        <v>1451</v>
      </c>
      <c r="P64">
        <v>1754</v>
      </c>
      <c r="Q64">
        <v>2176</v>
      </c>
      <c r="R64">
        <v>2868</v>
      </c>
      <c r="S64">
        <v>4158</v>
      </c>
      <c r="T64">
        <v>6828</v>
      </c>
      <c r="U64">
        <v>15408</v>
      </c>
      <c r="V64">
        <v>0</v>
      </c>
    </row>
    <row r="65" spans="1:22" x14ac:dyDescent="0.25">
      <c r="A65">
        <v>64</v>
      </c>
      <c r="B65">
        <v>415</v>
      </c>
      <c r="C65">
        <v>428</v>
      </c>
      <c r="D65">
        <v>463</v>
      </c>
      <c r="E65">
        <v>502</v>
      </c>
      <c r="F65">
        <v>523</v>
      </c>
      <c r="G65">
        <v>573</v>
      </c>
      <c r="H65">
        <v>636</v>
      </c>
      <c r="I65">
        <v>705</v>
      </c>
      <c r="J65">
        <v>768</v>
      </c>
      <c r="K65">
        <v>853</v>
      </c>
      <c r="L65">
        <v>920</v>
      </c>
      <c r="M65">
        <v>1026</v>
      </c>
      <c r="N65">
        <v>1169</v>
      </c>
      <c r="O65">
        <v>1443</v>
      </c>
      <c r="P65">
        <v>1727</v>
      </c>
      <c r="Q65">
        <v>2147</v>
      </c>
      <c r="R65">
        <v>2930</v>
      </c>
      <c r="S65">
        <v>4233</v>
      </c>
      <c r="T65">
        <v>6929</v>
      </c>
      <c r="U65">
        <v>14725</v>
      </c>
      <c r="V65">
        <v>0</v>
      </c>
    </row>
    <row r="66" spans="1:22" x14ac:dyDescent="0.25">
      <c r="A66">
        <v>65</v>
      </c>
      <c r="B66">
        <v>406</v>
      </c>
      <c r="C66">
        <v>419</v>
      </c>
      <c r="D66">
        <v>442</v>
      </c>
      <c r="E66">
        <v>484</v>
      </c>
      <c r="F66">
        <v>514</v>
      </c>
      <c r="G66">
        <v>571</v>
      </c>
      <c r="H66">
        <v>611</v>
      </c>
      <c r="I66">
        <v>695</v>
      </c>
      <c r="J66">
        <v>737</v>
      </c>
      <c r="K66">
        <v>818</v>
      </c>
      <c r="L66">
        <v>903</v>
      </c>
      <c r="M66">
        <v>1062</v>
      </c>
      <c r="N66">
        <v>1252</v>
      </c>
      <c r="O66">
        <v>1422</v>
      </c>
      <c r="P66">
        <v>1701</v>
      </c>
      <c r="Q66">
        <v>2195</v>
      </c>
      <c r="R66">
        <v>2857</v>
      </c>
      <c r="S66">
        <v>4125</v>
      </c>
      <c r="T66">
        <v>6777</v>
      </c>
      <c r="U66">
        <v>14347</v>
      </c>
      <c r="V66">
        <v>0</v>
      </c>
    </row>
    <row r="67" spans="1:22" x14ac:dyDescent="0.25">
      <c r="A67">
        <v>66</v>
      </c>
      <c r="B67">
        <v>420</v>
      </c>
      <c r="C67">
        <v>433</v>
      </c>
      <c r="D67">
        <v>472</v>
      </c>
      <c r="E67">
        <v>494</v>
      </c>
      <c r="F67">
        <v>531</v>
      </c>
      <c r="G67">
        <v>562</v>
      </c>
      <c r="H67">
        <v>623</v>
      </c>
      <c r="I67">
        <v>668</v>
      </c>
      <c r="J67">
        <v>752</v>
      </c>
      <c r="K67">
        <v>835</v>
      </c>
      <c r="L67">
        <v>934</v>
      </c>
      <c r="M67">
        <v>1013</v>
      </c>
      <c r="N67">
        <v>1269</v>
      </c>
      <c r="O67">
        <v>1404</v>
      </c>
      <c r="P67">
        <v>1736</v>
      </c>
      <c r="Q67">
        <v>2145</v>
      </c>
      <c r="R67">
        <v>2946</v>
      </c>
      <c r="S67">
        <v>4224</v>
      </c>
      <c r="T67">
        <v>6811</v>
      </c>
      <c r="U67">
        <v>12830</v>
      </c>
      <c r="V67">
        <v>0</v>
      </c>
    </row>
    <row r="68" spans="1:22" x14ac:dyDescent="0.25">
      <c r="A68">
        <v>67</v>
      </c>
      <c r="B68">
        <v>402</v>
      </c>
      <c r="C68">
        <v>413</v>
      </c>
      <c r="D68">
        <v>480</v>
      </c>
      <c r="E68">
        <v>492</v>
      </c>
      <c r="F68">
        <v>506</v>
      </c>
      <c r="G68">
        <v>555</v>
      </c>
      <c r="H68">
        <v>620</v>
      </c>
      <c r="I68">
        <v>681</v>
      </c>
      <c r="J68">
        <v>749</v>
      </c>
      <c r="K68">
        <v>832</v>
      </c>
      <c r="L68">
        <v>891</v>
      </c>
      <c r="M68">
        <v>1085</v>
      </c>
      <c r="N68">
        <v>1253</v>
      </c>
      <c r="O68">
        <v>1436</v>
      </c>
      <c r="P68">
        <v>1695</v>
      </c>
      <c r="Q68">
        <v>2221</v>
      </c>
      <c r="R68">
        <v>2813</v>
      </c>
      <c r="S68">
        <v>4044</v>
      </c>
      <c r="T68">
        <v>6663</v>
      </c>
      <c r="U68">
        <v>13877</v>
      </c>
      <c r="V68">
        <v>0</v>
      </c>
    </row>
    <row r="69" spans="1:22" x14ac:dyDescent="0.25">
      <c r="A69">
        <v>68</v>
      </c>
      <c r="B69">
        <v>420</v>
      </c>
      <c r="C69">
        <v>426</v>
      </c>
      <c r="D69">
        <v>463</v>
      </c>
      <c r="E69">
        <v>478</v>
      </c>
      <c r="F69">
        <v>541</v>
      </c>
      <c r="G69">
        <v>564</v>
      </c>
      <c r="H69">
        <v>610</v>
      </c>
      <c r="I69">
        <v>678</v>
      </c>
      <c r="J69">
        <v>736</v>
      </c>
      <c r="K69">
        <v>818</v>
      </c>
      <c r="L69">
        <v>951</v>
      </c>
      <c r="M69">
        <v>1085</v>
      </c>
      <c r="N69">
        <v>1203</v>
      </c>
      <c r="O69">
        <v>1407</v>
      </c>
      <c r="P69">
        <v>1755</v>
      </c>
      <c r="Q69">
        <v>2114</v>
      </c>
      <c r="R69">
        <v>3020</v>
      </c>
      <c r="S69">
        <v>4331</v>
      </c>
      <c r="T69">
        <v>7127</v>
      </c>
      <c r="U69">
        <v>14283</v>
      </c>
      <c r="V69">
        <v>0</v>
      </c>
    </row>
    <row r="70" spans="1:22" x14ac:dyDescent="0.25">
      <c r="A70">
        <v>69</v>
      </c>
      <c r="B70">
        <v>420</v>
      </c>
      <c r="C70">
        <v>419</v>
      </c>
      <c r="D70">
        <v>463</v>
      </c>
      <c r="E70">
        <v>503</v>
      </c>
      <c r="F70">
        <v>529</v>
      </c>
      <c r="G70">
        <v>547</v>
      </c>
      <c r="H70">
        <v>614</v>
      </c>
      <c r="I70">
        <v>666</v>
      </c>
      <c r="J70">
        <v>728</v>
      </c>
      <c r="K70">
        <v>808</v>
      </c>
      <c r="L70">
        <v>965</v>
      </c>
      <c r="M70">
        <v>1061</v>
      </c>
      <c r="N70">
        <v>1202</v>
      </c>
      <c r="O70">
        <v>1488</v>
      </c>
      <c r="P70">
        <v>1796</v>
      </c>
      <c r="Q70">
        <v>2291</v>
      </c>
      <c r="R70">
        <v>3031</v>
      </c>
      <c r="S70">
        <v>4368</v>
      </c>
      <c r="T70">
        <v>7359</v>
      </c>
      <c r="U70">
        <v>16113</v>
      </c>
      <c r="V70">
        <v>0</v>
      </c>
    </row>
    <row r="71" spans="1:22" x14ac:dyDescent="0.25">
      <c r="A71">
        <v>70</v>
      </c>
      <c r="B71">
        <v>420</v>
      </c>
      <c r="C71">
        <v>425</v>
      </c>
      <c r="D71">
        <v>453</v>
      </c>
      <c r="E71">
        <v>482</v>
      </c>
      <c r="F71">
        <v>531</v>
      </c>
      <c r="G71">
        <v>574</v>
      </c>
      <c r="H71">
        <v>636</v>
      </c>
      <c r="I71">
        <v>659</v>
      </c>
      <c r="J71">
        <v>727</v>
      </c>
      <c r="K71">
        <v>822</v>
      </c>
      <c r="L71">
        <v>952</v>
      </c>
      <c r="M71">
        <v>1049</v>
      </c>
      <c r="N71">
        <v>1186</v>
      </c>
      <c r="O71">
        <v>1483</v>
      </c>
      <c r="P71">
        <v>1799</v>
      </c>
      <c r="Q71">
        <v>2172</v>
      </c>
      <c r="R71">
        <v>2965</v>
      </c>
      <c r="S71">
        <v>4214</v>
      </c>
      <c r="T71">
        <v>7444</v>
      </c>
      <c r="U71">
        <v>16872</v>
      </c>
      <c r="V71">
        <v>0</v>
      </c>
    </row>
    <row r="72" spans="1:22" x14ac:dyDescent="0.25">
      <c r="A72">
        <v>71</v>
      </c>
      <c r="B72">
        <v>402</v>
      </c>
      <c r="C72">
        <v>419</v>
      </c>
      <c r="D72">
        <v>447</v>
      </c>
      <c r="E72">
        <v>472</v>
      </c>
      <c r="F72">
        <v>520</v>
      </c>
      <c r="G72">
        <v>556</v>
      </c>
      <c r="H72">
        <v>623</v>
      </c>
      <c r="I72">
        <v>706</v>
      </c>
      <c r="J72">
        <v>767</v>
      </c>
      <c r="K72">
        <v>796</v>
      </c>
      <c r="L72">
        <v>931</v>
      </c>
      <c r="M72">
        <v>1016</v>
      </c>
      <c r="N72">
        <v>1251</v>
      </c>
      <c r="O72">
        <v>1447</v>
      </c>
      <c r="P72">
        <v>1767</v>
      </c>
      <c r="Q72">
        <v>2198</v>
      </c>
      <c r="R72">
        <v>2888</v>
      </c>
      <c r="S72">
        <v>4242</v>
      </c>
      <c r="T72">
        <v>7364</v>
      </c>
      <c r="U72">
        <v>18291</v>
      </c>
      <c r="V72">
        <v>0</v>
      </c>
    </row>
    <row r="73" spans="1:22" x14ac:dyDescent="0.25">
      <c r="A73">
        <v>72</v>
      </c>
      <c r="B73">
        <v>420</v>
      </c>
      <c r="C73">
        <v>425</v>
      </c>
      <c r="D73">
        <v>452</v>
      </c>
      <c r="E73">
        <v>494</v>
      </c>
      <c r="F73">
        <v>523</v>
      </c>
      <c r="G73">
        <v>595</v>
      </c>
      <c r="H73">
        <v>603</v>
      </c>
      <c r="I73">
        <v>679</v>
      </c>
      <c r="J73">
        <v>751</v>
      </c>
      <c r="K73">
        <v>848</v>
      </c>
      <c r="L73">
        <v>921</v>
      </c>
      <c r="M73">
        <v>1084</v>
      </c>
      <c r="N73">
        <v>1198</v>
      </c>
      <c r="O73">
        <v>1403</v>
      </c>
      <c r="P73">
        <v>1728</v>
      </c>
      <c r="Q73">
        <v>2145</v>
      </c>
      <c r="R73">
        <v>2910</v>
      </c>
      <c r="S73">
        <v>4142</v>
      </c>
      <c r="T73">
        <v>7068</v>
      </c>
      <c r="U73">
        <v>13580</v>
      </c>
      <c r="V73">
        <v>0</v>
      </c>
    </row>
    <row r="74" spans="1:22" x14ac:dyDescent="0.25">
      <c r="A74">
        <v>73</v>
      </c>
      <c r="B74">
        <v>401</v>
      </c>
      <c r="C74">
        <v>418</v>
      </c>
      <c r="D74">
        <v>455</v>
      </c>
      <c r="E74">
        <v>492</v>
      </c>
      <c r="F74">
        <v>550</v>
      </c>
      <c r="G74">
        <v>562</v>
      </c>
      <c r="H74">
        <v>643</v>
      </c>
      <c r="I74">
        <v>659</v>
      </c>
      <c r="J74">
        <v>727</v>
      </c>
      <c r="K74">
        <v>830</v>
      </c>
      <c r="L74">
        <v>893</v>
      </c>
      <c r="M74">
        <v>1057</v>
      </c>
      <c r="N74">
        <v>1198</v>
      </c>
      <c r="O74">
        <v>1451</v>
      </c>
      <c r="P74">
        <v>1740</v>
      </c>
      <c r="Q74">
        <v>2146</v>
      </c>
      <c r="R74">
        <v>2925</v>
      </c>
      <c r="S74">
        <v>4235</v>
      </c>
      <c r="T74">
        <v>6992</v>
      </c>
      <c r="U74">
        <v>13819</v>
      </c>
      <c r="V74">
        <v>0</v>
      </c>
    </row>
    <row r="75" spans="1:22" x14ac:dyDescent="0.25">
      <c r="A75">
        <v>74</v>
      </c>
      <c r="B75">
        <v>419</v>
      </c>
      <c r="C75">
        <v>433</v>
      </c>
      <c r="D75">
        <v>470</v>
      </c>
      <c r="E75">
        <v>483</v>
      </c>
      <c r="F75">
        <v>520</v>
      </c>
      <c r="G75">
        <v>574</v>
      </c>
      <c r="H75">
        <v>619</v>
      </c>
      <c r="I75">
        <v>705</v>
      </c>
      <c r="J75">
        <v>719</v>
      </c>
      <c r="K75">
        <v>822</v>
      </c>
      <c r="L75">
        <v>953</v>
      </c>
      <c r="M75">
        <v>1046</v>
      </c>
      <c r="N75">
        <v>1185</v>
      </c>
      <c r="O75">
        <v>1496</v>
      </c>
      <c r="P75">
        <v>1763</v>
      </c>
      <c r="Q75">
        <v>2119</v>
      </c>
      <c r="R75">
        <v>2996</v>
      </c>
      <c r="S75">
        <v>4140</v>
      </c>
      <c r="T75">
        <v>6897</v>
      </c>
      <c r="U75">
        <v>13666</v>
      </c>
      <c r="V75">
        <v>0</v>
      </c>
    </row>
    <row r="76" spans="1:22" x14ac:dyDescent="0.25">
      <c r="A76">
        <v>75</v>
      </c>
      <c r="B76">
        <v>401</v>
      </c>
      <c r="C76">
        <v>433</v>
      </c>
      <c r="D76">
        <v>455</v>
      </c>
      <c r="E76">
        <v>486</v>
      </c>
      <c r="F76">
        <v>506</v>
      </c>
      <c r="G76">
        <v>562</v>
      </c>
      <c r="H76">
        <v>604</v>
      </c>
      <c r="I76">
        <v>677</v>
      </c>
      <c r="J76">
        <v>766</v>
      </c>
      <c r="K76">
        <v>850</v>
      </c>
      <c r="L76">
        <v>929</v>
      </c>
      <c r="M76">
        <v>1013</v>
      </c>
      <c r="N76">
        <v>1256</v>
      </c>
      <c r="O76">
        <v>1419</v>
      </c>
      <c r="P76">
        <v>1802</v>
      </c>
      <c r="Q76">
        <v>2297</v>
      </c>
      <c r="R76">
        <v>3021</v>
      </c>
      <c r="S76">
        <v>4068</v>
      </c>
      <c r="T76">
        <v>7132</v>
      </c>
      <c r="U76">
        <v>16792</v>
      </c>
      <c r="V76">
        <v>0</v>
      </c>
    </row>
    <row r="77" spans="1:22" x14ac:dyDescent="0.25">
      <c r="A77">
        <v>76</v>
      </c>
      <c r="B77">
        <v>411</v>
      </c>
      <c r="C77">
        <v>433</v>
      </c>
      <c r="D77">
        <v>478</v>
      </c>
      <c r="E77">
        <v>501</v>
      </c>
      <c r="F77">
        <v>519</v>
      </c>
      <c r="G77">
        <v>556</v>
      </c>
      <c r="H77">
        <v>645</v>
      </c>
      <c r="I77">
        <v>659</v>
      </c>
      <c r="J77">
        <v>735</v>
      </c>
      <c r="K77">
        <v>817</v>
      </c>
      <c r="L77">
        <v>917</v>
      </c>
      <c r="M77">
        <v>1085</v>
      </c>
      <c r="N77">
        <v>1206</v>
      </c>
      <c r="O77">
        <v>1425</v>
      </c>
      <c r="P77">
        <v>1799</v>
      </c>
      <c r="Q77">
        <v>2186</v>
      </c>
      <c r="R77">
        <v>2964</v>
      </c>
      <c r="S77">
        <v>4424</v>
      </c>
      <c r="T77">
        <v>7190</v>
      </c>
      <c r="U77">
        <v>15587</v>
      </c>
      <c r="V77">
        <v>0</v>
      </c>
    </row>
    <row r="78" spans="1:22" x14ac:dyDescent="0.25">
      <c r="A78">
        <v>77</v>
      </c>
      <c r="B78">
        <v>429</v>
      </c>
      <c r="C78">
        <v>432</v>
      </c>
      <c r="D78">
        <v>448</v>
      </c>
      <c r="E78">
        <v>477</v>
      </c>
      <c r="F78">
        <v>522</v>
      </c>
      <c r="G78">
        <v>585</v>
      </c>
      <c r="H78">
        <v>610</v>
      </c>
      <c r="I78">
        <v>704</v>
      </c>
      <c r="J78">
        <v>726</v>
      </c>
      <c r="K78">
        <v>817</v>
      </c>
      <c r="L78">
        <v>888</v>
      </c>
      <c r="M78">
        <v>1058</v>
      </c>
      <c r="N78">
        <v>1207</v>
      </c>
      <c r="O78">
        <v>1439</v>
      </c>
      <c r="P78">
        <v>1762</v>
      </c>
      <c r="Q78">
        <v>2215</v>
      </c>
      <c r="R78">
        <v>2896</v>
      </c>
      <c r="S78">
        <v>4254</v>
      </c>
      <c r="T78">
        <v>7019</v>
      </c>
      <c r="U78">
        <v>14812</v>
      </c>
      <c r="V78">
        <v>0</v>
      </c>
    </row>
    <row r="79" spans="1:22" x14ac:dyDescent="0.25">
      <c r="A79">
        <v>78</v>
      </c>
      <c r="B79">
        <v>411</v>
      </c>
      <c r="C79">
        <v>433</v>
      </c>
      <c r="D79">
        <v>478</v>
      </c>
      <c r="E79">
        <v>503</v>
      </c>
      <c r="F79">
        <v>549</v>
      </c>
      <c r="G79">
        <v>571</v>
      </c>
      <c r="H79">
        <v>622</v>
      </c>
      <c r="I79">
        <v>680</v>
      </c>
      <c r="J79">
        <v>776</v>
      </c>
      <c r="K79">
        <v>805</v>
      </c>
      <c r="L79">
        <v>951</v>
      </c>
      <c r="M79">
        <v>1048</v>
      </c>
      <c r="N79">
        <v>1188</v>
      </c>
      <c r="O79">
        <v>1387</v>
      </c>
      <c r="P79">
        <v>1718</v>
      </c>
      <c r="Q79">
        <v>2152</v>
      </c>
      <c r="R79">
        <v>2923</v>
      </c>
      <c r="S79">
        <v>4271</v>
      </c>
      <c r="T79">
        <v>6987</v>
      </c>
      <c r="U79">
        <v>13114</v>
      </c>
      <c r="V79">
        <v>0</v>
      </c>
    </row>
    <row r="80" spans="1:22" x14ac:dyDescent="0.25">
      <c r="A80">
        <v>79</v>
      </c>
      <c r="B80">
        <v>428</v>
      </c>
      <c r="C80">
        <v>432</v>
      </c>
      <c r="D80">
        <v>451</v>
      </c>
      <c r="E80">
        <v>491</v>
      </c>
      <c r="F80">
        <v>521</v>
      </c>
      <c r="G80">
        <v>555</v>
      </c>
      <c r="H80">
        <v>634</v>
      </c>
      <c r="I80">
        <v>669</v>
      </c>
      <c r="J80">
        <v>752</v>
      </c>
      <c r="K80">
        <v>849</v>
      </c>
      <c r="L80">
        <v>929</v>
      </c>
      <c r="M80">
        <v>1014</v>
      </c>
      <c r="N80">
        <v>1252</v>
      </c>
      <c r="O80">
        <v>1503</v>
      </c>
      <c r="P80">
        <v>1731</v>
      </c>
      <c r="Q80">
        <v>2148</v>
      </c>
      <c r="R80">
        <v>2952</v>
      </c>
      <c r="S80">
        <v>4165</v>
      </c>
      <c r="T80">
        <v>6805</v>
      </c>
      <c r="U80">
        <v>13983</v>
      </c>
      <c r="V80">
        <v>0</v>
      </c>
    </row>
    <row r="81" spans="1:22" x14ac:dyDescent="0.25">
      <c r="A81">
        <v>80</v>
      </c>
      <c r="B81">
        <v>411</v>
      </c>
      <c r="C81">
        <v>433</v>
      </c>
      <c r="D81">
        <v>470</v>
      </c>
      <c r="E81">
        <v>471</v>
      </c>
      <c r="F81">
        <v>507</v>
      </c>
      <c r="G81">
        <v>584</v>
      </c>
      <c r="H81">
        <v>609</v>
      </c>
      <c r="I81">
        <v>693</v>
      </c>
      <c r="J81">
        <v>742</v>
      </c>
      <c r="K81">
        <v>835</v>
      </c>
      <c r="L81">
        <v>917</v>
      </c>
      <c r="M81">
        <v>1084</v>
      </c>
      <c r="N81">
        <v>1198</v>
      </c>
      <c r="O81">
        <v>1456</v>
      </c>
      <c r="P81">
        <v>1753</v>
      </c>
      <c r="Q81">
        <v>2116</v>
      </c>
      <c r="R81">
        <v>3028</v>
      </c>
      <c r="S81">
        <v>4230</v>
      </c>
      <c r="T81">
        <v>7230</v>
      </c>
      <c r="U81">
        <v>14222</v>
      </c>
      <c r="V81">
        <v>0</v>
      </c>
    </row>
    <row r="82" spans="1:22" x14ac:dyDescent="0.25">
      <c r="A82">
        <v>81</v>
      </c>
      <c r="B82">
        <v>436</v>
      </c>
      <c r="C82">
        <v>433</v>
      </c>
      <c r="D82">
        <v>451</v>
      </c>
      <c r="E82">
        <v>493</v>
      </c>
      <c r="F82">
        <v>533</v>
      </c>
      <c r="G82">
        <v>561</v>
      </c>
      <c r="H82">
        <v>594</v>
      </c>
      <c r="I82">
        <v>681</v>
      </c>
      <c r="J82">
        <v>719</v>
      </c>
      <c r="K82">
        <v>810</v>
      </c>
      <c r="L82">
        <v>889</v>
      </c>
      <c r="M82">
        <v>1055</v>
      </c>
      <c r="N82">
        <v>1200</v>
      </c>
      <c r="O82">
        <v>1424</v>
      </c>
      <c r="P82">
        <v>1794</v>
      </c>
      <c r="Q82">
        <v>2287</v>
      </c>
      <c r="R82">
        <v>3039</v>
      </c>
      <c r="S82">
        <v>4117</v>
      </c>
      <c r="T82">
        <v>7412</v>
      </c>
      <c r="U82">
        <v>15717</v>
      </c>
      <c r="V82">
        <v>0</v>
      </c>
    </row>
    <row r="83" spans="1:22" x14ac:dyDescent="0.25">
      <c r="A83">
        <v>82</v>
      </c>
      <c r="B83">
        <v>407</v>
      </c>
      <c r="C83">
        <v>433</v>
      </c>
      <c r="D83">
        <v>440</v>
      </c>
      <c r="E83">
        <v>477</v>
      </c>
      <c r="F83">
        <v>514</v>
      </c>
      <c r="G83">
        <v>546</v>
      </c>
      <c r="H83">
        <v>610</v>
      </c>
      <c r="I83">
        <v>672</v>
      </c>
      <c r="J83">
        <v>737</v>
      </c>
      <c r="K83">
        <v>836</v>
      </c>
      <c r="L83">
        <v>949</v>
      </c>
      <c r="M83">
        <v>1047</v>
      </c>
      <c r="N83">
        <v>1186</v>
      </c>
      <c r="O83">
        <v>1401</v>
      </c>
      <c r="P83">
        <v>1795</v>
      </c>
      <c r="Q83">
        <v>2177</v>
      </c>
      <c r="R83">
        <v>2970</v>
      </c>
      <c r="S83">
        <v>4023</v>
      </c>
      <c r="T83">
        <v>7447</v>
      </c>
      <c r="U83">
        <v>16364</v>
      </c>
      <c r="V83">
        <v>0</v>
      </c>
    </row>
    <row r="84" spans="1:22" x14ac:dyDescent="0.25">
      <c r="A84">
        <v>83</v>
      </c>
      <c r="B84">
        <v>435</v>
      </c>
      <c r="C84">
        <v>432</v>
      </c>
      <c r="D84">
        <v>459</v>
      </c>
      <c r="E84">
        <v>483</v>
      </c>
      <c r="F84">
        <v>541</v>
      </c>
      <c r="G84">
        <v>561</v>
      </c>
      <c r="H84">
        <v>602</v>
      </c>
      <c r="I84">
        <v>696</v>
      </c>
      <c r="J84">
        <v>736</v>
      </c>
      <c r="K84">
        <v>863</v>
      </c>
      <c r="L84">
        <v>926</v>
      </c>
      <c r="M84">
        <v>1014</v>
      </c>
      <c r="N84">
        <v>1252</v>
      </c>
      <c r="O84">
        <v>1381</v>
      </c>
      <c r="P84">
        <v>1760</v>
      </c>
      <c r="Q84">
        <v>2207</v>
      </c>
      <c r="R84">
        <v>2889</v>
      </c>
      <c r="S84">
        <v>4354</v>
      </c>
      <c r="T84">
        <v>7253</v>
      </c>
      <c r="U84">
        <v>17181</v>
      </c>
      <c r="V84">
        <v>0</v>
      </c>
    </row>
    <row r="85" spans="1:22" x14ac:dyDescent="0.25">
      <c r="A85">
        <v>84</v>
      </c>
      <c r="B85">
        <v>406</v>
      </c>
      <c r="C85">
        <v>433</v>
      </c>
      <c r="D85">
        <v>440</v>
      </c>
      <c r="E85">
        <v>486</v>
      </c>
      <c r="F85">
        <v>513</v>
      </c>
      <c r="G85">
        <v>562</v>
      </c>
      <c r="H85">
        <v>592</v>
      </c>
      <c r="I85">
        <v>668</v>
      </c>
      <c r="J85">
        <v>752</v>
      </c>
      <c r="K85">
        <v>833</v>
      </c>
      <c r="L85">
        <v>915</v>
      </c>
      <c r="M85">
        <v>1085</v>
      </c>
      <c r="N85">
        <v>1201</v>
      </c>
      <c r="O85">
        <v>1480</v>
      </c>
      <c r="P85">
        <v>1721</v>
      </c>
      <c r="Q85">
        <v>2154</v>
      </c>
      <c r="R85">
        <v>2910</v>
      </c>
      <c r="S85">
        <v>4200</v>
      </c>
      <c r="T85">
        <v>6879</v>
      </c>
      <c r="U85">
        <v>12914</v>
      </c>
      <c r="V85">
        <v>0</v>
      </c>
    </row>
    <row r="86" spans="1:22" x14ac:dyDescent="0.25">
      <c r="A86">
        <v>85</v>
      </c>
      <c r="B86">
        <v>428</v>
      </c>
      <c r="C86">
        <v>432</v>
      </c>
      <c r="D86">
        <v>462</v>
      </c>
      <c r="E86">
        <v>509</v>
      </c>
      <c r="F86">
        <v>540</v>
      </c>
      <c r="G86">
        <v>593</v>
      </c>
      <c r="H86">
        <v>609</v>
      </c>
      <c r="I86">
        <v>660</v>
      </c>
      <c r="J86">
        <v>776</v>
      </c>
      <c r="K86">
        <v>819</v>
      </c>
      <c r="L86">
        <v>888</v>
      </c>
      <c r="M86">
        <v>1057</v>
      </c>
      <c r="N86">
        <v>1201</v>
      </c>
      <c r="O86">
        <v>1455</v>
      </c>
      <c r="P86">
        <v>1735</v>
      </c>
      <c r="Q86">
        <v>2150</v>
      </c>
      <c r="R86">
        <v>2932</v>
      </c>
      <c r="S86">
        <v>4234</v>
      </c>
      <c r="T86">
        <v>6716</v>
      </c>
      <c r="U86">
        <v>12884</v>
      </c>
      <c r="V86">
        <v>0</v>
      </c>
    </row>
    <row r="87" spans="1:22" x14ac:dyDescent="0.25">
      <c r="A87">
        <v>86</v>
      </c>
      <c r="B87">
        <v>414</v>
      </c>
      <c r="C87">
        <v>433</v>
      </c>
      <c r="D87">
        <v>462</v>
      </c>
      <c r="E87">
        <v>477</v>
      </c>
      <c r="F87">
        <v>528</v>
      </c>
      <c r="G87">
        <v>571</v>
      </c>
      <c r="H87">
        <v>614</v>
      </c>
      <c r="I87">
        <v>650</v>
      </c>
      <c r="J87">
        <v>749</v>
      </c>
      <c r="K87">
        <v>794</v>
      </c>
      <c r="L87">
        <v>951</v>
      </c>
      <c r="M87">
        <v>1046</v>
      </c>
      <c r="N87">
        <v>1184</v>
      </c>
      <c r="O87">
        <v>1405</v>
      </c>
      <c r="P87">
        <v>1757</v>
      </c>
      <c r="Q87">
        <v>2119</v>
      </c>
      <c r="R87">
        <v>3011</v>
      </c>
      <c r="S87">
        <v>4144</v>
      </c>
      <c r="T87">
        <v>6650</v>
      </c>
      <c r="U87">
        <v>12739</v>
      </c>
      <c r="V87">
        <v>0</v>
      </c>
    </row>
    <row r="88" spans="1:22" x14ac:dyDescent="0.25">
      <c r="A88">
        <v>87</v>
      </c>
      <c r="B88">
        <v>429</v>
      </c>
      <c r="C88">
        <v>433</v>
      </c>
      <c r="D88">
        <v>461</v>
      </c>
      <c r="E88">
        <v>502</v>
      </c>
      <c r="F88">
        <v>530</v>
      </c>
      <c r="G88">
        <v>573</v>
      </c>
      <c r="H88">
        <v>635</v>
      </c>
      <c r="I88">
        <v>667</v>
      </c>
      <c r="J88">
        <v>741</v>
      </c>
      <c r="K88">
        <v>850</v>
      </c>
      <c r="L88">
        <v>928</v>
      </c>
      <c r="M88">
        <v>1011</v>
      </c>
      <c r="N88">
        <v>1249</v>
      </c>
      <c r="O88">
        <v>1405</v>
      </c>
      <c r="P88">
        <v>1796</v>
      </c>
      <c r="Q88">
        <v>2298</v>
      </c>
      <c r="R88">
        <v>3030</v>
      </c>
      <c r="S88">
        <v>4232</v>
      </c>
      <c r="T88">
        <v>6856</v>
      </c>
      <c r="U88">
        <v>15235</v>
      </c>
      <c r="V88">
        <v>0</v>
      </c>
    </row>
    <row r="89" spans="1:22" x14ac:dyDescent="0.25">
      <c r="A89">
        <v>88</v>
      </c>
      <c r="B89">
        <v>415</v>
      </c>
      <c r="C89">
        <v>433</v>
      </c>
      <c r="D89">
        <v>460</v>
      </c>
      <c r="E89">
        <v>490</v>
      </c>
      <c r="F89">
        <v>520</v>
      </c>
      <c r="G89">
        <v>583</v>
      </c>
      <c r="H89">
        <v>622</v>
      </c>
      <c r="I89">
        <v>659</v>
      </c>
      <c r="J89">
        <v>768</v>
      </c>
      <c r="K89">
        <v>830</v>
      </c>
      <c r="L89">
        <v>918</v>
      </c>
      <c r="M89">
        <v>1079</v>
      </c>
      <c r="N89">
        <v>1200</v>
      </c>
      <c r="O89">
        <v>1482</v>
      </c>
      <c r="P89">
        <v>1793</v>
      </c>
      <c r="Q89">
        <v>2189</v>
      </c>
      <c r="R89">
        <v>2962</v>
      </c>
      <c r="S89">
        <v>4136</v>
      </c>
      <c r="T89">
        <v>6946</v>
      </c>
      <c r="U89">
        <v>14494</v>
      </c>
      <c r="V89">
        <v>0</v>
      </c>
    </row>
    <row r="90" spans="1:22" x14ac:dyDescent="0.25">
      <c r="A90">
        <v>89</v>
      </c>
      <c r="B90">
        <v>427</v>
      </c>
      <c r="C90">
        <v>432</v>
      </c>
      <c r="D90">
        <v>451</v>
      </c>
      <c r="E90">
        <v>471</v>
      </c>
      <c r="F90">
        <v>522</v>
      </c>
      <c r="G90">
        <v>554</v>
      </c>
      <c r="H90">
        <v>612</v>
      </c>
      <c r="I90">
        <v>650</v>
      </c>
      <c r="J90">
        <v>737</v>
      </c>
      <c r="K90">
        <v>820</v>
      </c>
      <c r="L90">
        <v>889</v>
      </c>
      <c r="M90">
        <v>1053</v>
      </c>
      <c r="N90">
        <v>1204</v>
      </c>
      <c r="O90">
        <v>1478</v>
      </c>
      <c r="P90">
        <v>1756</v>
      </c>
      <c r="Q90">
        <v>2215</v>
      </c>
      <c r="R90">
        <v>2888</v>
      </c>
      <c r="S90">
        <v>4060</v>
      </c>
      <c r="T90">
        <v>6794</v>
      </c>
      <c r="U90">
        <v>14122</v>
      </c>
      <c r="V90">
        <v>0</v>
      </c>
    </row>
    <row r="91" spans="1:22" x14ac:dyDescent="0.25">
      <c r="A91">
        <v>90</v>
      </c>
      <c r="B91">
        <v>406</v>
      </c>
      <c r="C91">
        <v>433</v>
      </c>
      <c r="D91">
        <v>445</v>
      </c>
      <c r="E91">
        <v>494</v>
      </c>
      <c r="F91">
        <v>549</v>
      </c>
      <c r="G91">
        <v>585</v>
      </c>
      <c r="H91">
        <v>644</v>
      </c>
      <c r="I91">
        <v>667</v>
      </c>
      <c r="J91">
        <v>725</v>
      </c>
      <c r="K91">
        <v>850</v>
      </c>
      <c r="L91">
        <v>949</v>
      </c>
      <c r="M91">
        <v>1047</v>
      </c>
      <c r="N91">
        <v>1190</v>
      </c>
      <c r="O91">
        <v>1440</v>
      </c>
      <c r="P91">
        <v>1717</v>
      </c>
      <c r="Q91">
        <v>2150</v>
      </c>
      <c r="R91">
        <v>2924</v>
      </c>
      <c r="S91">
        <v>4420</v>
      </c>
      <c r="T91">
        <v>6819</v>
      </c>
      <c r="U91">
        <v>12728</v>
      </c>
      <c r="V91">
        <v>0</v>
      </c>
    </row>
    <row r="92" spans="1:22" x14ac:dyDescent="0.25">
      <c r="A92">
        <v>91</v>
      </c>
      <c r="B92">
        <v>412</v>
      </c>
      <c r="C92">
        <v>432</v>
      </c>
      <c r="D92">
        <v>451</v>
      </c>
      <c r="E92">
        <v>477</v>
      </c>
      <c r="F92">
        <v>518</v>
      </c>
      <c r="G92">
        <v>574</v>
      </c>
      <c r="H92">
        <v>621</v>
      </c>
      <c r="I92">
        <v>665</v>
      </c>
      <c r="J92">
        <v>751</v>
      </c>
      <c r="K92">
        <v>815</v>
      </c>
      <c r="L92">
        <v>925</v>
      </c>
      <c r="M92">
        <v>1015</v>
      </c>
      <c r="N92">
        <v>1256</v>
      </c>
      <c r="O92">
        <v>1398</v>
      </c>
      <c r="P92">
        <v>1735</v>
      </c>
      <c r="Q92">
        <v>2139</v>
      </c>
      <c r="R92">
        <v>2940</v>
      </c>
      <c r="S92">
        <v>4267</v>
      </c>
      <c r="T92">
        <v>6677</v>
      </c>
      <c r="U92">
        <v>13718</v>
      </c>
      <c r="V92">
        <v>0</v>
      </c>
    </row>
    <row r="93" spans="1:22" x14ac:dyDescent="0.25">
      <c r="A93">
        <v>92</v>
      </c>
      <c r="B93">
        <v>407</v>
      </c>
      <c r="C93">
        <v>434</v>
      </c>
      <c r="D93">
        <v>454</v>
      </c>
      <c r="E93">
        <v>483</v>
      </c>
      <c r="F93">
        <v>507</v>
      </c>
      <c r="G93">
        <v>554</v>
      </c>
      <c r="H93">
        <v>603</v>
      </c>
      <c r="I93">
        <v>680</v>
      </c>
      <c r="J93">
        <v>766</v>
      </c>
      <c r="K93">
        <v>814</v>
      </c>
      <c r="L93">
        <v>916</v>
      </c>
      <c r="M93">
        <v>1084</v>
      </c>
      <c r="N93">
        <v>1203</v>
      </c>
      <c r="O93">
        <v>1443</v>
      </c>
      <c r="P93">
        <v>1761</v>
      </c>
      <c r="Q93">
        <v>2104</v>
      </c>
      <c r="R93">
        <v>3013</v>
      </c>
      <c r="S93">
        <v>4288</v>
      </c>
      <c r="T93">
        <v>7118</v>
      </c>
      <c r="U93">
        <v>14170</v>
      </c>
      <c r="V93">
        <v>0</v>
      </c>
    </row>
    <row r="94" spans="1:22" x14ac:dyDescent="0.25">
      <c r="A94">
        <v>93</v>
      </c>
      <c r="B94">
        <v>412</v>
      </c>
      <c r="C94">
        <v>433</v>
      </c>
      <c r="D94">
        <v>469</v>
      </c>
      <c r="E94">
        <v>485</v>
      </c>
      <c r="F94">
        <v>518</v>
      </c>
      <c r="G94">
        <v>593</v>
      </c>
      <c r="H94">
        <v>643</v>
      </c>
      <c r="I94">
        <v>694</v>
      </c>
      <c r="J94">
        <v>750</v>
      </c>
      <c r="K94">
        <v>805</v>
      </c>
      <c r="L94">
        <v>889</v>
      </c>
      <c r="M94">
        <v>1057</v>
      </c>
      <c r="N94">
        <v>1202</v>
      </c>
      <c r="O94">
        <v>1493</v>
      </c>
      <c r="P94">
        <v>1802</v>
      </c>
      <c r="Q94">
        <v>2283</v>
      </c>
      <c r="R94">
        <v>3023</v>
      </c>
      <c r="S94">
        <v>4173</v>
      </c>
      <c r="T94">
        <v>7338</v>
      </c>
      <c r="U94">
        <v>15883</v>
      </c>
      <c r="V94">
        <v>0</v>
      </c>
    </row>
    <row r="95" spans="1:22" x14ac:dyDescent="0.25">
      <c r="A95">
        <v>94</v>
      </c>
      <c r="B95">
        <v>420</v>
      </c>
      <c r="C95">
        <v>433</v>
      </c>
      <c r="D95">
        <v>454</v>
      </c>
      <c r="E95">
        <v>509</v>
      </c>
      <c r="F95">
        <v>522</v>
      </c>
      <c r="G95">
        <v>560</v>
      </c>
      <c r="H95">
        <v>620</v>
      </c>
      <c r="I95">
        <v>667</v>
      </c>
      <c r="J95">
        <v>728</v>
      </c>
      <c r="K95">
        <v>851</v>
      </c>
      <c r="L95">
        <v>951</v>
      </c>
      <c r="M95">
        <v>1047</v>
      </c>
      <c r="N95">
        <v>1184</v>
      </c>
      <c r="O95">
        <v>1417</v>
      </c>
      <c r="P95">
        <v>1800</v>
      </c>
      <c r="Q95">
        <v>2178</v>
      </c>
      <c r="R95">
        <v>2954</v>
      </c>
      <c r="S95">
        <v>4216</v>
      </c>
      <c r="T95">
        <v>7416</v>
      </c>
      <c r="U95">
        <v>16687</v>
      </c>
      <c r="V95">
        <v>0</v>
      </c>
    </row>
    <row r="96" spans="1:22" x14ac:dyDescent="0.25">
      <c r="A96">
        <v>95</v>
      </c>
      <c r="B96">
        <v>421</v>
      </c>
      <c r="C96">
        <v>433</v>
      </c>
      <c r="D96">
        <v>476</v>
      </c>
      <c r="E96">
        <v>476</v>
      </c>
      <c r="F96">
        <v>548</v>
      </c>
      <c r="G96">
        <v>574</v>
      </c>
      <c r="H96">
        <v>622</v>
      </c>
      <c r="I96">
        <v>680</v>
      </c>
      <c r="J96">
        <v>767</v>
      </c>
      <c r="K96">
        <v>837</v>
      </c>
      <c r="L96">
        <v>928</v>
      </c>
      <c r="M96">
        <v>1012</v>
      </c>
      <c r="N96">
        <v>1250</v>
      </c>
      <c r="O96">
        <v>1419</v>
      </c>
      <c r="P96">
        <v>1765</v>
      </c>
      <c r="Q96">
        <v>2208</v>
      </c>
      <c r="R96">
        <v>2874</v>
      </c>
      <c r="S96">
        <v>4189</v>
      </c>
      <c r="T96">
        <v>7321</v>
      </c>
      <c r="U96">
        <v>17783</v>
      </c>
      <c r="V96">
        <v>0</v>
      </c>
    </row>
    <row r="97" spans="1:22" x14ac:dyDescent="0.25">
      <c r="A97">
        <v>96</v>
      </c>
      <c r="B97">
        <v>420</v>
      </c>
      <c r="C97">
        <v>430</v>
      </c>
      <c r="D97">
        <v>445</v>
      </c>
      <c r="E97">
        <v>501</v>
      </c>
      <c r="F97">
        <v>519</v>
      </c>
      <c r="G97">
        <v>562</v>
      </c>
      <c r="H97">
        <v>635</v>
      </c>
      <c r="I97">
        <v>694</v>
      </c>
      <c r="J97">
        <v>752</v>
      </c>
      <c r="K97">
        <v>808</v>
      </c>
      <c r="L97">
        <v>918</v>
      </c>
      <c r="M97">
        <v>1081</v>
      </c>
      <c r="N97">
        <v>1201</v>
      </c>
      <c r="O97">
        <v>1428</v>
      </c>
      <c r="P97">
        <v>1726</v>
      </c>
      <c r="Q97">
        <v>2153</v>
      </c>
      <c r="R97">
        <v>2912</v>
      </c>
      <c r="S97">
        <v>4304</v>
      </c>
      <c r="T97">
        <v>7014</v>
      </c>
      <c r="U97">
        <v>13207</v>
      </c>
      <c r="V97">
        <v>0</v>
      </c>
    </row>
    <row r="98" spans="1:22" x14ac:dyDescent="0.25">
      <c r="A98">
        <v>97</v>
      </c>
      <c r="B98">
        <v>421</v>
      </c>
      <c r="C98">
        <v>412</v>
      </c>
      <c r="D98">
        <v>476</v>
      </c>
      <c r="E98">
        <v>489</v>
      </c>
      <c r="F98">
        <v>506</v>
      </c>
      <c r="G98">
        <v>563</v>
      </c>
      <c r="H98">
        <v>609</v>
      </c>
      <c r="I98">
        <v>665</v>
      </c>
      <c r="J98">
        <v>726</v>
      </c>
      <c r="K98">
        <v>835</v>
      </c>
      <c r="L98">
        <v>888</v>
      </c>
      <c r="M98">
        <v>1056</v>
      </c>
      <c r="N98">
        <v>1204</v>
      </c>
      <c r="O98">
        <v>1380</v>
      </c>
      <c r="P98">
        <v>1738</v>
      </c>
      <c r="Q98">
        <v>2145</v>
      </c>
      <c r="R98">
        <v>2945</v>
      </c>
      <c r="S98">
        <v>4364</v>
      </c>
      <c r="T98">
        <v>6948</v>
      </c>
      <c r="U98">
        <v>13225</v>
      </c>
      <c r="V98">
        <v>0</v>
      </c>
    </row>
    <row r="99" spans="1:22" x14ac:dyDescent="0.25">
      <c r="A99">
        <v>98</v>
      </c>
      <c r="B99">
        <v>420</v>
      </c>
      <c r="C99">
        <v>430</v>
      </c>
      <c r="D99">
        <v>449</v>
      </c>
      <c r="E99">
        <v>469</v>
      </c>
      <c r="F99">
        <v>530</v>
      </c>
      <c r="G99">
        <v>584</v>
      </c>
      <c r="H99">
        <v>621</v>
      </c>
      <c r="I99">
        <v>657</v>
      </c>
      <c r="J99">
        <v>717</v>
      </c>
      <c r="K99">
        <v>863</v>
      </c>
      <c r="L99">
        <v>947</v>
      </c>
      <c r="M99">
        <v>1051</v>
      </c>
      <c r="N99">
        <v>1188</v>
      </c>
      <c r="O99">
        <v>1495</v>
      </c>
      <c r="P99">
        <v>1758</v>
      </c>
      <c r="Q99">
        <v>2118</v>
      </c>
      <c r="R99">
        <v>3025</v>
      </c>
      <c r="S99">
        <v>4229</v>
      </c>
      <c r="T99">
        <v>6855</v>
      </c>
      <c r="U99">
        <v>13063</v>
      </c>
      <c r="V99">
        <v>0</v>
      </c>
    </row>
    <row r="100" spans="1:22" x14ac:dyDescent="0.25">
      <c r="A100">
        <v>99</v>
      </c>
      <c r="B100">
        <v>419</v>
      </c>
      <c r="C100">
        <v>412</v>
      </c>
      <c r="D100">
        <v>468</v>
      </c>
      <c r="E100">
        <v>492</v>
      </c>
      <c r="F100">
        <v>513</v>
      </c>
      <c r="G100">
        <v>569</v>
      </c>
      <c r="H100">
        <v>608</v>
      </c>
      <c r="I100">
        <v>704</v>
      </c>
      <c r="J100">
        <v>767</v>
      </c>
      <c r="K100">
        <v>833</v>
      </c>
      <c r="L100">
        <v>926</v>
      </c>
      <c r="M100">
        <v>1015</v>
      </c>
      <c r="N100">
        <v>1253</v>
      </c>
      <c r="O100">
        <v>1450</v>
      </c>
      <c r="P100">
        <v>1796</v>
      </c>
      <c r="Q100">
        <v>2301</v>
      </c>
      <c r="R100">
        <v>3042</v>
      </c>
      <c r="S100">
        <v>4265</v>
      </c>
      <c r="T100">
        <v>7068</v>
      </c>
      <c r="U100">
        <v>15592</v>
      </c>
      <c r="V100">
        <v>0</v>
      </c>
    </row>
    <row r="101" spans="1:22" x14ac:dyDescent="0.25">
      <c r="A101">
        <v>100</v>
      </c>
      <c r="B101">
        <v>401</v>
      </c>
      <c r="C101">
        <v>430</v>
      </c>
      <c r="D101">
        <v>449</v>
      </c>
      <c r="E101">
        <v>475</v>
      </c>
      <c r="F101">
        <v>539</v>
      </c>
      <c r="G101">
        <v>554</v>
      </c>
      <c r="H101">
        <v>601</v>
      </c>
      <c r="I101">
        <v>679</v>
      </c>
      <c r="J101">
        <v>736</v>
      </c>
      <c r="K101">
        <v>820</v>
      </c>
      <c r="L101">
        <v>919</v>
      </c>
      <c r="M101">
        <v>1084</v>
      </c>
      <c r="N101">
        <v>1201</v>
      </c>
      <c r="O101">
        <v>1414</v>
      </c>
      <c r="P101">
        <v>1792</v>
      </c>
      <c r="Q101">
        <v>2186</v>
      </c>
      <c r="R101">
        <v>2969</v>
      </c>
      <c r="S101">
        <v>4176</v>
      </c>
      <c r="T101">
        <v>7134</v>
      </c>
      <c r="U101">
        <v>14825</v>
      </c>
      <c r="V101">
        <v>0</v>
      </c>
    </row>
    <row r="102" spans="1:22" x14ac:dyDescent="0.25">
      <c r="A102">
        <v>101</v>
      </c>
      <c r="B102">
        <v>419</v>
      </c>
      <c r="C102">
        <v>412</v>
      </c>
      <c r="D102">
        <v>438</v>
      </c>
      <c r="E102">
        <v>481</v>
      </c>
      <c r="F102">
        <v>513</v>
      </c>
      <c r="G102">
        <v>583</v>
      </c>
      <c r="H102">
        <v>593</v>
      </c>
      <c r="I102">
        <v>659</v>
      </c>
      <c r="J102">
        <v>727</v>
      </c>
      <c r="K102">
        <v>797</v>
      </c>
      <c r="L102">
        <v>892</v>
      </c>
      <c r="M102">
        <v>1057</v>
      </c>
      <c r="N102">
        <v>1201</v>
      </c>
      <c r="O102">
        <v>1395</v>
      </c>
      <c r="P102">
        <v>1757</v>
      </c>
      <c r="Q102">
        <v>2212</v>
      </c>
      <c r="R102">
        <v>2901</v>
      </c>
      <c r="S102">
        <v>4250</v>
      </c>
      <c r="T102">
        <v>6933</v>
      </c>
      <c r="U102">
        <v>14244</v>
      </c>
      <c r="V102">
        <v>0</v>
      </c>
    </row>
    <row r="103" spans="1:22" x14ac:dyDescent="0.25">
      <c r="A103">
        <v>102</v>
      </c>
      <c r="B103">
        <v>401</v>
      </c>
      <c r="C103">
        <v>430</v>
      </c>
      <c r="D103">
        <v>458</v>
      </c>
      <c r="E103">
        <v>484</v>
      </c>
      <c r="F103">
        <v>539</v>
      </c>
      <c r="G103">
        <v>561</v>
      </c>
      <c r="H103">
        <v>610</v>
      </c>
      <c r="I103">
        <v>703</v>
      </c>
      <c r="J103">
        <v>777</v>
      </c>
      <c r="K103">
        <v>851</v>
      </c>
      <c r="L103">
        <v>952</v>
      </c>
      <c r="M103">
        <v>1046</v>
      </c>
      <c r="N103">
        <v>1182</v>
      </c>
      <c r="O103">
        <v>1379</v>
      </c>
      <c r="P103">
        <v>1716</v>
      </c>
      <c r="Q103">
        <v>2146</v>
      </c>
      <c r="R103">
        <v>2935</v>
      </c>
      <c r="S103">
        <v>4148</v>
      </c>
      <c r="T103">
        <v>6896</v>
      </c>
      <c r="U103">
        <v>12757</v>
      </c>
      <c r="V103">
        <v>0</v>
      </c>
    </row>
    <row r="104" spans="1:22" x14ac:dyDescent="0.25">
      <c r="A104" t="s">
        <v>25</v>
      </c>
      <c r="B104">
        <f>SUM(B2:B103)/102</f>
        <v>412.70588235294116</v>
      </c>
      <c r="C104">
        <f t="shared" ref="C104:V104" si="0">SUM(C2:C103)/102</f>
        <v>425.33333333333331</v>
      </c>
      <c r="D104">
        <f t="shared" si="0"/>
        <v>453.51960784313724</v>
      </c>
      <c r="E104">
        <f t="shared" si="0"/>
        <v>483.62745098039215</v>
      </c>
      <c r="F104">
        <f t="shared" si="0"/>
        <v>522.06862745098044</v>
      </c>
      <c r="G104">
        <f t="shared" si="0"/>
        <v>564.85294117647061</v>
      </c>
      <c r="H104">
        <f t="shared" si="0"/>
        <v>613.67647058823525</v>
      </c>
      <c r="I104">
        <f t="shared" si="0"/>
        <v>672.14705882352939</v>
      </c>
      <c r="J104">
        <f t="shared" si="0"/>
        <v>740.64705882352939</v>
      </c>
      <c r="K104">
        <f t="shared" si="0"/>
        <v>823.91176470588232</v>
      </c>
      <c r="L104">
        <f t="shared" si="0"/>
        <v>924.84313725490199</v>
      </c>
      <c r="M104">
        <f t="shared" si="0"/>
        <v>1051.8529411764705</v>
      </c>
      <c r="N104">
        <f t="shared" si="0"/>
        <v>1207.4117647058824</v>
      </c>
      <c r="O104">
        <f t="shared" si="0"/>
        <v>1427.6372549019609</v>
      </c>
      <c r="P104">
        <f t="shared" si="0"/>
        <v>1740.7647058823529</v>
      </c>
      <c r="Q104">
        <f t="shared" si="0"/>
        <v>2168.2156862745096</v>
      </c>
      <c r="R104">
        <f t="shared" si="0"/>
        <v>2916.1470588235293</v>
      </c>
      <c r="S104">
        <f t="shared" si="0"/>
        <v>4169.9901960784309</v>
      </c>
      <c r="T104">
        <f t="shared" si="0"/>
        <v>8501.745098039215</v>
      </c>
      <c r="U104">
        <f t="shared" si="0"/>
        <v>14527.421568627451</v>
      </c>
      <c r="V104">
        <f t="shared" si="0"/>
        <v>0</v>
      </c>
    </row>
    <row r="105" spans="1:22" x14ac:dyDescent="0.25">
      <c r="A105" t="s">
        <v>26</v>
      </c>
      <c r="B105">
        <f>B104*2</f>
        <v>825.41176470588232</v>
      </c>
      <c r="C105">
        <f t="shared" ref="C105:V105" si="1">C104*2</f>
        <v>850.66666666666663</v>
      </c>
      <c r="D105">
        <f t="shared" si="1"/>
        <v>907.03921568627447</v>
      </c>
      <c r="E105">
        <f t="shared" si="1"/>
        <v>967.25490196078431</v>
      </c>
      <c r="F105">
        <f t="shared" si="1"/>
        <v>1044.1372549019609</v>
      </c>
      <c r="G105">
        <f t="shared" si="1"/>
        <v>1129.7058823529412</v>
      </c>
      <c r="H105">
        <f t="shared" si="1"/>
        <v>1227.3529411764705</v>
      </c>
      <c r="I105">
        <f t="shared" si="1"/>
        <v>1344.2941176470588</v>
      </c>
      <c r="J105">
        <f t="shared" si="1"/>
        <v>1481.2941176470588</v>
      </c>
      <c r="K105">
        <f t="shared" si="1"/>
        <v>1647.8235294117646</v>
      </c>
      <c r="L105">
        <f t="shared" si="1"/>
        <v>1849.686274509804</v>
      </c>
      <c r="M105">
        <f t="shared" si="1"/>
        <v>2103.705882352941</v>
      </c>
      <c r="N105">
        <f t="shared" si="1"/>
        <v>2414.8235294117649</v>
      </c>
      <c r="O105">
        <f t="shared" si="1"/>
        <v>2855.2745098039218</v>
      </c>
      <c r="P105">
        <f t="shared" si="1"/>
        <v>3481.5294117647059</v>
      </c>
      <c r="Q105">
        <f t="shared" si="1"/>
        <v>4336.4313725490192</v>
      </c>
      <c r="R105">
        <f t="shared" si="1"/>
        <v>5832.2941176470586</v>
      </c>
      <c r="S105">
        <f t="shared" si="1"/>
        <v>8339.9803921568619</v>
      </c>
      <c r="T105">
        <f t="shared" si="1"/>
        <v>17003.49019607843</v>
      </c>
      <c r="U105">
        <f t="shared" si="1"/>
        <v>29054.843137254902</v>
      </c>
      <c r="V105">
        <f t="shared" si="1"/>
        <v>0</v>
      </c>
    </row>
    <row r="106" spans="1:22" x14ac:dyDescent="0.25">
      <c r="A106" t="s">
        <v>22</v>
      </c>
      <c r="B106">
        <f>((1/B105)*60*1000000)/562.25</f>
        <v>129.28589065050068</v>
      </c>
      <c r="C106">
        <f t="shared" ref="C106:V106" si="2">((1/C105)*60*1000000)/562.25</f>
        <v>125.44760402045634</v>
      </c>
      <c r="D106">
        <f t="shared" si="2"/>
        <v>117.65102688824828</v>
      </c>
      <c r="E106">
        <f t="shared" si="2"/>
        <v>110.3267555812584</v>
      </c>
      <c r="F106">
        <f t="shared" si="2"/>
        <v>102.2031295717165</v>
      </c>
      <c r="G106">
        <f t="shared" si="2"/>
        <v>94.461838979839925</v>
      </c>
      <c r="H106">
        <f t="shared" si="2"/>
        <v>86.946542899967682</v>
      </c>
      <c r="I106">
        <f t="shared" si="2"/>
        <v>79.382996438446838</v>
      </c>
      <c r="J106">
        <f t="shared" si="2"/>
        <v>72.041125312041373</v>
      </c>
      <c r="K106">
        <f t="shared" si="2"/>
        <v>64.760633192011767</v>
      </c>
      <c r="L106">
        <f t="shared" si="2"/>
        <v>57.693078347398355</v>
      </c>
      <c r="M106">
        <f t="shared" si="2"/>
        <v>50.726718049599469</v>
      </c>
      <c r="N106">
        <f t="shared" si="2"/>
        <v>44.191260294451567</v>
      </c>
      <c r="O106">
        <f t="shared" si="2"/>
        <v>37.374373212448077</v>
      </c>
      <c r="P106">
        <f t="shared" si="2"/>
        <v>30.651498962724727</v>
      </c>
      <c r="Q106">
        <f t="shared" si="2"/>
        <v>24.608736074767712</v>
      </c>
      <c r="R106">
        <f t="shared" si="2"/>
        <v>18.297104535676869</v>
      </c>
      <c r="S106">
        <f t="shared" si="2"/>
        <v>12.79548513732218</v>
      </c>
      <c r="T106">
        <f t="shared" si="2"/>
        <v>6.2760112143337095</v>
      </c>
      <c r="U106">
        <f t="shared" si="2"/>
        <v>3.6728505003205409</v>
      </c>
      <c r="V106">
        <v>0</v>
      </c>
    </row>
    <row r="107" spans="1:22" x14ac:dyDescent="0.25">
      <c r="A107" t="s">
        <v>23</v>
      </c>
      <c r="B107">
        <v>400</v>
      </c>
      <c r="C107">
        <v>380</v>
      </c>
      <c r="D107">
        <v>360</v>
      </c>
      <c r="E107">
        <v>340</v>
      </c>
      <c r="F107">
        <v>320</v>
      </c>
      <c r="G107">
        <v>300</v>
      </c>
      <c r="H107">
        <v>280</v>
      </c>
      <c r="I107">
        <v>260</v>
      </c>
      <c r="J107">
        <v>240</v>
      </c>
      <c r="K107">
        <v>220</v>
      </c>
      <c r="L107">
        <v>200</v>
      </c>
      <c r="M107">
        <v>180</v>
      </c>
      <c r="N107">
        <v>160</v>
      </c>
      <c r="O107">
        <v>140</v>
      </c>
      <c r="P107">
        <v>120</v>
      </c>
      <c r="Q107">
        <v>100</v>
      </c>
      <c r="R107">
        <v>80</v>
      </c>
      <c r="S107">
        <v>60</v>
      </c>
      <c r="T107">
        <v>40</v>
      </c>
      <c r="U107">
        <v>20</v>
      </c>
      <c r="V107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FB9236B204D4A9CEFB6E5EB7278E6" ma:contentTypeVersion="7" ma:contentTypeDescription="Create a new document." ma:contentTypeScope="" ma:versionID="3b2767b0c44aa1648a4e25ce7293d33a">
  <xsd:schema xmlns:xsd="http://www.w3.org/2001/XMLSchema" xmlns:xs="http://www.w3.org/2001/XMLSchema" xmlns:p="http://schemas.microsoft.com/office/2006/metadata/properties" xmlns:ns3="e5742000-0468-4752-8afa-b2d1c3eb18ef" targetNamespace="http://schemas.microsoft.com/office/2006/metadata/properties" ma:root="true" ma:fieldsID="6906b666629a79a52cb6fdb8b79fdc78" ns3:_="">
    <xsd:import namespace="e5742000-0468-4752-8afa-b2d1c3eb18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42000-0468-4752-8afa-b2d1c3eb1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l a A d T 2 f K X s y n A A A A + A A A A B I A H A B D b 2 5 m a W c v U G F j a 2 F n Z S 5 4 b W w g o h g A K K A U A A A A A A A A A A A A A A A A A A A A A A A A A A A A h Y 8 x D o I w G E a v Q r r T l h K i I T 9 l c H C R x I T E u D a l Q i M U Q 4 v l b g 4 e y S t I o q i b 4 / f y h v c 9 b n f I p 6 4 N r m q w u j c Z i j B F g T K y r 7 S p M z S 6 U 7 h G O Y e 9 k G d R q 2 C W j U 0 n W 2 W o c e 6 S E u K 9 x z 7 G / V A T R m l E j s W u l I 3 q B P r I + r 8 c a m O d M F I h D o d X D G d 4 F e E k Y T F O a A R k w V B o 8 1 X Y X I w p k B 8 I m 7 F 1 4 6 C 4 M m G 5 B b J M I O 8 X / A l Q S w M E F A A C A A g A l a A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g H U 8 o i k e 4 D g A A A B E A A A A T A B w A R m 9 y b X V s Y X M v U 2 V j d G l v b j E u b S C i G A A o o B Q A A A A A A A A A A A A A A A A A A A A A A A A A A A A r T k 0 u y c z P U w i G 0 I b W A F B L A Q I t A B Q A A g A I A J W g H U 9 n y l 7 M p w A A A P g A A A A S A A A A A A A A A A A A A A A A A A A A A A B D b 2 5 m a W c v U G F j a 2 F n Z S 5 4 b W x Q S w E C L Q A U A A I A C A C V o B 1 P D 8 r p q 6 Q A A A D p A A A A E w A A A A A A A A A A A A A A A A D z A A A A W 0 N v b n R l b n R f V H l w Z X N d L n h t b F B L A Q I t A B Q A A g A I A J W g H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l E o a C M F 0 S Z N S 5 N R d u 9 j M A A A A A A I A A A A A A B B m A A A A A Q A A I A A A A I h h + U u k h r w z T s m B 5 / O N A 8 k f T B Y T r W M R W j C x b B f a o W E z A A A A A A 6 A A A A A A g A A I A A A A I C 0 F s C Q 5 K 1 M Z z A r 1 p m W Y G q K j 3 R Q y t G h m y D p X Q E K y P C n U A A A A D b K M k b J R E N 5 J n b 7 9 2 v 6 N a 7 Q q z M m G 1 T 3 j g O B G N q 5 x E R 7 V 2 a f I Z B + K / n c 2 q A g f A W F l T X j Q k c r R A / r D g s r f J N S D l V H a 6 l 7 s A v x F 5 9 3 X X + 1 W 3 4 u Q A A A A C j a W h b Q V Q S 1 5 0 a + O F V e 5 3 A h 9 6 6 F M k c B + S u f F S f a z e j m 6 Q i w s y O 5 M E G 5 w x 8 r + U N z S n 2 s 1 F P U r G p 9 B B Q I + C K r 1 9 o = < / D a t a M a s h u p > 
</file>

<file path=customXml/itemProps1.xml><?xml version="1.0" encoding="utf-8"?>
<ds:datastoreItem xmlns:ds="http://schemas.openxmlformats.org/officeDocument/2006/customXml" ds:itemID="{3FBA0C30-BB82-4BF9-9F0F-3FDAC0D303E2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5742000-0468-4752-8afa-b2d1c3eb18e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AE7EF6E-DD49-44A7-9F70-8BF59DCF2B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C580FA-C440-44B9-9070-7ED25E96B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42000-0468-4752-8afa-b2d1c3eb1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A05F818-A45A-4F11-9112-576A8F592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2</vt:lpstr>
      <vt:lpstr>Motor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</dc:creator>
  <cp:lastModifiedBy>Anh Tu Do</cp:lastModifiedBy>
  <dcterms:created xsi:type="dcterms:W3CDTF">2019-08-26T06:18:50Z</dcterms:created>
  <dcterms:modified xsi:type="dcterms:W3CDTF">2019-08-29T16:31:36Z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0x010100EFEFB9236B204D4A9CEFB6E5EB7278E6</vt:lpwstr>
  </property>
</Properties>
</file>