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NguyenNhatTruong\Desktop\CNPMNC\QuanLyDuAnVer2\Report\"/>
    </mc:Choice>
  </mc:AlternateContent>
  <xr:revisionPtr revIDLastSave="0" documentId="13_ncr:1_{FE5EE84C-FAE1-46AD-A66B-9BA7815164E0}" xr6:coauthVersionLast="47" xr6:coauthVersionMax="47" xr10:uidLastSave="{00000000-0000-0000-0000-000000000000}"/>
  <bookViews>
    <workbookView xWindow="-108" yWindow="-108" windowWidth="23256" windowHeight="12456" xr2:uid="{C421ADEF-550A-44C3-BAEB-FA6B6965BE38}"/>
  </bookViews>
  <sheets>
    <sheet name="Trang_tính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33" i="1" l="1"/>
  <c r="S33" i="1"/>
  <c r="Q33" i="1"/>
  <c r="O33" i="1"/>
  <c r="M33" i="1"/>
  <c r="J31" i="1"/>
  <c r="J30" i="1"/>
  <c r="J29" i="1"/>
  <c r="J28" i="1"/>
  <c r="J27" i="1"/>
  <c r="J26" i="1"/>
  <c r="J25" i="1"/>
  <c r="J24" i="1"/>
  <c r="J22" i="1"/>
  <c r="J21" i="1"/>
  <c r="J20" i="1"/>
  <c r="J19" i="1"/>
  <c r="J18" i="1"/>
  <c r="J17" i="1"/>
  <c r="J16" i="1"/>
  <c r="J11" i="1"/>
  <c r="J12" i="1"/>
  <c r="J13" i="1"/>
  <c r="J14" i="1"/>
  <c r="J10" i="1"/>
  <c r="J5" i="1"/>
  <c r="J6" i="1"/>
  <c r="J7" i="1"/>
  <c r="J8" i="1"/>
  <c r="J4" i="1"/>
  <c r="C2" i="1"/>
  <c r="I2" i="1"/>
</calcChain>
</file>

<file path=xl/sharedStrings.xml><?xml version="1.0" encoding="utf-8"?>
<sst xmlns="http://schemas.openxmlformats.org/spreadsheetml/2006/main" count="233" uniqueCount="110">
  <si>
    <t>Thực hiện chức năng Gợi ý sản phẩm/ đề xuất sản phẩm</t>
  </si>
  <si>
    <t>Vinh</t>
  </si>
  <si>
    <t>15/10/2024</t>
  </si>
  <si>
    <t>18/10/2024</t>
  </si>
  <si>
    <t>Thực hiện chức năng giỏ hàng</t>
  </si>
  <si>
    <t>Thuận, Vinh</t>
  </si>
  <si>
    <t>Chức năng xuất hóa đơn</t>
  </si>
  <si>
    <t>Thuận</t>
  </si>
  <si>
    <t>Các chức năng liên quan đến đơn hàng bên Admin</t>
  </si>
  <si>
    <t>24/10/2024</t>
  </si>
  <si>
    <t>Quản lý hóa đơn</t>
  </si>
  <si>
    <t>Tài</t>
  </si>
  <si>
    <t>Các chức năng liên quan đến đơn hàng bên Customer</t>
  </si>
  <si>
    <t>Story ID</t>
  </si>
  <si>
    <t>Story Name</t>
  </si>
  <si>
    <t>Points</t>
  </si>
  <si>
    <t>Name Of Dev</t>
  </si>
  <si>
    <t>Start Date</t>
  </si>
  <si>
    <t>Endate</t>
  </si>
  <si>
    <t>Act Start Date</t>
  </si>
  <si>
    <t>ActEndate</t>
  </si>
  <si>
    <t>Act Points</t>
  </si>
  <si>
    <t>Notes</t>
  </si>
  <si>
    <t>Sprint 1</t>
  </si>
  <si>
    <t>Hoàn thành database</t>
  </si>
  <si>
    <t>Trường</t>
  </si>
  <si>
    <t>18/9/2024</t>
  </si>
  <si>
    <t>20/9/2024</t>
  </si>
  <si>
    <t>Database hoàn thành, còn chỉnh sửa trong quá trình code về sau</t>
  </si>
  <si>
    <t>Thiết kế giao diện người dùng</t>
  </si>
  <si>
    <t>Thuận. Vinh, Tài</t>
  </si>
  <si>
    <t>24/9/2024</t>
  </si>
  <si>
    <t>Giao diện ổn, cần chỉnh sửa thêm nhiều, một số trang còn đang lỗi về giao diện khi zoom to, thu nhỏ, layout được phân rõ 2 bên admin và khách hàng thông thường</t>
  </si>
  <si>
    <t>Thiết kế giao diện quản lý (admin)</t>
  </si>
  <si>
    <t>Giao diện ổn, vẫn còn thiếu 1 số giao diện quản lý</t>
  </si>
  <si>
    <t>Thực hiện chức năng tìm kiếm</t>
  </si>
  <si>
    <t>30/9/2024</t>
  </si>
  <si>
    <t>Tìm kiếm cơ bản bằng tên sản phẩm, có thể phát triển tìm kiếm mở rộng thêm</t>
  </si>
  <si>
    <t>Thực hiện chức năng đăng ký, đăng nhập, đăng xuất</t>
  </si>
  <si>
    <t>Hoàn thành, tốt.</t>
  </si>
  <si>
    <t>Sprint 2</t>
  </si>
  <si>
    <t>Thực hiện chức năng quản lý thông tin</t>
  </si>
  <si>
    <t>các thông tin được hiển thị đầy đủ các thuộc tính, chưa có tìm kiếm người dùng theo số điện thoại</t>
  </si>
  <si>
    <t xml:space="preserve">Thực hiện chức năng quản lý sản phẩm </t>
  </si>
  <si>
    <t>Quản lý sản phẩm (CRUD), chưa thực hiện upload ảnh</t>
  </si>
  <si>
    <t>Thực hiện chức năng quản lý thông tin cá nhân</t>
  </si>
  <si>
    <t>các chức năng hoạt động bình thường</t>
  </si>
  <si>
    <t>Thực hiện chức năng quản lý Voucher</t>
  </si>
  <si>
    <t>13/10/2024</t>
  </si>
  <si>
    <t>Quản lý sản phẩm (CRUD), chưa xét các quy định trong việc tạo Voucher, chưa có tìm kiếm voucher ở phần admin</t>
  </si>
  <si>
    <t>Phân loại sản phẩm</t>
  </si>
  <si>
    <t>Phân loại sản phẩm theo danh mục sản phẩm, các sản phẩm hiển thị đúng theo danh mục được chọn.</t>
  </si>
  <si>
    <t>Sprint 3</t>
  </si>
  <si>
    <t>16/10/2024</t>
  </si>
  <si>
    <t>Thực hiện chức năng quên mật khẩu</t>
  </si>
  <si>
    <t>Chức năng gợi ý sản phẩm theo 
mã danh mục sản phẩm( khi vào chi tiết sản phẩm sẽ hiện đề xuất các sản phẩm theo danh mục sản phẩm đó)
Sản phẩm mới nhất ( dựa vào ngày tạo sản phẩm)
Hiển thị hình ảnh gợi ý vẫn còn hơi lớn, bắt được id sản phẩm hoạt động trơn tru
Vinh thực hiện xong sớm dự kiến</t>
  </si>
  <si>
    <t>22/10/2024</t>
  </si>
  <si>
    <t>Đã thực hiện:
Thêm sản phẩm vào giỏ hàng, cập nhật tăng giảm sản phẩm đơn hàng,
Có lựa chọn thông tin đơn hàng (Mặc định theo tài khoản hiện hữu/ Tự nhập thông tin), chưa có ràng buộc tại nhập địa chỉ
Khi bấm Thanh Toán tạo được đơn hàng thành công. Đúng thông tin
Giao diện ổn
Làm việc bị trễ thời gian (22/10)</t>
  </si>
  <si>
    <t>Đã thực hiện:
Hiện danh sách đơn hàng có nút xem thông tin chi tiết đơn hàng. Trong phần chi tiết có hiển thị các sản phẩm trong đơn hàng.
Có cập nhật trạng thái đơn hàng bên admin.
Làm đúng thời gian dự kiến</t>
  </si>
  <si>
    <t>Thực hiện được:
+ Xem lịch sử đơn hàng
+Hủy đơn hàng khi chỉ khi đơn hàng đang ở trạng thái 'Chờ xử lý"
Các chức năng hoạt động được, ổn.</t>
  </si>
  <si>
    <t xml:space="preserve">Chức năng reset mật khẩu thông qua email
Hoạt động tốt.
Thực hiện sớm so với dự kiến.
</t>
  </si>
  <si>
    <t>Chưa hoàn thành được chức năng, Dời sang sprint 4</t>
  </si>
  <si>
    <t>Chưa hoàn thành được chức năng, Dời sang sprint 4, đã hoàn thành ở bài cá nhân, không add được vào bài chính</t>
  </si>
  <si>
    <t>Mức độ hoàn thành</t>
  </si>
  <si>
    <t>Khả năng làm việc</t>
  </si>
  <si>
    <t>Độ khó chức năng</t>
  </si>
  <si>
    <t>Mức độ hoàn thành(%)</t>
  </si>
  <si>
    <t>Sprint 4</t>
  </si>
  <si>
    <t>Thực hiện thanh toán trực tuyến</t>
  </si>
  <si>
    <t>Vinh, Trường</t>
  </si>
  <si>
    <t>30/10/2024</t>
  </si>
  <si>
    <t>Phân quyền</t>
  </si>
  <si>
    <t>Đánh giá sản phẩm</t>
  </si>
  <si>
    <t>Bình luận</t>
  </si>
  <si>
    <t>Thực hiện chức năng quản lý báo cáo từ người dùng</t>
  </si>
  <si>
    <t>Tú</t>
  </si>
  <si>
    <t>Thống kê dữ liệu</t>
  </si>
  <si>
    <t>Thực hiện đánh giá sản phẩm theo chọn số sao.
Tính được điểm trung bình số lần bình chọn
Chưa xét quy định rõ ràng( chỉ những người mua hàng mới được đánh giá mà chỉ cần đăng nhập mới được đánh giá=&gt; thiếu logic)
hoạt động tốt</t>
  </si>
  <si>
    <t>Thực hiện bình luận trên sản phẩm.
Hiển thị danh sách bình luận
Chưa xét quy định rõ ràng( chỉ những người mua hàng mới được bình luận mà chỉ cần đăng nhập mới được bình luận=&gt; thiếu logic)
hoạt động tốt</t>
  </si>
  <si>
    <t>Chưa hoàn thành được chức năng, Dời sang sprint 5</t>
  </si>
  <si>
    <t>Thực hiện thống kê theo dạng biểu đồ( chỉ mới thống kê theo số đơn hàng và doanh thu) chưa thật sự thống kê đầy đủ, sẽ hoàn thành và bổ sung thêm</t>
  </si>
  <si>
    <t>Xuất được hóa đơn theo thông tin đơn hàng, thiết kế hóa đơn còn xấu.</t>
  </si>
  <si>
    <t>DEV</t>
  </si>
  <si>
    <t>Scrum owner</t>
  </si>
  <si>
    <t>Scrum master</t>
  </si>
  <si>
    <t>Tính điểm</t>
  </si>
  <si>
    <t>tốt</t>
  </si>
  <si>
    <t>khá</t>
  </si>
  <si>
    <t>tệ</t>
  </si>
  <si>
    <t>75-100</t>
  </si>
  <si>
    <t>50-74</t>
  </si>
  <si>
    <t>&lt;50</t>
  </si>
  <si>
    <t>&lt;2</t>
  </si>
  <si>
    <t>Tổng điểm</t>
  </si>
  <si>
    <t>max</t>
  </si>
  <si>
    <t xml:space="preserve">min </t>
  </si>
  <si>
    <t>Quy định đánh giá</t>
  </si>
  <si>
    <t>điểm scrum owner do scrum master đánh giá</t>
  </si>
  <si>
    <t>điểm dev do scrum master đánh giá</t>
  </si>
  <si>
    <t>điểm scrum master do scrum owner và các dev đánh giá</t>
  </si>
  <si>
    <t>5</t>
  </si>
  <si>
    <t>3</t>
  </si>
  <si>
    <t>2</t>
  </si>
  <si>
    <t>*Các chức năng làm chung</t>
  </si>
  <si>
    <t>Thống nhất chia đều điểm
vd max 3 điểm =&gt;3 thành viên, mỗi thành viên 1 điểm
Nếu có thành viên không thực hiện đc phần nào tính điểm riêng</t>
  </si>
  <si>
    <t>Chỉ được tính khi thực hiện được chức năng ( hoạt động khi add vào bài chính)</t>
  </si>
  <si>
    <t>Thuận. Vinh, Tài, Tú</t>
  </si>
  <si>
    <t>(hỗ trợ )1.5</t>
  </si>
  <si>
    <t>Chưa hoàn thành được chức năng, Dời sang sprint 5, thực hiện lỗi khi thanh toán, chưa sử dụng được. ( vinh code chính, Trường phụ)</t>
  </si>
  <si>
    <t>Phân quyền được giữa quản lý. Nhân viên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</si>
</sst>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rial"/>
      <family val="2"/>
      <scheme val="minor"/>
    </font>
    <font>
      <sz val="11"/>
      <color rgb="FF000000"/>
      <name val="Arial"/>
      <family val="2"/>
      <scheme val="minor"/>
    </font>
    <font>
      <sz val="11"/>
      <color rgb="FF000000"/>
      <name val="Times New Roman"/>
      <family val="1"/>
      <charset val="163"/>
    </font>
    <font>
      <b/>
      <sz val="10"/>
      <name val="Arial"/>
      <family val="2"/>
      <scheme val="minor"/>
    </font>
    <font>
      <sz val="11"/>
      <color rgb="FF000000"/>
      <name val="Calibri"/>
      <family val="2"/>
    </font>
    <font>
      <sz val="11"/>
      <color rgb="FFFF0000"/>
      <name val="Arial"/>
      <family val="2"/>
      <scheme val="minor"/>
    </font>
    <font>
      <sz val="11"/>
      <color rgb="FF000000"/>
      <name val="Arial"/>
      <family val="2"/>
      <charset val="163"/>
      <scheme val="minor"/>
    </font>
    <font>
      <b/>
      <sz val="11"/>
      <color theme="1"/>
      <name val="Arial"/>
      <family val="2"/>
      <charset val="163"/>
      <scheme val="minor"/>
    </font>
  </fonts>
  <fills count="14">
    <fill>
      <patternFill patternType="none"/>
    </fill>
    <fill>
      <patternFill patternType="gray125"/>
    </fill>
    <fill>
      <patternFill patternType="solid">
        <fgColor rgb="FFD9D9D9"/>
        <bgColor rgb="FF000000"/>
      </patternFill>
    </fill>
    <fill>
      <patternFill patternType="solid">
        <fgColor rgb="FFCCFFFF"/>
        <bgColor rgb="FF000000"/>
      </patternFill>
    </fill>
    <fill>
      <patternFill patternType="solid">
        <fgColor rgb="FFCCFFCC"/>
        <bgColor rgb="FF000000"/>
      </patternFill>
    </fill>
    <fill>
      <patternFill patternType="solid">
        <fgColor rgb="FFFFFF00"/>
        <bgColor indexed="64"/>
      </patternFill>
    </fill>
    <fill>
      <patternFill patternType="solid">
        <fgColor theme="9" tint="0.59999389629810485"/>
        <bgColor indexed="64"/>
      </patternFill>
    </fill>
    <fill>
      <patternFill patternType="solid">
        <fgColor theme="5" tint="0.59999389629810485"/>
        <bgColor rgb="FF000000"/>
      </patternFill>
    </fill>
    <fill>
      <patternFill patternType="solid">
        <fgColor theme="7" tint="0.59999389629810485"/>
        <bgColor rgb="FF000000"/>
      </patternFill>
    </fill>
    <fill>
      <patternFill patternType="solid">
        <fgColor theme="8" tint="0.59999389629810485"/>
        <bgColor rgb="FF000000"/>
      </patternFill>
    </fill>
    <fill>
      <patternFill patternType="solid">
        <fgColor theme="9" tint="0.39997558519241921"/>
        <bgColor rgb="FF000000"/>
      </patternFill>
    </fill>
    <fill>
      <patternFill patternType="solid">
        <fgColor theme="4" tint="0.59999389629810485"/>
        <bgColor rgb="FF000000"/>
      </patternFill>
    </fill>
    <fill>
      <patternFill patternType="solid">
        <fgColor rgb="FFFFC000"/>
        <bgColor indexed="64"/>
      </patternFill>
    </fill>
    <fill>
      <patternFill patternType="solid">
        <fgColor theme="7"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1">
    <xf numFmtId="0" fontId="0" fillId="0" borderId="0"/>
  </cellStyleXfs>
  <cellXfs count="65">
    <xf numFmtId="0" fontId="0" fillId="0" borderId="0" xfId="0"/>
    <xf numFmtId="0" fontId="1" fillId="0" borderId="1" xfId="0" applyFont="1" applyBorder="1"/>
    <xf numFmtId="0" fontId="3" fillId="2" borderId="1" xfId="0" applyFont="1" applyFill="1" applyBorder="1"/>
    <xf numFmtId="0" fontId="1" fillId="0" borderId="1" xfId="0" applyFont="1" applyBorder="1" applyAlignment="1">
      <alignment vertical="top"/>
    </xf>
    <xf numFmtId="0" fontId="2" fillId="0" borderId="1" xfId="0" applyFont="1" applyBorder="1" applyAlignment="1">
      <alignment vertical="top"/>
    </xf>
    <xf numFmtId="14" fontId="1" fillId="0" borderId="0" xfId="0" applyNumberFormat="1" applyFont="1" applyAlignment="1">
      <alignment vertical="top"/>
    </xf>
    <xf numFmtId="0" fontId="1" fillId="0" borderId="1" xfId="0" applyFont="1" applyBorder="1" applyAlignment="1">
      <alignment vertical="top" wrapText="1"/>
    </xf>
    <xf numFmtId="0" fontId="1" fillId="0" borderId="0" xfId="0" applyFont="1" applyAlignment="1">
      <alignment vertical="top"/>
    </xf>
    <xf numFmtId="14" fontId="1" fillId="0" borderId="5" xfId="0" applyNumberFormat="1" applyFont="1" applyBorder="1" applyAlignment="1">
      <alignment vertical="top"/>
    </xf>
    <xf numFmtId="0" fontId="1" fillId="0" borderId="5" xfId="0" applyFont="1" applyBorder="1" applyAlignment="1">
      <alignment vertical="top"/>
    </xf>
    <xf numFmtId="0" fontId="0" fillId="0" borderId="0" xfId="0" applyAlignment="1">
      <alignment vertical="top" wrapText="1"/>
    </xf>
    <xf numFmtId="0" fontId="0" fillId="0" borderId="1" xfId="0" applyBorder="1" applyAlignment="1">
      <alignment vertical="top"/>
    </xf>
    <xf numFmtId="0" fontId="3" fillId="3" borderId="2" xfId="0" applyFont="1" applyFill="1" applyBorder="1" applyAlignment="1">
      <alignment horizontal="center"/>
    </xf>
    <xf numFmtId="0" fontId="3" fillId="3" borderId="3" xfId="0" applyFont="1" applyFill="1" applyBorder="1" applyAlignment="1">
      <alignment horizontal="center"/>
    </xf>
    <xf numFmtId="0" fontId="3" fillId="3" borderId="2" xfId="0" applyFont="1" applyFill="1" applyBorder="1" applyAlignment="1">
      <alignment horizontal="center" vertical="top"/>
    </xf>
    <xf numFmtId="0" fontId="3" fillId="3" borderId="3" xfId="0" applyFont="1" applyFill="1" applyBorder="1" applyAlignment="1">
      <alignment horizontal="center" vertical="top"/>
    </xf>
    <xf numFmtId="0" fontId="3" fillId="4" borderId="2" xfId="0" applyFont="1" applyFill="1" applyBorder="1" applyAlignment="1">
      <alignment horizontal="center"/>
    </xf>
    <xf numFmtId="0" fontId="3" fillId="4" borderId="3" xfId="0" applyFont="1" applyFill="1" applyBorder="1" applyAlignment="1">
      <alignment horizontal="center"/>
    </xf>
    <xf numFmtId="0" fontId="3" fillId="4" borderId="4" xfId="0" applyFont="1" applyFill="1" applyBorder="1" applyAlignment="1">
      <alignment horizontal="center"/>
    </xf>
    <xf numFmtId="0" fontId="3" fillId="2" borderId="6" xfId="0" applyFont="1" applyFill="1" applyBorder="1"/>
    <xf numFmtId="9" fontId="1" fillId="0" borderId="1" xfId="0" applyNumberFormat="1" applyFont="1" applyBorder="1" applyAlignment="1">
      <alignment vertical="top"/>
    </xf>
    <xf numFmtId="0" fontId="1" fillId="0" borderId="2" xfId="0" applyFont="1" applyBorder="1" applyAlignment="1">
      <alignment vertical="top"/>
    </xf>
    <xf numFmtId="0" fontId="2" fillId="0" borderId="1" xfId="0" applyFont="1" applyBorder="1" applyAlignment="1">
      <alignment vertical="center"/>
    </xf>
    <xf numFmtId="0" fontId="2" fillId="0" borderId="7" xfId="0" applyFont="1" applyBorder="1" applyAlignment="1">
      <alignment vertical="center"/>
    </xf>
    <xf numFmtId="14" fontId="1" fillId="0" borderId="1" xfId="0" applyNumberFormat="1" applyFont="1" applyBorder="1"/>
    <xf numFmtId="0" fontId="0" fillId="5" borderId="1" xfId="0" applyFill="1" applyBorder="1"/>
    <xf numFmtId="0" fontId="1" fillId="5" borderId="1" xfId="0" applyFont="1" applyFill="1" applyBorder="1"/>
    <xf numFmtId="14" fontId="1" fillId="5" borderId="1" xfId="0" applyNumberFormat="1" applyFont="1" applyFill="1" applyBorder="1"/>
    <xf numFmtId="0" fontId="0" fillId="0" borderId="1" xfId="0" applyBorder="1"/>
    <xf numFmtId="0" fontId="6" fillId="0" borderId="1" xfId="0" applyFont="1" applyBorder="1" applyAlignment="1">
      <alignment vertical="top"/>
    </xf>
    <xf numFmtId="0" fontId="3" fillId="3" borderId="1" xfId="0" applyFont="1" applyFill="1" applyBorder="1" applyAlignment="1">
      <alignment horizontal="center" vertical="top"/>
    </xf>
    <xf numFmtId="0" fontId="1" fillId="0" borderId="2" xfId="0" applyFont="1" applyBorder="1"/>
    <xf numFmtId="0" fontId="4" fillId="0" borderId="2" xfId="0" applyFont="1" applyBorder="1" applyAlignment="1">
      <alignment vertical="top"/>
    </xf>
    <xf numFmtId="0" fontId="1" fillId="0" borderId="2" xfId="0" applyFont="1" applyBorder="1" applyAlignment="1">
      <alignment vertical="top" wrapText="1"/>
    </xf>
    <xf numFmtId="0" fontId="0" fillId="0" borderId="2" xfId="0" applyBorder="1" applyAlignment="1">
      <alignment vertical="top" wrapText="1"/>
    </xf>
    <xf numFmtId="0" fontId="1" fillId="0" borderId="2" xfId="0" applyFont="1" applyBorder="1" applyAlignment="1">
      <alignment wrapText="1"/>
    </xf>
    <xf numFmtId="0" fontId="0" fillId="5" borderId="2" xfId="0" applyFill="1" applyBorder="1"/>
    <xf numFmtId="0" fontId="1" fillId="5" borderId="2" xfId="0" applyFont="1" applyFill="1" applyBorder="1" applyAlignment="1">
      <alignment vertical="top"/>
    </xf>
    <xf numFmtId="0" fontId="3" fillId="2" borderId="2" xfId="0" applyFont="1" applyFill="1" applyBorder="1"/>
    <xf numFmtId="0" fontId="0" fillId="6" borderId="1" xfId="0" applyFill="1" applyBorder="1" applyAlignment="1">
      <alignment horizontal="center"/>
    </xf>
    <xf numFmtId="0" fontId="3" fillId="7" borderId="1" xfId="0" applyFont="1" applyFill="1" applyBorder="1"/>
    <xf numFmtId="0" fontId="3" fillId="8" borderId="1" xfId="0" applyFont="1" applyFill="1" applyBorder="1"/>
    <xf numFmtId="0" fontId="3" fillId="9" borderId="1" xfId="0" applyFont="1" applyFill="1" applyBorder="1"/>
    <xf numFmtId="0" fontId="3" fillId="10" borderId="1" xfId="0" applyFont="1" applyFill="1" applyBorder="1"/>
    <xf numFmtId="0" fontId="3" fillId="11" borderId="1" xfId="0" applyFont="1" applyFill="1" applyBorder="1"/>
    <xf numFmtId="0" fontId="0" fillId="0" borderId="9"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0" xfId="0" applyAlignment="1">
      <alignment vertical="top"/>
    </xf>
    <xf numFmtId="0" fontId="0" fillId="12" borderId="1" xfId="0" applyFill="1" applyBorder="1"/>
    <xf numFmtId="0" fontId="5" fillId="0" borderId="1" xfId="0" applyFont="1" applyBorder="1"/>
    <xf numFmtId="0" fontId="0" fillId="6" borderId="1" xfId="0" applyFill="1" applyBorder="1"/>
    <xf numFmtId="0" fontId="0" fillId="6" borderId="1" xfId="0" quotePrefix="1" applyFill="1" applyBorder="1"/>
    <xf numFmtId="0" fontId="0" fillId="6" borderId="2" xfId="0" applyFill="1" applyBorder="1"/>
    <xf numFmtId="0" fontId="0" fillId="0" borderId="8" xfId="0" applyBorder="1"/>
    <xf numFmtId="0" fontId="0" fillId="0" borderId="1" xfId="0" applyBorder="1" applyAlignment="1"/>
    <xf numFmtId="0" fontId="0" fillId="0" borderId="8" xfId="0" applyBorder="1" applyAlignment="1">
      <alignment horizontal="left" vertical="top" wrapText="1"/>
    </xf>
    <xf numFmtId="0" fontId="0" fillId="0" borderId="8" xfId="0" applyBorder="1" applyAlignment="1">
      <alignment horizontal="left" vertical="top"/>
    </xf>
    <xf numFmtId="0" fontId="1" fillId="0" borderId="1" xfId="0" applyFont="1" applyBorder="1" applyAlignment="1">
      <alignment vertical="center"/>
    </xf>
    <xf numFmtId="0" fontId="1" fillId="0" borderId="2" xfId="0" applyFont="1" applyBorder="1" applyAlignment="1">
      <alignment vertical="center"/>
    </xf>
    <xf numFmtId="0" fontId="7" fillId="0" borderId="1" xfId="0" applyFont="1" applyBorder="1" applyAlignment="1">
      <alignment horizontal="center" vertical="center"/>
    </xf>
    <xf numFmtId="0" fontId="7" fillId="0" borderId="2" xfId="0" applyFont="1" applyBorder="1" applyAlignment="1">
      <alignment horizontal="center" vertical="center"/>
    </xf>
    <xf numFmtId="0" fontId="7" fillId="0" borderId="4" xfId="0" applyFont="1" applyBorder="1" applyAlignment="1">
      <alignment horizontal="center" vertical="center"/>
    </xf>
    <xf numFmtId="0" fontId="0" fillId="13" borderId="1" xfId="0" applyFill="1" applyBorder="1" applyAlignment="1"/>
    <xf numFmtId="0" fontId="0" fillId="0" borderId="0" xfId="0" applyAlignment="1">
      <alignment horizontal="right"/>
    </xf>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65FC0-C6BE-4A23-AAB8-60E82A67407A}">
  <dimension ref="A1:AB33"/>
  <sheetViews>
    <sheetView tabSelected="1" topLeftCell="C1" zoomScale="38" workbookViewId="0">
      <selection activeCell="O19" sqref="O19"/>
    </sheetView>
  </sheetViews>
  <sheetFormatPr defaultRowHeight="13.8" x14ac:dyDescent="0.25"/>
  <cols>
    <col min="2" max="2" width="43.296875" bestFit="1" customWidth="1"/>
    <col min="4" max="4" width="16.69921875" bestFit="1" customWidth="1"/>
    <col min="5" max="6" width="9.8984375" bestFit="1" customWidth="1"/>
    <col min="7" max="7" width="12" bestFit="1" customWidth="1"/>
    <col min="8" max="8" width="9.8984375" bestFit="1" customWidth="1"/>
    <col min="9" max="9" width="12" bestFit="1" customWidth="1"/>
    <col min="10" max="10" width="21.69921875" bestFit="1" customWidth="1"/>
    <col min="11" max="11" width="17" bestFit="1" customWidth="1"/>
    <col min="12" max="12" width="152.8984375" bestFit="1" customWidth="1"/>
    <col min="14" max="14" width="16.8984375" bestFit="1" customWidth="1"/>
    <col min="16" max="16" width="18.19921875" bestFit="1" customWidth="1"/>
    <col min="18" max="18" width="16.8984375" bestFit="1" customWidth="1"/>
    <col min="19" max="19" width="13.8984375" bestFit="1" customWidth="1"/>
    <col min="20" max="20" width="16.8984375" bestFit="1" customWidth="1"/>
    <col min="21" max="21" width="12.3984375" bestFit="1" customWidth="1"/>
    <col min="22" max="22" width="18.19921875" bestFit="1" customWidth="1"/>
    <col min="23" max="23" width="18" bestFit="1" customWidth="1"/>
    <col min="24" max="24" width="18.69921875" bestFit="1" customWidth="1"/>
    <col min="25" max="25" width="50.296875" bestFit="1" customWidth="1"/>
    <col min="27" max="27" width="24.296875" bestFit="1" customWidth="1"/>
    <col min="28" max="28" width="68.09765625" customWidth="1"/>
  </cols>
  <sheetData>
    <row r="1" spans="1:28" x14ac:dyDescent="0.25">
      <c r="A1" s="2" t="s">
        <v>13</v>
      </c>
      <c r="B1" s="2" t="s">
        <v>14</v>
      </c>
      <c r="C1" s="2" t="s">
        <v>15</v>
      </c>
      <c r="D1" s="2" t="s">
        <v>16</v>
      </c>
      <c r="E1" s="2" t="s">
        <v>17</v>
      </c>
      <c r="F1" s="2" t="s">
        <v>18</v>
      </c>
      <c r="G1" s="2" t="s">
        <v>19</v>
      </c>
      <c r="H1" s="2" t="s">
        <v>20</v>
      </c>
      <c r="I1" s="2" t="s">
        <v>21</v>
      </c>
      <c r="J1" s="19" t="s">
        <v>66</v>
      </c>
      <c r="K1" s="19" t="s">
        <v>65</v>
      </c>
      <c r="L1" s="38" t="s">
        <v>22</v>
      </c>
      <c r="M1" s="40" t="s">
        <v>7</v>
      </c>
      <c r="N1" s="40" t="s">
        <v>64</v>
      </c>
      <c r="O1" s="41" t="s">
        <v>1</v>
      </c>
      <c r="P1" s="41" t="s">
        <v>64</v>
      </c>
      <c r="Q1" s="42" t="s">
        <v>11</v>
      </c>
      <c r="R1" s="42" t="s">
        <v>64</v>
      </c>
      <c r="S1" s="43" t="s">
        <v>25</v>
      </c>
      <c r="T1" s="43" t="s">
        <v>64</v>
      </c>
      <c r="U1" s="44" t="s">
        <v>75</v>
      </c>
      <c r="V1" s="44" t="s">
        <v>64</v>
      </c>
      <c r="X1" s="49" t="s">
        <v>85</v>
      </c>
      <c r="Y1" s="28"/>
      <c r="Z1" s="28"/>
    </row>
    <row r="2" spans="1:28" ht="41.4" x14ac:dyDescent="0.25">
      <c r="A2" s="58"/>
      <c r="B2" s="58"/>
      <c r="C2" s="58">
        <f>SUM(C4:C8,C10:C14,C16:C22)</f>
        <v>51</v>
      </c>
      <c r="D2" s="58"/>
      <c r="E2" s="58"/>
      <c r="F2" s="58"/>
      <c r="G2" s="58"/>
      <c r="H2" s="58"/>
      <c r="I2" s="58">
        <f>SUM(I4:I8,I10:I14,I16:I22)</f>
        <v>41.75</v>
      </c>
      <c r="J2" s="58"/>
      <c r="K2" s="58"/>
      <c r="L2" s="59"/>
      <c r="M2" s="60" t="s">
        <v>82</v>
      </c>
      <c r="N2" s="60"/>
      <c r="O2" s="60"/>
      <c r="P2" s="60"/>
      <c r="Q2" s="60"/>
      <c r="R2" s="60"/>
      <c r="S2" s="61" t="s">
        <v>83</v>
      </c>
      <c r="T2" s="62"/>
      <c r="U2" s="61" t="s">
        <v>84</v>
      </c>
      <c r="V2" s="62"/>
      <c r="X2" s="49" t="s">
        <v>64</v>
      </c>
      <c r="Y2" s="51" t="s">
        <v>86</v>
      </c>
      <c r="Z2" s="50">
        <v>1</v>
      </c>
      <c r="AA2" s="48" t="s">
        <v>103</v>
      </c>
      <c r="AB2" s="10" t="s">
        <v>104</v>
      </c>
    </row>
    <row r="3" spans="1:28" x14ac:dyDescent="0.25">
      <c r="A3" s="12" t="s">
        <v>23</v>
      </c>
      <c r="B3" s="13"/>
      <c r="C3" s="13"/>
      <c r="D3" s="13"/>
      <c r="E3" s="13"/>
      <c r="F3" s="13"/>
      <c r="G3" s="13"/>
      <c r="H3" s="13"/>
      <c r="I3" s="13"/>
      <c r="J3" s="13"/>
      <c r="K3" s="13"/>
      <c r="L3" s="13"/>
      <c r="M3" s="39"/>
      <c r="N3" s="39"/>
      <c r="O3" s="39"/>
      <c r="P3" s="39"/>
      <c r="Q3" s="39"/>
      <c r="R3" s="39"/>
      <c r="S3" s="39"/>
      <c r="T3" s="39"/>
      <c r="U3" s="39"/>
      <c r="V3" s="39"/>
      <c r="X3" s="28"/>
      <c r="Y3" s="51" t="s">
        <v>87</v>
      </c>
      <c r="Z3" s="50">
        <v>0.5</v>
      </c>
    </row>
    <row r="4" spans="1:28" ht="14.4" x14ac:dyDescent="0.25">
      <c r="A4" s="3">
        <v>1</v>
      </c>
      <c r="B4" s="4" t="s">
        <v>24</v>
      </c>
      <c r="C4" s="3">
        <v>5</v>
      </c>
      <c r="D4" s="3" t="s">
        <v>25</v>
      </c>
      <c r="E4" s="3" t="s">
        <v>26</v>
      </c>
      <c r="F4" s="3" t="s">
        <v>27</v>
      </c>
      <c r="G4" s="3" t="s">
        <v>26</v>
      </c>
      <c r="H4" s="3" t="s">
        <v>27</v>
      </c>
      <c r="I4" s="3">
        <v>5</v>
      </c>
      <c r="J4" s="20">
        <f>(I4/C4)</f>
        <v>1</v>
      </c>
      <c r="K4" s="3">
        <v>10</v>
      </c>
      <c r="L4" s="32" t="s">
        <v>28</v>
      </c>
      <c r="M4" s="28"/>
      <c r="N4" s="28"/>
      <c r="O4" s="28"/>
      <c r="P4" s="28"/>
      <c r="Q4" s="28"/>
      <c r="R4" s="28"/>
      <c r="S4" s="28">
        <v>3</v>
      </c>
      <c r="T4" s="45" t="s">
        <v>86</v>
      </c>
      <c r="U4" s="55"/>
      <c r="V4" s="45" t="s">
        <v>86</v>
      </c>
      <c r="X4" s="28"/>
      <c r="Y4" s="51" t="s">
        <v>88</v>
      </c>
      <c r="Z4" s="50">
        <v>0</v>
      </c>
    </row>
    <row r="5" spans="1:28" ht="14.4" x14ac:dyDescent="0.25">
      <c r="A5" s="3">
        <v>2</v>
      </c>
      <c r="B5" s="4" t="s">
        <v>29</v>
      </c>
      <c r="C5" s="3">
        <v>5</v>
      </c>
      <c r="D5" s="3" t="s">
        <v>106</v>
      </c>
      <c r="E5" s="3" t="s">
        <v>27</v>
      </c>
      <c r="F5" s="3" t="s">
        <v>31</v>
      </c>
      <c r="G5" s="3" t="s">
        <v>27</v>
      </c>
      <c r="H5" s="3" t="s">
        <v>31</v>
      </c>
      <c r="I5" s="3">
        <v>4</v>
      </c>
      <c r="J5" s="20">
        <f t="shared" ref="J5:J31" si="0">(I5/C5)</f>
        <v>0.8</v>
      </c>
      <c r="K5" s="3">
        <v>5</v>
      </c>
      <c r="L5" s="32" t="s">
        <v>32</v>
      </c>
      <c r="M5" s="28">
        <v>1</v>
      </c>
      <c r="N5" s="28" t="s">
        <v>86</v>
      </c>
      <c r="O5" s="28">
        <v>1</v>
      </c>
      <c r="P5" s="28" t="s">
        <v>86</v>
      </c>
      <c r="Q5" s="28">
        <v>1</v>
      </c>
      <c r="R5" s="28" t="s">
        <v>86</v>
      </c>
      <c r="S5" s="28"/>
      <c r="T5" s="46"/>
      <c r="U5" s="63" t="s">
        <v>107</v>
      </c>
      <c r="V5" s="46"/>
      <c r="X5" s="49" t="s">
        <v>63</v>
      </c>
      <c r="Y5" s="51" t="s">
        <v>89</v>
      </c>
      <c r="Z5" s="50">
        <v>1</v>
      </c>
    </row>
    <row r="6" spans="1:28" ht="14.4" x14ac:dyDescent="0.25">
      <c r="A6" s="3">
        <v>3</v>
      </c>
      <c r="B6" s="4" t="s">
        <v>33</v>
      </c>
      <c r="C6" s="3">
        <v>5</v>
      </c>
      <c r="D6" s="3" t="s">
        <v>30</v>
      </c>
      <c r="E6" s="3" t="s">
        <v>27</v>
      </c>
      <c r="F6" s="3" t="s">
        <v>31</v>
      </c>
      <c r="G6" s="3" t="s">
        <v>27</v>
      </c>
      <c r="H6" s="3" t="s">
        <v>31</v>
      </c>
      <c r="I6" s="3">
        <v>4</v>
      </c>
      <c r="J6" s="20">
        <f t="shared" si="0"/>
        <v>0.8</v>
      </c>
      <c r="K6" s="3">
        <v>5</v>
      </c>
      <c r="L6" s="32" t="s">
        <v>34</v>
      </c>
      <c r="M6" s="28">
        <v>1</v>
      </c>
      <c r="N6" s="28" t="s">
        <v>86</v>
      </c>
      <c r="O6" s="28">
        <v>1</v>
      </c>
      <c r="P6" s="28" t="s">
        <v>86</v>
      </c>
      <c r="Q6" s="28">
        <v>1</v>
      </c>
      <c r="R6" s="28" t="s">
        <v>86</v>
      </c>
      <c r="S6" s="28"/>
      <c r="T6" s="46"/>
      <c r="V6" s="46"/>
      <c r="X6" s="28"/>
      <c r="Y6" s="51" t="s">
        <v>90</v>
      </c>
      <c r="Z6" s="50">
        <v>0.5</v>
      </c>
    </row>
    <row r="7" spans="1:28" ht="14.4" x14ac:dyDescent="0.25">
      <c r="A7" s="3">
        <v>4</v>
      </c>
      <c r="B7" s="4" t="s">
        <v>35</v>
      </c>
      <c r="C7" s="3">
        <v>2</v>
      </c>
      <c r="D7" s="1" t="s">
        <v>11</v>
      </c>
      <c r="E7" s="3" t="s">
        <v>31</v>
      </c>
      <c r="F7" s="3" t="s">
        <v>36</v>
      </c>
      <c r="G7" s="3" t="s">
        <v>31</v>
      </c>
      <c r="H7" s="3" t="s">
        <v>36</v>
      </c>
      <c r="I7" s="3">
        <v>2</v>
      </c>
      <c r="J7" s="20">
        <f t="shared" si="0"/>
        <v>1</v>
      </c>
      <c r="K7" s="3">
        <v>2</v>
      </c>
      <c r="L7" s="32" t="s">
        <v>37</v>
      </c>
      <c r="M7" s="28"/>
      <c r="N7" s="28"/>
      <c r="O7" s="28"/>
      <c r="P7" s="28"/>
      <c r="Q7" s="28">
        <v>2.5</v>
      </c>
      <c r="R7" s="28" t="s">
        <v>86</v>
      </c>
      <c r="S7" s="28"/>
      <c r="T7" s="46"/>
      <c r="U7" s="55"/>
      <c r="V7" s="46"/>
      <c r="X7" s="28"/>
      <c r="Y7" s="51" t="s">
        <v>91</v>
      </c>
      <c r="Z7" s="50">
        <v>0</v>
      </c>
    </row>
    <row r="8" spans="1:28" ht="14.4" x14ac:dyDescent="0.25">
      <c r="A8" s="3">
        <v>5</v>
      </c>
      <c r="B8" s="4" t="s">
        <v>38</v>
      </c>
      <c r="C8" s="3">
        <v>3</v>
      </c>
      <c r="D8" s="1" t="s">
        <v>1</v>
      </c>
      <c r="E8" s="3" t="s">
        <v>31</v>
      </c>
      <c r="F8" s="3" t="s">
        <v>36</v>
      </c>
      <c r="G8" s="3" t="s">
        <v>31</v>
      </c>
      <c r="H8" s="3" t="s">
        <v>36</v>
      </c>
      <c r="I8" s="3">
        <v>3</v>
      </c>
      <c r="J8" s="20">
        <f t="shared" si="0"/>
        <v>1</v>
      </c>
      <c r="K8" s="3">
        <v>3</v>
      </c>
      <c r="L8" s="32" t="s">
        <v>39</v>
      </c>
      <c r="M8" s="28"/>
      <c r="N8" s="28"/>
      <c r="O8" s="28">
        <v>2.75</v>
      </c>
      <c r="P8" s="28" t="s">
        <v>86</v>
      </c>
      <c r="Q8" s="28"/>
      <c r="R8" s="28"/>
      <c r="S8" s="28"/>
      <c r="T8" s="47"/>
      <c r="U8" s="55"/>
      <c r="V8" s="47"/>
      <c r="X8" s="49" t="s">
        <v>65</v>
      </c>
      <c r="Y8" s="52" t="s">
        <v>100</v>
      </c>
      <c r="Z8" s="50">
        <v>1</v>
      </c>
      <c r="AA8" s="56" t="s">
        <v>105</v>
      </c>
    </row>
    <row r="9" spans="1:28" x14ac:dyDescent="0.25">
      <c r="A9" s="30" t="s">
        <v>40</v>
      </c>
      <c r="B9" s="30"/>
      <c r="C9" s="30"/>
      <c r="D9" s="30"/>
      <c r="E9" s="30"/>
      <c r="F9" s="30"/>
      <c r="G9" s="30"/>
      <c r="H9" s="30"/>
      <c r="I9" s="30"/>
      <c r="J9" s="30"/>
      <c r="K9" s="30"/>
      <c r="L9" s="14"/>
      <c r="M9" s="39"/>
      <c r="N9" s="39"/>
      <c r="O9" s="39"/>
      <c r="P9" s="39"/>
      <c r="Q9" s="39"/>
      <c r="R9" s="39"/>
      <c r="S9" s="39"/>
      <c r="T9" s="39"/>
      <c r="U9" s="39"/>
      <c r="V9" s="39"/>
      <c r="X9" s="28"/>
      <c r="Y9" s="52" t="s">
        <v>101</v>
      </c>
      <c r="Z9" s="50">
        <v>0.75</v>
      </c>
      <c r="AA9" s="57"/>
    </row>
    <row r="10" spans="1:28" x14ac:dyDescent="0.25">
      <c r="A10" s="3">
        <v>1</v>
      </c>
      <c r="B10" s="4" t="s">
        <v>41</v>
      </c>
      <c r="C10" s="29">
        <v>2</v>
      </c>
      <c r="D10" s="3" t="s">
        <v>7</v>
      </c>
      <c r="E10" s="5">
        <v>45392</v>
      </c>
      <c r="F10" s="5">
        <v>45483</v>
      </c>
      <c r="G10" s="5">
        <v>45392</v>
      </c>
      <c r="H10" s="5">
        <v>45483</v>
      </c>
      <c r="I10" s="3">
        <v>1.75</v>
      </c>
      <c r="J10" s="20">
        <f t="shared" si="0"/>
        <v>0.875</v>
      </c>
      <c r="K10" s="29">
        <v>2</v>
      </c>
      <c r="L10" s="21" t="s">
        <v>42</v>
      </c>
      <c r="M10" s="28">
        <v>2.5</v>
      </c>
      <c r="N10" s="28" t="s">
        <v>86</v>
      </c>
      <c r="O10" s="28"/>
      <c r="P10" s="28"/>
      <c r="Q10" s="28"/>
      <c r="R10" s="28"/>
      <c r="S10" s="28"/>
      <c r="T10" s="45" t="s">
        <v>86</v>
      </c>
      <c r="U10" s="28"/>
      <c r="V10" s="45" t="s">
        <v>86</v>
      </c>
      <c r="X10" s="28"/>
      <c r="Y10" s="52" t="s">
        <v>102</v>
      </c>
      <c r="Z10" s="50">
        <v>0.5</v>
      </c>
      <c r="AA10" s="57"/>
    </row>
    <row r="11" spans="1:28" x14ac:dyDescent="0.25">
      <c r="A11" s="3">
        <v>2</v>
      </c>
      <c r="B11" s="4" t="s">
        <v>43</v>
      </c>
      <c r="C11" s="29">
        <v>2</v>
      </c>
      <c r="D11" s="3" t="s">
        <v>1</v>
      </c>
      <c r="E11" s="5">
        <v>45392</v>
      </c>
      <c r="F11" s="5">
        <v>45483</v>
      </c>
      <c r="G11" s="5">
        <v>45392</v>
      </c>
      <c r="H11" s="5">
        <v>45483</v>
      </c>
      <c r="I11" s="3">
        <v>1.5</v>
      </c>
      <c r="J11" s="20">
        <f t="shared" si="0"/>
        <v>0.75</v>
      </c>
      <c r="K11" s="29">
        <v>2</v>
      </c>
      <c r="L11" s="21" t="s">
        <v>44</v>
      </c>
      <c r="M11" s="28"/>
      <c r="N11" s="28"/>
      <c r="O11" s="28">
        <v>2.5</v>
      </c>
      <c r="P11" s="28" t="s">
        <v>86</v>
      </c>
      <c r="Q11" s="28"/>
      <c r="R11" s="28"/>
      <c r="S11" s="28"/>
      <c r="T11" s="46"/>
      <c r="U11" s="28"/>
      <c r="V11" s="46"/>
      <c r="X11" s="28"/>
      <c r="Y11" s="51" t="s">
        <v>92</v>
      </c>
      <c r="Z11" s="50">
        <v>0</v>
      </c>
    </row>
    <row r="12" spans="1:28" x14ac:dyDescent="0.25">
      <c r="A12" s="3">
        <v>3</v>
      </c>
      <c r="B12" s="4" t="s">
        <v>45</v>
      </c>
      <c r="C12" s="29">
        <v>2</v>
      </c>
      <c r="D12" s="3" t="s">
        <v>25</v>
      </c>
      <c r="E12" s="5">
        <v>45392</v>
      </c>
      <c r="F12" s="5">
        <v>45483</v>
      </c>
      <c r="G12" s="5">
        <v>45392</v>
      </c>
      <c r="H12" s="5">
        <v>45483</v>
      </c>
      <c r="I12" s="3">
        <v>2</v>
      </c>
      <c r="J12" s="20">
        <f t="shared" si="0"/>
        <v>1</v>
      </c>
      <c r="K12" s="29">
        <v>2</v>
      </c>
      <c r="L12" s="21" t="s">
        <v>46</v>
      </c>
      <c r="M12" s="28"/>
      <c r="N12" s="28"/>
      <c r="O12" s="28"/>
      <c r="P12" s="28"/>
      <c r="Q12" s="28"/>
      <c r="R12" s="28"/>
      <c r="S12" s="28">
        <v>2.5</v>
      </c>
      <c r="T12" s="46"/>
      <c r="U12" s="28"/>
      <c r="V12" s="46"/>
      <c r="X12" s="49" t="s">
        <v>93</v>
      </c>
      <c r="Y12" s="51" t="s">
        <v>94</v>
      </c>
      <c r="Z12" s="50">
        <v>3</v>
      </c>
    </row>
    <row r="13" spans="1:28" x14ac:dyDescent="0.25">
      <c r="A13" s="3">
        <v>4</v>
      </c>
      <c r="B13" s="4" t="s">
        <v>47</v>
      </c>
      <c r="C13" s="29">
        <v>2</v>
      </c>
      <c r="D13" s="3" t="s">
        <v>11</v>
      </c>
      <c r="E13" s="5">
        <v>45514</v>
      </c>
      <c r="F13" s="7" t="s">
        <v>2</v>
      </c>
      <c r="G13" s="5">
        <v>45514</v>
      </c>
      <c r="H13" s="7" t="s">
        <v>48</v>
      </c>
      <c r="I13" s="3">
        <v>1</v>
      </c>
      <c r="J13" s="20">
        <f t="shared" si="0"/>
        <v>0.5</v>
      </c>
      <c r="K13" s="29">
        <v>2</v>
      </c>
      <c r="L13" s="21" t="s">
        <v>49</v>
      </c>
      <c r="M13" s="28"/>
      <c r="N13" s="28"/>
      <c r="O13" s="28"/>
      <c r="P13" s="28"/>
      <c r="Q13" s="28">
        <v>2.5</v>
      </c>
      <c r="R13" s="28" t="s">
        <v>86</v>
      </c>
      <c r="S13" s="28"/>
      <c r="T13" s="46"/>
      <c r="U13" s="28"/>
      <c r="V13" s="46"/>
      <c r="X13" s="28"/>
      <c r="Y13" s="51" t="s">
        <v>95</v>
      </c>
      <c r="Z13" s="50">
        <v>0</v>
      </c>
    </row>
    <row r="14" spans="1:28" x14ac:dyDescent="0.25">
      <c r="A14" s="3">
        <v>5</v>
      </c>
      <c r="B14" s="4" t="s">
        <v>50</v>
      </c>
      <c r="C14" s="29">
        <v>2</v>
      </c>
      <c r="D14" s="3" t="s">
        <v>1</v>
      </c>
      <c r="E14" s="8">
        <v>45514</v>
      </c>
      <c r="F14" s="9" t="s">
        <v>2</v>
      </c>
      <c r="G14" s="8">
        <v>45514</v>
      </c>
      <c r="H14" s="9" t="s">
        <v>48</v>
      </c>
      <c r="I14" s="3">
        <v>2</v>
      </c>
      <c r="J14" s="20">
        <f t="shared" si="0"/>
        <v>1</v>
      </c>
      <c r="K14" s="29">
        <v>2</v>
      </c>
      <c r="L14" s="21" t="s">
        <v>51</v>
      </c>
      <c r="M14" s="28"/>
      <c r="N14" s="28"/>
      <c r="O14" s="28">
        <v>2.5</v>
      </c>
      <c r="P14" s="28" t="s">
        <v>86</v>
      </c>
      <c r="Q14" s="28"/>
      <c r="R14" s="28"/>
      <c r="S14" s="28"/>
      <c r="T14" s="47"/>
      <c r="U14" s="28"/>
      <c r="V14" s="47"/>
      <c r="X14" s="49" t="s">
        <v>96</v>
      </c>
      <c r="Y14" s="53" t="s">
        <v>98</v>
      </c>
      <c r="Z14" s="54"/>
    </row>
    <row r="15" spans="1:28" x14ac:dyDescent="0.25">
      <c r="A15" s="14" t="s">
        <v>52</v>
      </c>
      <c r="B15" s="15"/>
      <c r="C15" s="15"/>
      <c r="D15" s="15"/>
      <c r="E15" s="15"/>
      <c r="F15" s="15"/>
      <c r="G15" s="15"/>
      <c r="H15" s="15"/>
      <c r="I15" s="15"/>
      <c r="J15" s="15"/>
      <c r="K15" s="15"/>
      <c r="L15" s="15"/>
      <c r="M15" s="39"/>
      <c r="N15" s="39"/>
      <c r="O15" s="39"/>
      <c r="P15" s="39"/>
      <c r="Q15" s="39"/>
      <c r="R15" s="39"/>
      <c r="S15" s="39"/>
      <c r="T15" s="39"/>
      <c r="U15" s="39"/>
      <c r="V15" s="39"/>
      <c r="X15" s="28"/>
      <c r="Y15" s="53" t="s">
        <v>97</v>
      </c>
      <c r="Z15" s="54"/>
    </row>
    <row r="16" spans="1:28" ht="69" x14ac:dyDescent="0.25">
      <c r="A16" s="3">
        <v>11</v>
      </c>
      <c r="B16" s="4" t="s">
        <v>0</v>
      </c>
      <c r="C16" s="3">
        <v>2</v>
      </c>
      <c r="D16" s="3" t="s">
        <v>1</v>
      </c>
      <c r="E16" s="3" t="s">
        <v>2</v>
      </c>
      <c r="F16" s="3" t="s">
        <v>3</v>
      </c>
      <c r="G16" s="3" t="s">
        <v>2</v>
      </c>
      <c r="H16" s="3" t="s">
        <v>53</v>
      </c>
      <c r="I16" s="3">
        <v>2</v>
      </c>
      <c r="J16" s="20">
        <f t="shared" si="0"/>
        <v>1</v>
      </c>
      <c r="K16" s="3">
        <v>2</v>
      </c>
      <c r="L16" s="33" t="s">
        <v>55</v>
      </c>
      <c r="M16" s="28"/>
      <c r="N16" s="28"/>
      <c r="O16" s="28">
        <v>2.5</v>
      </c>
      <c r="P16" s="28" t="s">
        <v>86</v>
      </c>
      <c r="Q16" s="28"/>
      <c r="R16" s="28"/>
      <c r="S16" s="28"/>
      <c r="T16" s="45" t="s">
        <v>86</v>
      </c>
      <c r="U16" s="28"/>
      <c r="V16" s="45" t="s">
        <v>86</v>
      </c>
      <c r="X16" s="28"/>
      <c r="Y16" s="53" t="s">
        <v>99</v>
      </c>
      <c r="Z16" s="54"/>
    </row>
    <row r="17" spans="1:22" ht="82.8" x14ac:dyDescent="0.25">
      <c r="A17" s="3">
        <v>12</v>
      </c>
      <c r="B17" s="4" t="s">
        <v>4</v>
      </c>
      <c r="C17" s="3">
        <v>5</v>
      </c>
      <c r="D17" s="3" t="s">
        <v>5</v>
      </c>
      <c r="E17" s="3" t="s">
        <v>2</v>
      </c>
      <c r="F17" s="3" t="s">
        <v>3</v>
      </c>
      <c r="G17" s="3" t="s">
        <v>2</v>
      </c>
      <c r="H17" s="3" t="s">
        <v>3</v>
      </c>
      <c r="I17" s="6">
        <v>4</v>
      </c>
      <c r="J17" s="20">
        <f t="shared" si="0"/>
        <v>0.8</v>
      </c>
      <c r="K17" s="3">
        <v>5</v>
      </c>
      <c r="L17" s="33" t="s">
        <v>57</v>
      </c>
      <c r="M17" s="28">
        <v>1.5</v>
      </c>
      <c r="N17" s="28" t="s">
        <v>86</v>
      </c>
      <c r="O17" s="28">
        <v>1.5</v>
      </c>
      <c r="P17" s="28" t="s">
        <v>86</v>
      </c>
      <c r="Q17" s="28"/>
      <c r="R17" s="28"/>
      <c r="S17" s="28"/>
      <c r="T17" s="46"/>
      <c r="U17" s="28"/>
      <c r="V17" s="46"/>
    </row>
    <row r="18" spans="1:22" x14ac:dyDescent="0.25">
      <c r="A18" s="3">
        <v>13</v>
      </c>
      <c r="B18" s="4" t="s">
        <v>6</v>
      </c>
      <c r="C18" s="3">
        <v>2</v>
      </c>
      <c r="D18" s="3" t="s">
        <v>7</v>
      </c>
      <c r="E18" s="3" t="s">
        <v>2</v>
      </c>
      <c r="F18" s="3" t="s">
        <v>3</v>
      </c>
      <c r="G18" s="3"/>
      <c r="H18" s="3"/>
      <c r="I18" s="3"/>
      <c r="J18" s="20">
        <f t="shared" si="0"/>
        <v>0</v>
      </c>
      <c r="K18" s="3">
        <v>2</v>
      </c>
      <c r="L18" s="21" t="s">
        <v>62</v>
      </c>
      <c r="M18" s="28">
        <v>1</v>
      </c>
      <c r="N18" s="28" t="s">
        <v>86</v>
      </c>
      <c r="O18" s="28"/>
      <c r="P18" s="28"/>
      <c r="Q18" s="28"/>
      <c r="R18" s="28"/>
      <c r="S18" s="28"/>
      <c r="T18" s="46"/>
      <c r="U18" s="28"/>
      <c r="V18" s="46"/>
    </row>
    <row r="19" spans="1:22" ht="55.2" x14ac:dyDescent="0.25">
      <c r="A19" s="3">
        <v>14</v>
      </c>
      <c r="B19" s="4" t="s">
        <v>8</v>
      </c>
      <c r="C19" s="3">
        <v>2</v>
      </c>
      <c r="D19" s="3" t="s">
        <v>1</v>
      </c>
      <c r="E19" s="3" t="s">
        <v>3</v>
      </c>
      <c r="F19" s="3" t="s">
        <v>9</v>
      </c>
      <c r="G19" s="3" t="s">
        <v>3</v>
      </c>
      <c r="H19" s="3" t="s">
        <v>9</v>
      </c>
      <c r="I19" s="3">
        <v>2</v>
      </c>
      <c r="J19" s="20">
        <f t="shared" si="0"/>
        <v>1</v>
      </c>
      <c r="K19" s="3">
        <v>2</v>
      </c>
      <c r="L19" s="34" t="s">
        <v>58</v>
      </c>
      <c r="M19" s="28"/>
      <c r="N19" s="28" t="s">
        <v>86</v>
      </c>
      <c r="O19" s="28"/>
      <c r="P19" s="28" t="s">
        <v>86</v>
      </c>
      <c r="Q19" s="28"/>
      <c r="R19" s="28"/>
      <c r="S19" s="28"/>
      <c r="T19" s="46"/>
      <c r="U19" s="28"/>
      <c r="V19" s="46"/>
    </row>
    <row r="20" spans="1:22" x14ac:dyDescent="0.25">
      <c r="A20" s="3">
        <v>15</v>
      </c>
      <c r="B20" s="4" t="s">
        <v>10</v>
      </c>
      <c r="C20" s="3">
        <v>2</v>
      </c>
      <c r="D20" s="3" t="s">
        <v>11</v>
      </c>
      <c r="E20" s="3" t="s">
        <v>3</v>
      </c>
      <c r="F20" s="3" t="s">
        <v>9</v>
      </c>
      <c r="G20" s="3"/>
      <c r="H20" s="3"/>
      <c r="I20" s="3"/>
      <c r="J20" s="20">
        <f t="shared" si="0"/>
        <v>0</v>
      </c>
      <c r="K20" s="3">
        <v>2</v>
      </c>
      <c r="L20" s="21" t="s">
        <v>61</v>
      </c>
      <c r="M20" s="28"/>
      <c r="N20" s="28"/>
      <c r="O20" s="28"/>
      <c r="P20" s="28"/>
      <c r="Q20" s="28">
        <v>1</v>
      </c>
      <c r="R20" s="28" t="s">
        <v>86</v>
      </c>
      <c r="S20" s="28"/>
      <c r="T20" s="46"/>
      <c r="U20" s="28"/>
      <c r="V20" s="46"/>
    </row>
    <row r="21" spans="1:22" ht="55.2" x14ac:dyDescent="0.25">
      <c r="A21" s="3">
        <v>16</v>
      </c>
      <c r="B21" s="4" t="s">
        <v>12</v>
      </c>
      <c r="C21" s="3">
        <v>3</v>
      </c>
      <c r="D21" s="3" t="s">
        <v>11</v>
      </c>
      <c r="E21" s="3" t="s">
        <v>3</v>
      </c>
      <c r="F21" s="3" t="s">
        <v>9</v>
      </c>
      <c r="G21" s="3" t="s">
        <v>3</v>
      </c>
      <c r="H21" s="3" t="s">
        <v>9</v>
      </c>
      <c r="I21" s="3">
        <v>2.5</v>
      </c>
      <c r="J21" s="20">
        <f t="shared" si="0"/>
        <v>0.83333333333333337</v>
      </c>
      <c r="K21" s="3">
        <v>3</v>
      </c>
      <c r="L21" s="33" t="s">
        <v>59</v>
      </c>
      <c r="M21" s="28"/>
      <c r="N21" s="28"/>
      <c r="O21" s="28"/>
      <c r="P21" s="28"/>
      <c r="Q21" s="28">
        <v>2.5</v>
      </c>
      <c r="R21" s="28" t="s">
        <v>86</v>
      </c>
      <c r="S21" s="28"/>
      <c r="T21" s="46"/>
      <c r="U21" s="28"/>
      <c r="V21" s="46"/>
    </row>
    <row r="22" spans="1:22" ht="55.2" x14ac:dyDescent="0.25">
      <c r="A22" s="3">
        <v>17</v>
      </c>
      <c r="B22" s="4" t="s">
        <v>54</v>
      </c>
      <c r="C22" s="3">
        <v>5</v>
      </c>
      <c r="D22" s="3" t="s">
        <v>25</v>
      </c>
      <c r="E22" s="3" t="s">
        <v>3</v>
      </c>
      <c r="F22" s="3" t="s">
        <v>9</v>
      </c>
      <c r="G22" s="3" t="s">
        <v>3</v>
      </c>
      <c r="H22" s="3" t="s">
        <v>56</v>
      </c>
      <c r="I22" s="11">
        <v>5</v>
      </c>
      <c r="J22" s="20">
        <f t="shared" si="0"/>
        <v>1</v>
      </c>
      <c r="K22" s="3">
        <v>5</v>
      </c>
      <c r="L22" s="34" t="s">
        <v>60</v>
      </c>
      <c r="M22" s="28"/>
      <c r="N22" s="28"/>
      <c r="O22" s="28"/>
      <c r="P22" s="28"/>
      <c r="Q22" s="28"/>
      <c r="R22" s="28"/>
      <c r="S22" s="28">
        <v>3</v>
      </c>
      <c r="T22" s="47"/>
      <c r="U22" s="28"/>
      <c r="V22" s="47"/>
    </row>
    <row r="23" spans="1:22" x14ac:dyDescent="0.25">
      <c r="A23" s="12" t="s">
        <v>67</v>
      </c>
      <c r="B23" s="13"/>
      <c r="C23" s="13"/>
      <c r="D23" s="13"/>
      <c r="E23" s="13"/>
      <c r="F23" s="13"/>
      <c r="G23" s="13"/>
      <c r="H23" s="13"/>
      <c r="I23" s="13"/>
      <c r="J23" s="13"/>
      <c r="K23" s="13"/>
      <c r="L23" s="13"/>
      <c r="M23" s="39"/>
      <c r="N23" s="39"/>
      <c r="O23" s="39"/>
      <c r="P23" s="39"/>
      <c r="Q23" s="39"/>
      <c r="R23" s="39"/>
      <c r="S23" s="39"/>
      <c r="T23" s="39"/>
      <c r="U23" s="39"/>
      <c r="V23" s="39"/>
    </row>
    <row r="24" spans="1:22" x14ac:dyDescent="0.25">
      <c r="A24" s="1">
        <v>18</v>
      </c>
      <c r="B24" s="22" t="s">
        <v>68</v>
      </c>
      <c r="C24" s="1">
        <v>5</v>
      </c>
      <c r="D24" s="1" t="s">
        <v>69</v>
      </c>
      <c r="E24" s="1" t="s">
        <v>9</v>
      </c>
      <c r="F24" s="1" t="s">
        <v>70</v>
      </c>
      <c r="G24" s="1"/>
      <c r="H24" s="1"/>
      <c r="I24" s="1"/>
      <c r="J24" s="20">
        <f t="shared" si="0"/>
        <v>0</v>
      </c>
      <c r="K24" s="1">
        <v>5</v>
      </c>
      <c r="L24" s="21" t="s">
        <v>108</v>
      </c>
      <c r="M24" s="28">
        <v>1</v>
      </c>
      <c r="N24" s="28"/>
      <c r="O24" s="28"/>
      <c r="P24" s="28" t="s">
        <v>86</v>
      </c>
      <c r="Q24" s="28"/>
      <c r="R24" s="28"/>
      <c r="S24" s="28"/>
      <c r="T24" s="45" t="s">
        <v>86</v>
      </c>
      <c r="U24" s="28"/>
      <c r="V24" s="45" t="s">
        <v>86</v>
      </c>
    </row>
    <row r="25" spans="1:22" x14ac:dyDescent="0.25">
      <c r="A25" s="1">
        <v>19</v>
      </c>
      <c r="B25" s="22" t="s">
        <v>71</v>
      </c>
      <c r="C25" s="1">
        <v>3</v>
      </c>
      <c r="D25" s="1" t="s">
        <v>7</v>
      </c>
      <c r="E25" s="1" t="s">
        <v>9</v>
      </c>
      <c r="F25" s="1" t="s">
        <v>70</v>
      </c>
      <c r="G25" s="1" t="s">
        <v>9</v>
      </c>
      <c r="H25" s="1" t="s">
        <v>70</v>
      </c>
      <c r="I25" s="1">
        <v>3</v>
      </c>
      <c r="J25" s="20">
        <f t="shared" si="0"/>
        <v>1</v>
      </c>
      <c r="K25" s="1">
        <v>3</v>
      </c>
      <c r="L25" s="31" t="s">
        <v>109</v>
      </c>
      <c r="M25" s="28">
        <v>2.5</v>
      </c>
      <c r="N25" s="28" t="s">
        <v>86</v>
      </c>
      <c r="O25" s="28"/>
      <c r="P25" s="28"/>
      <c r="Q25" s="28"/>
      <c r="R25" s="28"/>
      <c r="S25" s="28"/>
      <c r="T25" s="46"/>
      <c r="U25" s="28"/>
      <c r="V25" s="46"/>
    </row>
    <row r="26" spans="1:22" ht="55.2" x14ac:dyDescent="0.25">
      <c r="A26" s="1">
        <v>20</v>
      </c>
      <c r="B26" s="22" t="s">
        <v>72</v>
      </c>
      <c r="C26" s="1">
        <v>2</v>
      </c>
      <c r="D26" s="1" t="s">
        <v>11</v>
      </c>
      <c r="E26" s="1" t="s">
        <v>9</v>
      </c>
      <c r="F26" s="1" t="s">
        <v>70</v>
      </c>
      <c r="G26" s="1" t="s">
        <v>9</v>
      </c>
      <c r="H26" s="1" t="s">
        <v>70</v>
      </c>
      <c r="I26" s="1">
        <v>1.5</v>
      </c>
      <c r="J26" s="20">
        <f t="shared" si="0"/>
        <v>0.75</v>
      </c>
      <c r="K26" s="1">
        <v>2</v>
      </c>
      <c r="L26" s="35" t="s">
        <v>77</v>
      </c>
      <c r="M26" s="28"/>
      <c r="N26" s="28"/>
      <c r="O26" s="28"/>
      <c r="P26" s="28"/>
      <c r="Q26" s="28">
        <v>2.25</v>
      </c>
      <c r="R26" s="28" t="s">
        <v>86</v>
      </c>
      <c r="S26" s="28"/>
      <c r="T26" s="46"/>
      <c r="U26" s="28"/>
      <c r="V26" s="46"/>
    </row>
    <row r="27" spans="1:22" ht="55.2" x14ac:dyDescent="0.25">
      <c r="A27" s="1">
        <v>21</v>
      </c>
      <c r="B27" s="22" t="s">
        <v>73</v>
      </c>
      <c r="C27" s="1">
        <v>2</v>
      </c>
      <c r="D27" s="1" t="s">
        <v>1</v>
      </c>
      <c r="E27" s="1" t="s">
        <v>9</v>
      </c>
      <c r="F27" s="1" t="s">
        <v>70</v>
      </c>
      <c r="G27" s="1" t="s">
        <v>9</v>
      </c>
      <c r="H27" s="1" t="s">
        <v>70</v>
      </c>
      <c r="I27" s="1">
        <v>1.5</v>
      </c>
      <c r="J27" s="20">
        <f t="shared" si="0"/>
        <v>0.75</v>
      </c>
      <c r="K27" s="1">
        <v>2</v>
      </c>
      <c r="L27" s="35" t="s">
        <v>78</v>
      </c>
      <c r="M27" s="28"/>
      <c r="N27" s="28"/>
      <c r="O27" s="28">
        <v>2.25</v>
      </c>
      <c r="P27" s="28" t="s">
        <v>86</v>
      </c>
      <c r="Q27" s="28"/>
      <c r="R27" s="28"/>
      <c r="S27" s="28"/>
      <c r="T27" s="46"/>
      <c r="U27" s="28"/>
      <c r="V27" s="46"/>
    </row>
    <row r="28" spans="1:22" x14ac:dyDescent="0.25">
      <c r="A28" s="1">
        <v>22</v>
      </c>
      <c r="B28" s="23" t="s">
        <v>74</v>
      </c>
      <c r="C28" s="1">
        <v>3</v>
      </c>
      <c r="D28" s="1" t="s">
        <v>75</v>
      </c>
      <c r="E28" s="1" t="s">
        <v>70</v>
      </c>
      <c r="F28" s="24">
        <v>45302</v>
      </c>
      <c r="G28" s="1" t="s">
        <v>70</v>
      </c>
      <c r="H28" s="24">
        <v>45302</v>
      </c>
      <c r="I28" s="1"/>
      <c r="J28" s="20">
        <f t="shared" si="0"/>
        <v>0</v>
      </c>
      <c r="K28" s="1">
        <v>3</v>
      </c>
      <c r="L28" s="21" t="s">
        <v>79</v>
      </c>
      <c r="M28" s="28"/>
      <c r="N28" s="28"/>
      <c r="O28" s="28"/>
      <c r="P28" s="28"/>
      <c r="Q28" s="28"/>
      <c r="R28" s="28"/>
      <c r="S28" s="28"/>
      <c r="T28" s="46"/>
      <c r="U28" s="28">
        <v>1</v>
      </c>
      <c r="V28" s="46"/>
    </row>
    <row r="29" spans="1:22" x14ac:dyDescent="0.25">
      <c r="A29" s="1">
        <v>23</v>
      </c>
      <c r="B29" s="22" t="s">
        <v>76</v>
      </c>
      <c r="C29" s="1">
        <v>3</v>
      </c>
      <c r="D29" s="1" t="s">
        <v>7</v>
      </c>
      <c r="E29" s="1" t="s">
        <v>70</v>
      </c>
      <c r="F29" s="24">
        <v>45302</v>
      </c>
      <c r="G29" s="1" t="s">
        <v>70</v>
      </c>
      <c r="H29" s="24">
        <v>45302</v>
      </c>
      <c r="I29" s="1">
        <v>1.5</v>
      </c>
      <c r="J29" s="20">
        <f t="shared" si="0"/>
        <v>0.5</v>
      </c>
      <c r="K29" s="1">
        <v>3</v>
      </c>
      <c r="L29" s="31" t="s">
        <v>80</v>
      </c>
      <c r="M29" s="28"/>
      <c r="N29" s="28"/>
      <c r="O29" s="28"/>
      <c r="P29" s="28"/>
      <c r="Q29" s="28"/>
      <c r="R29" s="28"/>
      <c r="S29" s="28"/>
      <c r="T29" s="46"/>
      <c r="U29" s="28"/>
      <c r="V29" s="46"/>
    </row>
    <row r="30" spans="1:22" x14ac:dyDescent="0.25">
      <c r="A30" s="25">
        <v>13</v>
      </c>
      <c r="B30" s="25" t="s">
        <v>6</v>
      </c>
      <c r="C30" s="25">
        <v>2</v>
      </c>
      <c r="D30" s="25" t="s">
        <v>7</v>
      </c>
      <c r="E30" s="26" t="s">
        <v>9</v>
      </c>
      <c r="F30" s="27">
        <v>45302</v>
      </c>
      <c r="G30" s="26" t="s">
        <v>9</v>
      </c>
      <c r="H30" s="27">
        <v>45302</v>
      </c>
      <c r="I30" s="25">
        <v>1.5</v>
      </c>
      <c r="J30" s="20">
        <f t="shared" si="0"/>
        <v>0.75</v>
      </c>
      <c r="K30" s="25">
        <v>2</v>
      </c>
      <c r="L30" s="36" t="s">
        <v>81</v>
      </c>
      <c r="M30" s="28">
        <v>1</v>
      </c>
      <c r="N30" s="28" t="s">
        <v>86</v>
      </c>
      <c r="O30" s="28"/>
      <c r="P30" s="28"/>
      <c r="Q30" s="28"/>
      <c r="R30" s="28"/>
      <c r="S30" s="28"/>
      <c r="T30" s="46"/>
      <c r="U30" s="28"/>
      <c r="V30" s="46"/>
    </row>
    <row r="31" spans="1:22" x14ac:dyDescent="0.25">
      <c r="A31" s="25">
        <v>15</v>
      </c>
      <c r="B31" s="25" t="s">
        <v>10</v>
      </c>
      <c r="C31" s="25">
        <v>2</v>
      </c>
      <c r="D31" s="25" t="s">
        <v>11</v>
      </c>
      <c r="E31" s="26" t="s">
        <v>9</v>
      </c>
      <c r="F31" s="27">
        <v>45302</v>
      </c>
      <c r="G31" s="25"/>
      <c r="H31" s="25"/>
      <c r="I31" s="25"/>
      <c r="J31" s="20">
        <f t="shared" si="0"/>
        <v>0</v>
      </c>
      <c r="K31" s="25">
        <v>2</v>
      </c>
      <c r="L31" s="37" t="s">
        <v>79</v>
      </c>
      <c r="M31" s="28"/>
      <c r="N31" s="28"/>
      <c r="O31" s="28"/>
      <c r="P31" s="28"/>
      <c r="Q31" s="28">
        <v>1</v>
      </c>
      <c r="R31" s="28" t="s">
        <v>86</v>
      </c>
      <c r="S31" s="28"/>
      <c r="T31" s="47"/>
      <c r="U31" s="28"/>
      <c r="V31" s="47"/>
    </row>
    <row r="32" spans="1:22" x14ac:dyDescent="0.25">
      <c r="A32" s="16"/>
      <c r="B32" s="17"/>
      <c r="C32" s="17"/>
      <c r="D32" s="17"/>
      <c r="E32" s="17"/>
      <c r="F32" s="17"/>
      <c r="G32" s="17"/>
      <c r="H32" s="17"/>
      <c r="I32" s="17"/>
      <c r="J32" s="17"/>
      <c r="K32" s="17"/>
      <c r="L32" s="17"/>
      <c r="M32" s="17"/>
      <c r="N32" s="17"/>
      <c r="O32" s="17"/>
      <c r="P32" s="17"/>
      <c r="Q32" s="17"/>
      <c r="R32" s="17"/>
      <c r="S32" s="17"/>
      <c r="T32" s="17"/>
      <c r="U32" s="17"/>
      <c r="V32" s="18"/>
    </row>
    <row r="33" spans="12:21" x14ac:dyDescent="0.25">
      <c r="L33" s="64" t="s">
        <v>93</v>
      </c>
      <c r="M33">
        <f>SUM(M4:M8,M10:M14,M16:M22,M24:M31)</f>
        <v>11.5</v>
      </c>
      <c r="O33">
        <f>SUM(O4:O8,O10:O14,O16:O22,O24:O31)</f>
        <v>16</v>
      </c>
      <c r="Q33">
        <f>SUM(Q4:Q8,Q10:Q14,Q16:Q22,Q24:Q31)</f>
        <v>13.75</v>
      </c>
      <c r="S33">
        <f>SUM(S4:S8,S10:S14,S16:S22,S24:S31)</f>
        <v>8.5</v>
      </c>
      <c r="U33">
        <f>SUM(1.5,U10:U14,U16:U22,U24:U31)</f>
        <v>2.5</v>
      </c>
    </row>
  </sheetData>
  <mergeCells count="21">
    <mergeCell ref="AA8:AA10"/>
    <mergeCell ref="S2:T2"/>
    <mergeCell ref="U2:V2"/>
    <mergeCell ref="A32:V32"/>
    <mergeCell ref="T24:T31"/>
    <mergeCell ref="V24:V31"/>
    <mergeCell ref="M2:R2"/>
    <mergeCell ref="M23:V23"/>
    <mergeCell ref="M9:V9"/>
    <mergeCell ref="M15:V15"/>
    <mergeCell ref="T4:T8"/>
    <mergeCell ref="V4:V8"/>
    <mergeCell ref="V10:V14"/>
    <mergeCell ref="T10:T14"/>
    <mergeCell ref="T16:T22"/>
    <mergeCell ref="V16:V22"/>
    <mergeCell ref="A3:L3"/>
    <mergeCell ref="A9:L9"/>
    <mergeCell ref="A15:L15"/>
    <mergeCell ref="A23:L23"/>
    <mergeCell ref="M3:V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Trang_tính1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Nguyen Nhat</dc:creator>
  <cp:lastModifiedBy>Truong Nguyen Nhat</cp:lastModifiedBy>
  <dcterms:created xsi:type="dcterms:W3CDTF">2024-10-24T14:46:13Z</dcterms:created>
  <dcterms:modified xsi:type="dcterms:W3CDTF">2024-11-02T15:46:03Z</dcterms:modified>
</cp:coreProperties>
</file>