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rthu\Desktop\Cours HELB\Gestion\Comptabilité 1\"/>
    </mc:Choice>
  </mc:AlternateContent>
  <xr:revisionPtr revIDLastSave="0" documentId="13_ncr:11_{FFFD8AB8-1CB3-4B53-9E9A-05C7E82F36B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F24" i="2"/>
  <c r="G21" i="2"/>
  <c r="F10" i="2"/>
  <c r="F9" i="2"/>
  <c r="G8" i="2"/>
  <c r="F20" i="2"/>
  <c r="G11" i="2"/>
  <c r="F6" i="2"/>
  <c r="G7" i="2"/>
  <c r="B11" i="1"/>
  <c r="B7" i="1"/>
  <c r="D9" i="1"/>
  <c r="B9" i="1"/>
</calcChain>
</file>

<file path=xl/sharedStrings.xml><?xml version="1.0" encoding="utf-8"?>
<sst xmlns="http://schemas.openxmlformats.org/spreadsheetml/2006/main" count="37" uniqueCount="31">
  <si>
    <t>N°</t>
  </si>
  <si>
    <t xml:space="preserve">Date </t>
  </si>
  <si>
    <t>C.DEBIT</t>
  </si>
  <si>
    <t>C.CREDIT</t>
  </si>
  <si>
    <t>INITTULE</t>
  </si>
  <si>
    <t>DEBIT</t>
  </si>
  <si>
    <t>CREDIT</t>
  </si>
  <si>
    <t>Blian</t>
  </si>
  <si>
    <t>Passif</t>
  </si>
  <si>
    <t>Actif</t>
  </si>
  <si>
    <t>Total</t>
  </si>
  <si>
    <t>Bénfice</t>
  </si>
  <si>
    <t>ARAUCARIA,Achat Merch</t>
  </si>
  <si>
    <t>Fournisseurs</t>
  </si>
  <si>
    <t>Caisse espèces</t>
  </si>
  <si>
    <t>Escompte obtenue</t>
  </si>
  <si>
    <t>Vente de fleur, Arau</t>
  </si>
  <si>
    <t>Client</t>
  </si>
  <si>
    <t>Vt Merch</t>
  </si>
  <si>
    <t>Clt</t>
  </si>
  <si>
    <t>Charge escompte créance</t>
  </si>
  <si>
    <t>Créance diverses</t>
  </si>
  <si>
    <t>Note de débit</t>
  </si>
  <si>
    <t>EUROFLEUR</t>
  </si>
  <si>
    <t>Fss</t>
  </si>
  <si>
    <t>Paiement par la caisse</t>
  </si>
  <si>
    <t>Achat présentoir</t>
  </si>
  <si>
    <t>FSS</t>
  </si>
  <si>
    <t>Paiement de la banque</t>
  </si>
  <si>
    <t>Dette Hypotécaire</t>
  </si>
  <si>
    <t>Clt MADOU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</si>
</sst>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44" fontId="0" fillId="2" borderId="1" xfId="1" applyFont="1" applyFill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0" fillId="2" borderId="1" xfId="1" applyNumberFormat="1" applyFont="1" applyFill="1" applyBorder="1"/>
    <xf numFmtId="44" fontId="0" fillId="0" borderId="1" xfId="1" applyNumberFormat="1" applyFont="1" applyBorder="1"/>
    <xf numFmtId="44" fontId="0" fillId="0" borderId="0" xfId="1" applyNumberFormat="1" applyFont="1"/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1" xfId="0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zoomScaleNormal="100" workbookViewId="0">
      <selection activeCell="B12" sqref="B12"/>
    </sheetView>
  </sheetViews>
  <sheetFormatPr baseColWidth="10" defaultRowHeight="15" x14ac:dyDescent="0.25"/>
  <cols>
    <col min="6" max="6" width="11.5703125" style="3"/>
    <col min="7" max="7" width="11.5703125" style="8"/>
  </cols>
  <sheetData>
    <row r="1" spans="1:7" x14ac:dyDescent="0.25">
      <c r="A1" s="9" t="s">
        <v>7</v>
      </c>
      <c r="B1" s="9"/>
      <c r="C1" s="9"/>
      <c r="D1" s="9"/>
      <c r="F1"/>
      <c r="G1"/>
    </row>
    <row r="2" spans="1:7" x14ac:dyDescent="0.25">
      <c r="A2" s="9" t="s">
        <v>8</v>
      </c>
      <c r="B2" s="9"/>
      <c r="C2" s="9" t="s">
        <v>9</v>
      </c>
      <c r="D2" s="9"/>
      <c r="F2"/>
      <c r="G2"/>
    </row>
    <row r="3" spans="1:7" x14ac:dyDescent="0.25">
      <c r="A3">
        <v>241</v>
      </c>
      <c r="B3">
        <v>16750</v>
      </c>
      <c r="C3">
        <v>172</v>
      </c>
      <c r="D3">
        <v>294800</v>
      </c>
      <c r="F3"/>
      <c r="G3"/>
    </row>
    <row r="4" spans="1:7" x14ac:dyDescent="0.25">
      <c r="A4">
        <v>4520</v>
      </c>
      <c r="B4">
        <v>1350</v>
      </c>
      <c r="C4">
        <v>30</v>
      </c>
      <c r="D4">
        <v>20150</v>
      </c>
      <c r="F4"/>
      <c r="G4"/>
    </row>
    <row r="5" spans="1:7" x14ac:dyDescent="0.25">
      <c r="A5">
        <v>4400</v>
      </c>
      <c r="B5">
        <v>4000</v>
      </c>
      <c r="C5">
        <v>7000</v>
      </c>
      <c r="D5">
        <v>400000</v>
      </c>
      <c r="F5"/>
      <c r="G5"/>
    </row>
    <row r="6" spans="1:7" x14ac:dyDescent="0.25">
      <c r="A6">
        <v>10</v>
      </c>
      <c r="B6">
        <v>185600</v>
      </c>
      <c r="C6">
        <v>7010</v>
      </c>
      <c r="D6">
        <v>21750</v>
      </c>
      <c r="F6"/>
      <c r="G6"/>
    </row>
    <row r="7" spans="1:7" x14ac:dyDescent="0.25">
      <c r="A7">
        <v>6930</v>
      </c>
      <c r="B7">
        <f>(D9-B9)</f>
        <v>596100</v>
      </c>
      <c r="C7">
        <v>240</v>
      </c>
      <c r="D7">
        <v>66620</v>
      </c>
      <c r="F7"/>
      <c r="G7"/>
    </row>
    <row r="8" spans="1:7" x14ac:dyDescent="0.25">
      <c r="C8">
        <v>57</v>
      </c>
      <c r="D8">
        <v>480</v>
      </c>
      <c r="F8"/>
      <c r="G8"/>
    </row>
    <row r="9" spans="1:7" x14ac:dyDescent="0.25">
      <c r="A9" t="s">
        <v>10</v>
      </c>
      <c r="B9">
        <f>SUM(B3:B6)</f>
        <v>207700</v>
      </c>
      <c r="D9">
        <f>SUM(D3:D8)</f>
        <v>803800</v>
      </c>
      <c r="F9"/>
      <c r="G9"/>
    </row>
    <row r="10" spans="1:7" x14ac:dyDescent="0.25">
      <c r="F10"/>
      <c r="G10"/>
    </row>
    <row r="11" spans="1:7" x14ac:dyDescent="0.25">
      <c r="A11" t="s">
        <v>11</v>
      </c>
      <c r="B11">
        <f>(D9-B9)</f>
        <v>596100</v>
      </c>
      <c r="F11"/>
      <c r="G11"/>
    </row>
    <row r="12" spans="1:7" x14ac:dyDescent="0.25">
      <c r="F12"/>
      <c r="G12"/>
    </row>
    <row r="13" spans="1:7" x14ac:dyDescent="0.25">
      <c r="F13"/>
      <c r="G13"/>
    </row>
    <row r="14" spans="1:7" x14ac:dyDescent="0.25">
      <c r="F14"/>
      <c r="G14"/>
    </row>
    <row r="15" spans="1:7" x14ac:dyDescent="0.25">
      <c r="F15"/>
      <c r="G15"/>
    </row>
    <row r="16" spans="1:7" x14ac:dyDescent="0.25">
      <c r="F16"/>
      <c r="G16"/>
    </row>
    <row r="17" spans="6:7" x14ac:dyDescent="0.25">
      <c r="F17"/>
      <c r="G17"/>
    </row>
    <row r="18" spans="6:7" x14ac:dyDescent="0.25">
      <c r="F18"/>
      <c r="G18"/>
    </row>
    <row r="19" spans="6:7" x14ac:dyDescent="0.25">
      <c r="F19"/>
      <c r="G19"/>
    </row>
    <row r="20" spans="6:7" x14ac:dyDescent="0.25">
      <c r="F20"/>
      <c r="G20"/>
    </row>
    <row r="21" spans="6:7" x14ac:dyDescent="0.25">
      <c r="F21"/>
      <c r="G21"/>
    </row>
    <row r="22" spans="6:7" x14ac:dyDescent="0.25">
      <c r="F22"/>
      <c r="G22"/>
    </row>
  </sheetData>
  <mergeCells count="3">
    <mergeCell ref="A1:D1"/>
    <mergeCell ref="A2:B2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63EE-4A48-46F1-8F4D-D8E3137FABC0}">
  <dimension ref="A1:G30"/>
  <sheetViews>
    <sheetView tabSelected="1" workbookViewId="0">
      <selection activeCell="A26" sqref="A26"/>
    </sheetView>
  </sheetViews>
  <sheetFormatPr baseColWidth="10" defaultRowHeight="15" x14ac:dyDescent="0.25"/>
  <cols>
    <col min="5" max="5" width="25.85546875" customWidth="1"/>
    <col min="6" max="7" width="12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6" t="s">
        <v>6</v>
      </c>
    </row>
    <row r="2" spans="1:7" x14ac:dyDescent="0.25">
      <c r="A2" s="4">
        <v>1</v>
      </c>
      <c r="B2" s="10">
        <v>44215</v>
      </c>
      <c r="C2" s="4">
        <v>6040</v>
      </c>
      <c r="D2" s="4"/>
      <c r="E2" s="4" t="s">
        <v>12</v>
      </c>
      <c r="F2" s="5">
        <v>900</v>
      </c>
      <c r="G2" s="7"/>
    </row>
    <row r="3" spans="1:7" x14ac:dyDescent="0.25">
      <c r="A3" s="4"/>
      <c r="B3" s="4"/>
      <c r="C3" s="4"/>
      <c r="D3" s="4">
        <v>4400</v>
      </c>
      <c r="E3" s="4" t="s">
        <v>13</v>
      </c>
      <c r="F3" s="5"/>
      <c r="G3" s="7">
        <v>900</v>
      </c>
    </row>
    <row r="4" spans="1:7" x14ac:dyDescent="0.25">
      <c r="A4" s="4">
        <v>2</v>
      </c>
      <c r="B4" s="10">
        <v>44215</v>
      </c>
      <c r="C4" s="4">
        <v>570</v>
      </c>
      <c r="D4" s="4"/>
      <c r="E4" s="4" t="s">
        <v>14</v>
      </c>
      <c r="F4" s="5">
        <v>380</v>
      </c>
      <c r="G4" s="7"/>
    </row>
    <row r="5" spans="1:7" x14ac:dyDescent="0.25">
      <c r="A5" s="4"/>
      <c r="B5" s="4"/>
      <c r="C5" s="4"/>
      <c r="D5" s="4">
        <v>756</v>
      </c>
      <c r="E5" s="4" t="s">
        <v>15</v>
      </c>
      <c r="F5" s="5"/>
      <c r="G5" s="7">
        <v>380</v>
      </c>
    </row>
    <row r="6" spans="1:7" x14ac:dyDescent="0.25">
      <c r="A6" s="4">
        <v>3</v>
      </c>
      <c r="B6" s="10">
        <v>44216</v>
      </c>
      <c r="C6" s="4"/>
      <c r="D6" s="4">
        <v>7010</v>
      </c>
      <c r="E6" s="4" t="s">
        <v>16</v>
      </c>
      <c r="F6" s="7">
        <f>525-10%</f>
        <v>524.9</v>
      </c>
      <c r="G6" s="7"/>
    </row>
    <row r="7" spans="1:7" x14ac:dyDescent="0.25">
      <c r="A7" s="4"/>
      <c r="B7" s="4"/>
      <c r="C7" s="4">
        <v>4000</v>
      </c>
      <c r="D7" s="4"/>
      <c r="E7" s="4" t="s">
        <v>17</v>
      </c>
      <c r="F7" s="5"/>
      <c r="G7" s="7">
        <f>525-10%</f>
        <v>524.9</v>
      </c>
    </row>
    <row r="8" spans="1:7" x14ac:dyDescent="0.25">
      <c r="A8" s="4">
        <v>4</v>
      </c>
      <c r="B8" s="10">
        <v>44221</v>
      </c>
      <c r="C8" s="4"/>
      <c r="D8" s="4">
        <v>7000</v>
      </c>
      <c r="E8" s="4" t="s">
        <v>18</v>
      </c>
      <c r="F8" s="5"/>
      <c r="G8" s="5">
        <f>7100*0.8</f>
        <v>5680</v>
      </c>
    </row>
    <row r="9" spans="1:7" x14ac:dyDescent="0.25">
      <c r="A9" s="4"/>
      <c r="B9" s="4"/>
      <c r="C9" s="4">
        <v>4000</v>
      </c>
      <c r="D9" s="4"/>
      <c r="E9" s="4" t="s">
        <v>19</v>
      </c>
      <c r="F9" s="5">
        <f>7100*0.8</f>
        <v>5680</v>
      </c>
      <c r="G9" s="7"/>
    </row>
    <row r="10" spans="1:7" x14ac:dyDescent="0.25">
      <c r="A10" s="4"/>
      <c r="B10" s="4"/>
      <c r="C10" s="4">
        <v>6530</v>
      </c>
      <c r="D10" s="4"/>
      <c r="E10" s="4" t="s">
        <v>20</v>
      </c>
      <c r="F10" s="5">
        <f>(7100*0.8)*3%</f>
        <v>170.4</v>
      </c>
      <c r="G10" s="7"/>
    </row>
    <row r="11" spans="1:7" x14ac:dyDescent="0.25">
      <c r="A11" s="4"/>
      <c r="B11" s="4"/>
      <c r="C11" s="4"/>
      <c r="D11" s="4">
        <v>4000</v>
      </c>
      <c r="E11" s="4" t="s">
        <v>19</v>
      </c>
      <c r="F11" s="5"/>
      <c r="G11" s="5">
        <f>(7100-20%)*3%</f>
        <v>212.994</v>
      </c>
    </row>
    <row r="12" spans="1:7" x14ac:dyDescent="0.25">
      <c r="A12" s="4">
        <v>5</v>
      </c>
      <c r="B12" s="10">
        <v>44224</v>
      </c>
      <c r="C12" s="4"/>
      <c r="D12" s="4">
        <v>415</v>
      </c>
      <c r="E12" s="4" t="s">
        <v>21</v>
      </c>
      <c r="F12" s="5"/>
      <c r="G12" s="7">
        <v>250</v>
      </c>
    </row>
    <row r="13" spans="1:7" x14ac:dyDescent="0.25">
      <c r="A13" s="4"/>
      <c r="B13" s="4"/>
      <c r="C13" s="4">
        <v>4000</v>
      </c>
      <c r="D13" s="4"/>
      <c r="E13" s="4" t="s">
        <v>19</v>
      </c>
      <c r="F13" s="5">
        <v>250</v>
      </c>
      <c r="G13" s="7"/>
    </row>
    <row r="14" spans="1:7" x14ac:dyDescent="0.25">
      <c r="A14" s="4">
        <v>6</v>
      </c>
      <c r="B14" s="10">
        <v>44227</v>
      </c>
      <c r="C14" s="4"/>
      <c r="D14" s="4">
        <v>4410</v>
      </c>
      <c r="E14" s="4" t="s">
        <v>22</v>
      </c>
      <c r="F14" s="5"/>
      <c r="G14" s="7">
        <v>257</v>
      </c>
    </row>
    <row r="15" spans="1:7" x14ac:dyDescent="0.25">
      <c r="A15" s="4"/>
      <c r="B15" s="4"/>
      <c r="C15" s="4" t="s">
        <v>19</v>
      </c>
      <c r="D15" s="4"/>
      <c r="E15" s="4" t="s">
        <v>23</v>
      </c>
      <c r="F15" s="5">
        <v>257</v>
      </c>
      <c r="G15" s="7"/>
    </row>
    <row r="16" spans="1:7" x14ac:dyDescent="0.25">
      <c r="A16" s="4">
        <v>7</v>
      </c>
      <c r="B16" s="10">
        <v>44232</v>
      </c>
      <c r="C16" s="4">
        <v>570</v>
      </c>
      <c r="D16" s="4"/>
      <c r="E16" s="4" t="s">
        <v>14</v>
      </c>
      <c r="F16" s="5">
        <v>250</v>
      </c>
      <c r="G16" s="7"/>
    </row>
    <row r="17" spans="1:7" x14ac:dyDescent="0.25">
      <c r="A17" s="4"/>
      <c r="B17" s="4"/>
      <c r="C17" s="4"/>
      <c r="D17" s="4">
        <v>4400</v>
      </c>
      <c r="E17" s="4" t="s">
        <v>24</v>
      </c>
      <c r="F17" s="5"/>
      <c r="G17" s="7">
        <v>250</v>
      </c>
    </row>
    <row r="18" spans="1:7" x14ac:dyDescent="0.25">
      <c r="A18" s="4">
        <v>8</v>
      </c>
      <c r="B18" s="10">
        <v>44232</v>
      </c>
      <c r="C18" s="4"/>
      <c r="D18" s="4">
        <v>570</v>
      </c>
      <c r="E18" s="4" t="s">
        <v>25</v>
      </c>
      <c r="F18" s="5"/>
      <c r="G18" s="7">
        <v>257</v>
      </c>
    </row>
    <row r="19" spans="1:7" x14ac:dyDescent="0.25">
      <c r="A19" s="4"/>
      <c r="B19" s="4"/>
      <c r="C19" s="4" t="s">
        <v>19</v>
      </c>
      <c r="D19" s="4"/>
      <c r="E19" s="4">
        <v>4400</v>
      </c>
      <c r="F19" s="5">
        <v>257</v>
      </c>
      <c r="G19" s="7"/>
    </row>
    <row r="20" spans="1:7" x14ac:dyDescent="0.25">
      <c r="A20" s="4">
        <v>9</v>
      </c>
      <c r="B20" s="10">
        <v>44250</v>
      </c>
      <c r="C20" s="4">
        <v>240</v>
      </c>
      <c r="D20" s="4"/>
      <c r="E20" s="4" t="s">
        <v>26</v>
      </c>
      <c r="F20" s="5">
        <f>(7890*0.9)</f>
        <v>7101</v>
      </c>
      <c r="G20" s="7"/>
    </row>
    <row r="21" spans="1:7" x14ac:dyDescent="0.25">
      <c r="A21" s="4"/>
      <c r="B21" s="4"/>
      <c r="C21" s="4"/>
      <c r="D21" s="4">
        <v>4400</v>
      </c>
      <c r="E21" s="4" t="s">
        <v>27</v>
      </c>
      <c r="F21" s="5"/>
      <c r="G21" s="5">
        <f>(7890*0.9)</f>
        <v>7101</v>
      </c>
    </row>
    <row r="22" spans="1:7" x14ac:dyDescent="0.25">
      <c r="A22" s="4">
        <v>10</v>
      </c>
      <c r="B22" s="4"/>
      <c r="C22" s="4"/>
      <c r="D22" s="4">
        <v>550</v>
      </c>
      <c r="E22" s="4" t="s">
        <v>28</v>
      </c>
      <c r="F22" s="5"/>
      <c r="G22" s="7">
        <v>294800</v>
      </c>
    </row>
    <row r="23" spans="1:7" x14ac:dyDescent="0.25">
      <c r="A23" s="4"/>
      <c r="B23" s="4"/>
      <c r="C23" s="4">
        <v>172</v>
      </c>
      <c r="D23" s="4"/>
      <c r="E23" s="11" t="s">
        <v>29</v>
      </c>
      <c r="F23" s="7">
        <v>294800</v>
      </c>
      <c r="G23" s="4"/>
    </row>
    <row r="24" spans="1:7" x14ac:dyDescent="0.25">
      <c r="A24" s="4">
        <v>11</v>
      </c>
      <c r="B24" s="10">
        <v>44255</v>
      </c>
      <c r="C24" s="4"/>
      <c r="D24" s="4">
        <v>4000</v>
      </c>
      <c r="E24" s="4" t="s">
        <v>30</v>
      </c>
      <c r="F24" s="4">
        <f>(1500*0.7+100+1500)</f>
        <v>2650</v>
      </c>
      <c r="G24" s="4"/>
    </row>
    <row r="25" spans="1:7" x14ac:dyDescent="0.25">
      <c r="A25" s="4"/>
      <c r="B25" s="4"/>
      <c r="C25" s="4">
        <v>4400</v>
      </c>
      <c r="D25" s="4"/>
      <c r="E25" s="4" t="s">
        <v>24</v>
      </c>
      <c r="F25" s="4"/>
      <c r="G25" s="4">
        <f>(1500*0.7+100+1500)</f>
        <v>2650</v>
      </c>
    </row>
    <row r="26" spans="1:7" x14ac:dyDescent="0.25">
      <c r="A26" s="4"/>
      <c r="B26" s="4"/>
      <c r="C26" s="4"/>
      <c r="D26" s="4"/>
      <c r="E26" s="4"/>
      <c r="F26" s="4"/>
      <c r="G26" s="4"/>
    </row>
    <row r="27" spans="1:7" x14ac:dyDescent="0.25">
      <c r="A27" s="4"/>
      <c r="B27" s="4"/>
      <c r="C27" s="4"/>
      <c r="D27" s="4"/>
      <c r="E27" s="4"/>
      <c r="F27" s="4"/>
      <c r="G27" s="4"/>
    </row>
    <row r="28" spans="1:7" x14ac:dyDescent="0.25">
      <c r="A28" s="4"/>
      <c r="B28" s="4"/>
      <c r="C28" s="4"/>
      <c r="D28" s="4"/>
      <c r="E28" s="4"/>
      <c r="F28" s="4"/>
      <c r="G28" s="4"/>
    </row>
    <row r="29" spans="1:7" x14ac:dyDescent="0.25">
      <c r="A29" s="4"/>
      <c r="B29" s="4"/>
      <c r="C29" s="4"/>
      <c r="D29" s="4"/>
      <c r="E29" s="4"/>
      <c r="F29" s="4"/>
      <c r="G29" s="4"/>
    </row>
    <row r="30" spans="1:7" x14ac:dyDescent="0.25">
      <c r="A30" s="4"/>
      <c r="B30" s="4"/>
      <c r="C30" s="4"/>
      <c r="D30" s="4"/>
      <c r="E30" s="4"/>
      <c r="F30" s="4"/>
      <c r="G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arthurnijiberschi@outlook.be</dc:creator>
  <cp:lastModifiedBy>arthurnijiberschi@outlook.be</cp:lastModifiedBy>
  <dcterms:created xsi:type="dcterms:W3CDTF">2021-09-28T10:02:01Z</dcterms:created>
  <dcterms:modified xsi:type="dcterms:W3CDTF">2021-10-18T22:59:35Z</dcterms:modified>
</cp:coreProperties>
</file>