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a\Documents\Research\Cho_BubbleInjectorPaper_Nov2022\"/>
    </mc:Choice>
  </mc:AlternateContent>
  <xr:revisionPtr revIDLastSave="0" documentId="13_ncr:1_{BE1B27D5-95D8-47B6-B15C-0A20A9324CD4}" xr6:coauthVersionLast="47" xr6:coauthVersionMax="47" xr10:uidLastSave="{00000000-0000-0000-0000-000000000000}"/>
  <bookViews>
    <workbookView xWindow="38280" yWindow="-120" windowWidth="29040" windowHeight="15840" activeTab="2" xr2:uid="{953B4AD5-96CD-422F-A5C3-44788818FC44}"/>
  </bookViews>
  <sheets>
    <sheet name="Syringe_Pump" sheetId="4" r:id="rId1"/>
    <sheet name="Electonics_Controller" sheetId="2" r:id="rId2"/>
    <sheet name="Assemb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6" i="2"/>
  <c r="I32" i="4"/>
  <c r="I31" i="4"/>
  <c r="I30" i="4"/>
  <c r="I29" i="4"/>
  <c r="I28" i="4"/>
  <c r="I27" i="4"/>
  <c r="I26" i="4"/>
  <c r="I25" i="4"/>
  <c r="I24" i="4"/>
  <c r="I23" i="4"/>
  <c r="I21" i="4"/>
  <c r="I20" i="4"/>
  <c r="I19" i="4"/>
  <c r="I18" i="4"/>
  <c r="I16" i="4"/>
  <c r="I8" i="4"/>
  <c r="I23" i="3"/>
  <c r="I10" i="3"/>
  <c r="I9" i="3"/>
  <c r="I8" i="3"/>
  <c r="I24" i="3" s="1"/>
  <c r="I22" i="2"/>
  <c r="I23" i="2"/>
  <c r="I24" i="2"/>
  <c r="I25" i="2"/>
  <c r="I15" i="2"/>
  <c r="I16" i="2"/>
  <c r="I17" i="2"/>
  <c r="I18" i="2"/>
  <c r="I19" i="2"/>
  <c r="I20" i="2"/>
  <c r="I9" i="2"/>
  <c r="I10" i="2"/>
  <c r="I11" i="2"/>
  <c r="I12" i="2"/>
  <c r="I13" i="2"/>
  <c r="I8" i="2"/>
  <c r="I33" i="4" l="1"/>
</calcChain>
</file>

<file path=xl/sharedStrings.xml><?xml version="1.0" encoding="utf-8"?>
<sst xmlns="http://schemas.openxmlformats.org/spreadsheetml/2006/main" count="317" uniqueCount="225">
  <si>
    <t>Item</t>
  </si>
  <si>
    <t>Size/Specs</t>
  </si>
  <si>
    <t>Supplier</t>
  </si>
  <si>
    <t>Supplier PN</t>
  </si>
  <si>
    <t>Cost per</t>
  </si>
  <si>
    <t>Count total</t>
  </si>
  <si>
    <t>Total</t>
  </si>
  <si>
    <t>Link</t>
  </si>
  <si>
    <t>Notes</t>
  </si>
  <si>
    <t>Raw Stock</t>
  </si>
  <si>
    <t>Aluminum Bar</t>
  </si>
  <si>
    <t>3 x 2.5 x 1 inch</t>
  </si>
  <si>
    <t xml:space="preserve">0.5 x 0.5 x 10 inch </t>
  </si>
  <si>
    <t>3 x 5 x 1 inch</t>
  </si>
  <si>
    <t>3 x 3 x 1 inch</t>
  </si>
  <si>
    <t>Aluminum Rod</t>
  </si>
  <si>
    <t>Aluminum T-slot Extrusion</t>
  </si>
  <si>
    <t>https://8020.net/1010.html</t>
  </si>
  <si>
    <t>1 x 1 x 12 inch</t>
  </si>
  <si>
    <t>Parts</t>
  </si>
  <si>
    <t>Hardware</t>
  </si>
  <si>
    <t>Single Mount Unibearing</t>
  </si>
  <si>
    <t>10 Series Short</t>
  </si>
  <si>
    <t>https://8020.net/6730.html</t>
  </si>
  <si>
    <t>3mL Syringe</t>
  </si>
  <si>
    <t>Stepper Motor</t>
  </si>
  <si>
    <t>Limit Switches</t>
  </si>
  <si>
    <t>Ball Bearing</t>
  </si>
  <si>
    <t>NEMA 17</t>
  </si>
  <si>
    <t>Amazon</t>
  </si>
  <si>
    <t>Pack of 100</t>
  </si>
  <si>
    <t>1/4 inch to 5mm</t>
  </si>
  <si>
    <t>Pack of 2</t>
  </si>
  <si>
    <t xml:space="preserve">R4 </t>
  </si>
  <si>
    <t>https://www.mcmaster.com/57155K305/</t>
  </si>
  <si>
    <t>McMaster Carr</t>
  </si>
  <si>
    <t>57155K305</t>
  </si>
  <si>
    <t>https://www.mcmaster.com/92196A148/</t>
  </si>
  <si>
    <t xml:space="preserve"> </t>
  </si>
  <si>
    <t>92196A148</t>
  </si>
  <si>
    <t>https://www.mcmaster.com/92196A108/</t>
  </si>
  <si>
    <t>92196A108</t>
  </si>
  <si>
    <t>4-40 Socket Head Screw</t>
  </si>
  <si>
    <t>6-32 x Socket Head Screw</t>
  </si>
  <si>
    <t>1/2 inch long, Stainless</t>
  </si>
  <si>
    <t>3/8 inch long, Stainless</t>
  </si>
  <si>
    <t>10-32 Socket Head Screw</t>
  </si>
  <si>
    <t>3/4 inch long, Stainless</t>
  </si>
  <si>
    <t>10-32 T Nut</t>
  </si>
  <si>
    <t>1/4-20 Socket Head Screw</t>
  </si>
  <si>
    <t>3 inch long, Stainless</t>
  </si>
  <si>
    <t>1/4-20 Nut</t>
  </si>
  <si>
    <t>1 ft long, Stainless</t>
  </si>
  <si>
    <t>16 mm long, Stainless</t>
  </si>
  <si>
    <t>https://www.mcmaster.com/92196A272/</t>
  </si>
  <si>
    <t>92196A272</t>
  </si>
  <si>
    <t>https://www.mcmaster.com/92196A269/</t>
  </si>
  <si>
    <t>92196A269</t>
  </si>
  <si>
    <t>https://www.mcmaster.com/92196A540/</t>
  </si>
  <si>
    <t>Pack of 50</t>
  </si>
  <si>
    <t>92196A540</t>
  </si>
  <si>
    <t>https://www.mcmaster.com/92196A553/</t>
  </si>
  <si>
    <t>Pack of 10</t>
  </si>
  <si>
    <t>92196A553</t>
  </si>
  <si>
    <t>M3 x 0.35 Socket Head Screw</t>
  </si>
  <si>
    <t>https://www.mcmaster.com/90751A114/</t>
  </si>
  <si>
    <t>90751A114</t>
  </si>
  <si>
    <t>https://www.mcmaster.com/98804A487/</t>
  </si>
  <si>
    <t>98804A487</t>
  </si>
  <si>
    <t>https://www.mcmaster.com/92673A113/</t>
  </si>
  <si>
    <t>92673A113</t>
  </si>
  <si>
    <t>https://www.mcmaster.com/94581A128/</t>
  </si>
  <si>
    <t>94581A128</t>
  </si>
  <si>
    <t>Stainless</t>
  </si>
  <si>
    <t xml:space="preserve">  </t>
  </si>
  <si>
    <t>Arduino Zero</t>
  </si>
  <si>
    <t>SD Card Shield</t>
  </si>
  <si>
    <t>Screw Shield R3</t>
  </si>
  <si>
    <t>Components/Hardware</t>
  </si>
  <si>
    <t>Voltage Adapter</t>
  </si>
  <si>
    <t>Fuse Holder</t>
  </si>
  <si>
    <t>USB Bulkhead</t>
  </si>
  <si>
    <t>Mouser</t>
  </si>
  <si>
    <t>581-TAP105M050CRW</t>
  </si>
  <si>
    <t>https://www.mouser.com/ProductDetail/AVX/TAP105M050CRW/?qs=D60Q9NgkslkPfEe0TVgP8Q%3D%3D</t>
  </si>
  <si>
    <t>80-T356A104K35AT</t>
  </si>
  <si>
    <t>https://www.mouser.com/ProductDetail/KEMET/T356A104K035AT?qs=sGAEpiMZZMsh%252B1woXyUXj6qm7phGd0O5w2mlt5bQZCk%3D</t>
  </si>
  <si>
    <t>Pack of 20</t>
  </si>
  <si>
    <t>Zener Diode</t>
  </si>
  <si>
    <t>1 uF</t>
  </si>
  <si>
    <t>0.1 uF</t>
  </si>
  <si>
    <t>https://www.mouser.com/ProductDetail/CUI-Devices/TB002-500-02BE?qs=vLWxofP3U2x9716kcgva%2Fw%3D%3D</t>
  </si>
  <si>
    <t xml:space="preserve">490-TB002-500-02BE </t>
  </si>
  <si>
    <t>5mm pitch, 2 pos</t>
  </si>
  <si>
    <t>https://www.mouser.com/ProductDetail/Bussmann-Eaton/BK2-S-4202-1X-R?qs=DRkmTr78QASifKBhsRdWiQ%3D%3D</t>
  </si>
  <si>
    <t xml:space="preserve">504-BK2-S-4202-1X-R </t>
  </si>
  <si>
    <t>6 x 32mm fuse</t>
  </si>
  <si>
    <t>Pack of 4</t>
  </si>
  <si>
    <t>Din 5 pin bulkhead</t>
  </si>
  <si>
    <t>Pack of 3</t>
  </si>
  <si>
    <t>10A, 250V</t>
  </si>
  <si>
    <t>AC Power Socket Male</t>
  </si>
  <si>
    <t>AC110 to 24VDC 4A</t>
  </si>
  <si>
    <t>ABX00003</t>
  </si>
  <si>
    <t>https://www.adafruit.com/product/1141</t>
  </si>
  <si>
    <t>Adafruit</t>
  </si>
  <si>
    <t>https://www.adafruit.com/product/196</t>
  </si>
  <si>
    <t>https://www.adafruit.com/product/1749</t>
  </si>
  <si>
    <t>Boards/Sensors</t>
  </si>
  <si>
    <t>Pressure Sensor</t>
  </si>
  <si>
    <t>PX309-015GI</t>
  </si>
  <si>
    <t>https://www.omega.com/en-us/pressure-measurement/pressure-transducers/px309/p/PX309-015GI</t>
  </si>
  <si>
    <t>4-20mA, 0-15psig</t>
  </si>
  <si>
    <t>Resistor</t>
  </si>
  <si>
    <t>7527K44</t>
  </si>
  <si>
    <t>https://www.mcmaster.com/7527K44/</t>
  </si>
  <si>
    <t>390 ohm, 1/4 watt</t>
  </si>
  <si>
    <t>https://www.mouser.com/ProductDetail/SEI-Stackpole/RNMF14FAD390R?qs=sGAEpiMZZMtlubZbdhIBIAPvukx9%2FY0xv%252BGfu8WKpMU%3D</t>
  </si>
  <si>
    <t>708-RNMF14FAD390R</t>
  </si>
  <si>
    <t>3.6v,  5.1watt</t>
  </si>
  <si>
    <t>1/4" Tubing</t>
  </si>
  <si>
    <t>Platform</t>
  </si>
  <si>
    <t xml:space="preserve">Hamilton </t>
  </si>
  <si>
    <t>7746-15</t>
  </si>
  <si>
    <t>https://www.hamiltoncompany.com/laboratory-products/needles/7746-15</t>
  </si>
  <si>
    <t>Hamilton</t>
  </si>
  <si>
    <t>7746-06</t>
  </si>
  <si>
    <t>https://www.hamiltoncompany.com/laboratory-products/needles/7746-06</t>
  </si>
  <si>
    <t>Syringe Pump Build Supply List</t>
  </si>
  <si>
    <t>https://www.amazon.com/STEPPERONLINE-Stepper-Bipolar-Connector-compatible/dp/B00PNEQKC0</t>
  </si>
  <si>
    <t>https://www.amazon.com/HiLetgo-KW12-3-Roller-Switch-Normally/dp/B07X142VGC</t>
  </si>
  <si>
    <t>https://www.amazon.com/Xnrtop-Coupling-Diameter-Aluminum-Connector/dp/B07YFMF2Z6</t>
  </si>
  <si>
    <t>Syringe Barrel Holder (#3)</t>
  </si>
  <si>
    <t>T-Slotted Framing (#1)</t>
  </si>
  <si>
    <t>Linear Bearing 8020 (#2)</t>
  </si>
  <si>
    <t>3mL Syringe Adapter (#4)</t>
  </si>
  <si>
    <t>Syringe Plunger Mount (#5)</t>
  </si>
  <si>
    <t>Syringe Depressor Clamp (#6)</t>
  </si>
  <si>
    <t>Shaft Coupling 1/4 inch to 5mm</t>
  </si>
  <si>
    <t>1/4-20 Threaded Rod</t>
  </si>
  <si>
    <t>Cross Support (#12)</t>
  </si>
  <si>
    <t>2.5 dia x 1.5 inch long</t>
  </si>
  <si>
    <t>Syringe Bearing End (#10)</t>
  </si>
  <si>
    <t>TOTAL</t>
  </si>
  <si>
    <t>Cost Per</t>
  </si>
  <si>
    <t>Count Total</t>
  </si>
  <si>
    <t>https://www.amazon.com/Arduino-Zero-ABX00003/dp/B09CMCXVV4</t>
  </si>
  <si>
    <t>https://www.amazon.com/Switch-Supply-Module-Isolated-Output/dp/B07GWCPTQB</t>
  </si>
  <si>
    <t>https://www.amazon.com/CESS-Female-Socket-Connector-Soldering/dp/B01GBT9RC0</t>
  </si>
  <si>
    <t>https://www.amazon.com/Anmbest-Electrical-Waterproof-Connector-Industrial/dp/B07RPW5XGB/</t>
  </si>
  <si>
    <t>https://www.amazon.com/button-Adapter-Connector-Socket-MXRS/dp/B082ZFRV1B</t>
  </si>
  <si>
    <t>https://www.amazon.com/1N4733A-1N4733-Silicon-Planar-DO-204AL/dp/B07WK46MK4?th=1</t>
  </si>
  <si>
    <t>Omega</t>
  </si>
  <si>
    <t xml:space="preserve">Screw Terminal </t>
  </si>
  <si>
    <t>Tantalum Capacitor</t>
  </si>
  <si>
    <t>TinyG Controller v8</t>
  </si>
  <si>
    <t>Terminal Block</t>
  </si>
  <si>
    <t>20A, 300VAC, 4 pos</t>
  </si>
  <si>
    <t>Electronics Control Box Supply List</t>
  </si>
  <si>
    <t>Bubble Injector Assembly Supply List</t>
  </si>
  <si>
    <t>McMaster</t>
  </si>
  <si>
    <t>5648K69</t>
  </si>
  <si>
    <t>https://www.mcmaster.com/5648K69-5648K256/</t>
  </si>
  <si>
    <t>51525K428</t>
  </si>
  <si>
    <t>https://www.mcmaster.com/51525K428/</t>
  </si>
  <si>
    <t>7510A651</t>
  </si>
  <si>
    <t>https://www.mcmaster.com/7510A651/</t>
  </si>
  <si>
    <t>8560K354</t>
  </si>
  <si>
    <t>https://www.mcmaster.com/8560K354/</t>
  </si>
  <si>
    <t>Clear, 5/32" ID</t>
  </si>
  <si>
    <t>https://www.mcmaster.com/7033T24/</t>
  </si>
  <si>
    <t>7033T24</t>
  </si>
  <si>
    <t>https://www.mcmaster.com/51525K214/</t>
  </si>
  <si>
    <t>Stop Valve</t>
  </si>
  <si>
    <t>Threaded Tube Coupling</t>
  </si>
  <si>
    <t>Male x Female, Luer Lock</t>
  </si>
  <si>
    <t>10-32 x Male Adapter, Luer Lock</t>
  </si>
  <si>
    <t>51525K214</t>
  </si>
  <si>
    <t>Pack of 6</t>
  </si>
  <si>
    <t>Per Foot</t>
  </si>
  <si>
    <t>5/32" Tube ID x Female Luer Lock</t>
  </si>
  <si>
    <t>https://www.mcmaster.com/51525K124/</t>
  </si>
  <si>
    <t>Female Tube Coupling</t>
  </si>
  <si>
    <t>Male Tube Coupling</t>
  </si>
  <si>
    <t>5/32" Tube ID x Male Luer Lock</t>
  </si>
  <si>
    <t>51525K124</t>
  </si>
  <si>
    <t>Circuit Components</t>
  </si>
  <si>
    <t>Luer Lock Connection</t>
  </si>
  <si>
    <t xml:space="preserve">Multi-Axis Manual Micromanipulator </t>
  </si>
  <si>
    <t>3mm - 12.7mm Tool Clamp</t>
  </si>
  <si>
    <t>https://www.wpi-europe.com/products/micromanipulators/manual-manipulators/m325.aspx</t>
  </si>
  <si>
    <t>1/4" Acrylic Stock</t>
  </si>
  <si>
    <t>12 x 12 x 0.25 inch, Clear</t>
  </si>
  <si>
    <t>Platform Spacers</t>
  </si>
  <si>
    <t>https://www.mcmaster.com/92510A771/</t>
  </si>
  <si>
    <t>92510A771</t>
  </si>
  <si>
    <t>1/4" Aluminum Unthreaded Spacer</t>
  </si>
  <si>
    <t>https://www.mcmaster.com/92240A552/</t>
  </si>
  <si>
    <t>1/4-20 Hex Head Screw</t>
  </si>
  <si>
    <t>1/4" Screw Size, 1-1/2 inch long</t>
  </si>
  <si>
    <t>2-1/2 inch long</t>
  </si>
  <si>
    <t>14G Dispensing Needle</t>
  </si>
  <si>
    <t>22G Dispensing Needle</t>
  </si>
  <si>
    <t>2 inch long, Point Style 5 (Non-Coring), Luer Lock</t>
  </si>
  <si>
    <t>92240A552</t>
  </si>
  <si>
    <t>Pack of 25</t>
  </si>
  <si>
    <t>https://www.amazon.com/FixtureDisplays-Acrylic-Diameter-15139-12-1PK-NF/dp/B086KT4F8N</t>
  </si>
  <si>
    <t>12 inch long, Clear</t>
  </si>
  <si>
    <t>Testing Core</t>
  </si>
  <si>
    <t>https://www.amazon.com/Plastic-Petri-Dish-Lid-Polypropylene/dp/B08X4VD3XY</t>
  </si>
  <si>
    <t>6" Plastic Dish</t>
  </si>
  <si>
    <t>0.75 inch depth, Clear</t>
  </si>
  <si>
    <t>https://www.mcmaster.com/89965K341/</t>
  </si>
  <si>
    <t>Aluminum Tubing</t>
  </si>
  <si>
    <t>1/4" OD, 0.02" Wall Thickness</t>
  </si>
  <si>
    <t>89965K341</t>
  </si>
  <si>
    <t>4" (10cm) Acrylic Tube</t>
  </si>
  <si>
    <t>10mm Steel Rod</t>
  </si>
  <si>
    <t>1-1/2 feet long</t>
  </si>
  <si>
    <t>1272T41</t>
  </si>
  <si>
    <t>https://www.mcmaster.com/1272T41-1272T412/</t>
  </si>
  <si>
    <t>Air Injection System</t>
  </si>
  <si>
    <t>Micromanipulator mount</t>
  </si>
  <si>
    <t>Assembly &amp; Testing Materials</t>
  </si>
  <si>
    <t>Used part unavailable, substitute part 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</si>
</sst>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44" fontId="0" fillId="0" borderId="0" xfId="0" applyNumberFormat="1" applyAlignment="1">
      <alignment horizontal="left"/>
    </xf>
    <xf numFmtId="0" fontId="0" fillId="0" borderId="7" xfId="0" applyBorder="1"/>
    <xf numFmtId="44" fontId="0" fillId="0" borderId="7" xfId="0" applyNumberFormat="1" applyBorder="1"/>
    <xf numFmtId="44" fontId="0" fillId="0" borderId="7" xfId="0" applyNumberFormat="1" applyBorder="1" applyAlignment="1">
      <alignment horizontal="left"/>
    </xf>
    <xf numFmtId="0" fontId="0" fillId="0" borderId="7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0" fillId="0" borderId="12" xfId="0" applyNumberFormat="1" applyBorder="1"/>
    <xf numFmtId="44" fontId="0" fillId="0" borderId="12" xfId="0" applyNumberFormat="1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6" xfId="0" applyBorder="1"/>
    <xf numFmtId="0" fontId="0" fillId="0" borderId="17" xfId="0" applyBorder="1"/>
    <xf numFmtId="44" fontId="0" fillId="0" borderId="17" xfId="0" applyNumberFormat="1" applyBorder="1"/>
    <xf numFmtId="44" fontId="0" fillId="0" borderId="17" xfId="0" applyNumberFormat="1" applyBorder="1" applyAlignment="1">
      <alignment horizontal="left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7" xfId="0" applyBorder="1" applyAlignment="1">
      <alignment horizontal="left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4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0" borderId="29" xfId="0" applyBorder="1"/>
    <xf numFmtId="44" fontId="0" fillId="0" borderId="22" xfId="0" applyNumberFormat="1" applyBorder="1"/>
    <xf numFmtId="44" fontId="0" fillId="0" borderId="22" xfId="0" applyNumberFormat="1" applyBorder="1" applyAlignment="1">
      <alignment horizontal="left"/>
    </xf>
    <xf numFmtId="0" fontId="0" fillId="0" borderId="22" xfId="0" applyBorder="1" applyAlignment="1">
      <alignment wrapText="1"/>
    </xf>
    <xf numFmtId="0" fontId="0" fillId="0" borderId="31" xfId="0" applyBorder="1"/>
    <xf numFmtId="44" fontId="0" fillId="0" borderId="27" xfId="0" applyNumberFormat="1" applyBorder="1"/>
    <xf numFmtId="44" fontId="0" fillId="0" borderId="27" xfId="0" applyNumberFormat="1" applyBorder="1" applyAlignment="1">
      <alignment horizontal="left"/>
    </xf>
    <xf numFmtId="0" fontId="0" fillId="0" borderId="27" xfId="0" applyBorder="1" applyAlignment="1">
      <alignment wrapText="1"/>
    </xf>
    <xf numFmtId="44" fontId="0" fillId="0" borderId="28" xfId="0" applyNumberFormat="1" applyBorder="1"/>
    <xf numFmtId="44" fontId="0" fillId="0" borderId="28" xfId="0" applyNumberFormat="1" applyBorder="1" applyAlignment="1">
      <alignment horizontal="left"/>
    </xf>
    <xf numFmtId="0" fontId="0" fillId="0" borderId="28" xfId="0" applyBorder="1" applyAlignment="1">
      <alignment wrapText="1"/>
    </xf>
    <xf numFmtId="0" fontId="2" fillId="2" borderId="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44" fontId="0" fillId="3" borderId="14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7" xfId="0" applyFont="1" applyBorder="1" applyAlignment="1">
      <alignment horizontal="left"/>
    </xf>
    <xf numFmtId="44" fontId="0" fillId="0" borderId="7" xfId="0" applyNumberFormat="1" applyFont="1" applyBorder="1" applyAlignment="1"/>
    <xf numFmtId="0" fontId="0" fillId="0" borderId="7" xfId="0" applyFont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Border="1" applyAlignment="1"/>
    <xf numFmtId="0" fontId="0" fillId="0" borderId="10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7" xfId="0" applyFont="1" applyBorder="1" applyAlignment="1">
      <alignment horizontal="left"/>
    </xf>
    <xf numFmtId="44" fontId="0" fillId="0" borderId="17" xfId="0" applyNumberFormat="1" applyFont="1" applyBorder="1" applyAlignment="1"/>
    <xf numFmtId="0" fontId="0" fillId="0" borderId="17" xfId="0" applyFont="1" applyBorder="1" applyAlignment="1">
      <alignment wrapText="1"/>
    </xf>
    <xf numFmtId="0" fontId="0" fillId="0" borderId="18" xfId="0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2" xfId="0" applyFont="1" applyBorder="1" applyAlignment="1">
      <alignment horizontal="left"/>
    </xf>
    <xf numFmtId="44" fontId="0" fillId="0" borderId="12" xfId="0" applyNumberFormat="1" applyFont="1" applyBorder="1" applyAlignment="1"/>
    <xf numFmtId="0" fontId="0" fillId="0" borderId="12" xfId="0" applyFont="1" applyBorder="1" applyAlignment="1">
      <alignment wrapText="1"/>
    </xf>
    <xf numFmtId="0" fontId="0" fillId="0" borderId="13" xfId="0" applyBorder="1" applyAlignment="1"/>
    <xf numFmtId="0" fontId="0" fillId="0" borderId="18" xfId="0" applyFont="1" applyBorder="1" applyAlignment="1"/>
    <xf numFmtId="0" fontId="0" fillId="0" borderId="13" xfId="0" applyFont="1" applyBorder="1" applyAlignment="1"/>
    <xf numFmtId="0" fontId="0" fillId="0" borderId="17" xfId="0" applyFont="1" applyFill="1" applyBorder="1" applyAlignment="1">
      <alignment wrapText="1"/>
    </xf>
    <xf numFmtId="0" fontId="0" fillId="0" borderId="22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44" fontId="0" fillId="0" borderId="0" xfId="0" applyNumberFormat="1" applyBorder="1"/>
    <xf numFmtId="0" fontId="0" fillId="0" borderId="0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4" fontId="0" fillId="0" borderId="12" xfId="0" applyNumberFormat="1" applyFont="1" applyBorder="1"/>
    <xf numFmtId="0" fontId="0" fillId="0" borderId="16" xfId="0" applyFont="1" applyBorder="1"/>
    <xf numFmtId="0" fontId="0" fillId="0" borderId="17" xfId="0" applyFont="1" applyBorder="1"/>
    <xf numFmtId="44" fontId="0" fillId="0" borderId="17" xfId="0" applyNumberFormat="1" applyFont="1" applyBorder="1"/>
    <xf numFmtId="0" fontId="0" fillId="0" borderId="18" xfId="0" applyFont="1" applyBorder="1"/>
    <xf numFmtId="0" fontId="0" fillId="0" borderId="9" xfId="0" applyFont="1" applyBorder="1"/>
    <xf numFmtId="0" fontId="0" fillId="0" borderId="7" xfId="0" applyFont="1" applyBorder="1"/>
    <xf numFmtId="44" fontId="0" fillId="0" borderId="7" xfId="0" applyNumberFormat="1" applyFont="1" applyBorder="1"/>
    <xf numFmtId="0" fontId="0" fillId="0" borderId="10" xfId="0" applyFont="1" applyBorder="1"/>
    <xf numFmtId="0" fontId="0" fillId="0" borderId="7" xfId="0" applyFont="1" applyFill="1" applyBorder="1"/>
    <xf numFmtId="0" fontId="0" fillId="0" borderId="11" xfId="0" applyFont="1" applyBorder="1"/>
    <xf numFmtId="0" fontId="0" fillId="0" borderId="12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0963-AC01-422F-8243-9DFD094BF373}">
  <sheetPr>
    <pageSetUpPr fitToPage="1"/>
  </sheetPr>
  <dimension ref="A1:P39"/>
  <sheetViews>
    <sheetView zoomScaleNormal="100" workbookViewId="0">
      <selection activeCell="M20" sqref="M20"/>
    </sheetView>
  </sheetViews>
  <sheetFormatPr defaultRowHeight="14.25" x14ac:dyDescent="0.45"/>
  <cols>
    <col min="3" max="3" width="27.9296875" customWidth="1"/>
    <col min="4" max="4" width="21.59765625" bestFit="1" customWidth="1"/>
    <col min="5" max="5" width="13.19921875" customWidth="1"/>
    <col min="6" max="6" width="10.33203125" customWidth="1"/>
    <col min="7" max="7" width="8.265625" style="2" bestFit="1" customWidth="1"/>
    <col min="8" max="8" width="10.06640625" customWidth="1"/>
    <col min="9" max="9" width="9.19921875" style="3" customWidth="1"/>
    <col min="10" max="10" width="41.73046875" style="1" customWidth="1"/>
    <col min="11" max="11" width="25.9296875" customWidth="1"/>
  </cols>
  <sheetData>
    <row r="1" spans="1:16" x14ac:dyDescent="0.45">
      <c r="A1" s="34"/>
      <c r="B1" s="34"/>
      <c r="C1" s="34"/>
      <c r="D1" s="34"/>
      <c r="E1" s="34"/>
      <c r="F1" s="34"/>
      <c r="G1" s="36"/>
      <c r="H1" s="34"/>
      <c r="I1" s="37"/>
      <c r="J1" s="38"/>
      <c r="K1" s="34"/>
      <c r="L1" s="34"/>
      <c r="M1" s="34"/>
      <c r="N1" s="34"/>
      <c r="O1" s="34"/>
      <c r="P1" s="34"/>
    </row>
    <row r="2" spans="1:16" x14ac:dyDescent="0.45">
      <c r="A2" s="34"/>
      <c r="B2" s="34"/>
      <c r="C2" s="34"/>
      <c r="D2" s="34"/>
      <c r="E2" s="34"/>
      <c r="F2" s="34"/>
      <c r="G2" s="36"/>
      <c r="H2" s="34"/>
      <c r="I2" s="37"/>
      <c r="J2" s="38"/>
      <c r="K2" s="34"/>
      <c r="L2" s="34"/>
      <c r="M2" s="34"/>
      <c r="N2" s="34"/>
      <c r="O2" s="34"/>
      <c r="P2" s="34"/>
    </row>
    <row r="3" spans="1:16" x14ac:dyDescent="0.45">
      <c r="A3" s="34"/>
      <c r="B3" s="34"/>
      <c r="C3" s="34"/>
      <c r="D3" s="34"/>
      <c r="E3" s="34"/>
      <c r="F3" s="34"/>
      <c r="G3" s="36"/>
      <c r="H3" s="34"/>
      <c r="I3" s="37"/>
      <c r="J3" s="38"/>
      <c r="K3" s="34"/>
      <c r="L3" s="34"/>
      <c r="M3" s="34"/>
      <c r="N3" s="34"/>
      <c r="O3" s="34"/>
      <c r="P3" s="34"/>
    </row>
    <row r="4" spans="1:16" ht="14.65" thickBot="1" x14ac:dyDescent="0.5">
      <c r="A4" s="34"/>
      <c r="B4" s="34"/>
      <c r="C4" s="32"/>
      <c r="D4" s="32"/>
      <c r="E4" s="32"/>
      <c r="F4" s="32"/>
      <c r="G4" s="40"/>
      <c r="H4" s="32"/>
      <c r="I4" s="41"/>
      <c r="J4" s="42"/>
      <c r="K4" s="32"/>
      <c r="L4" s="34"/>
      <c r="M4" s="34"/>
      <c r="N4" s="34"/>
      <c r="O4" s="34"/>
      <c r="P4" s="34"/>
    </row>
    <row r="5" spans="1:16" ht="23.65" thickBot="1" x14ac:dyDescent="0.75">
      <c r="A5" s="34"/>
      <c r="B5" s="39"/>
      <c r="C5" s="46" t="s">
        <v>128</v>
      </c>
      <c r="D5" s="47"/>
      <c r="E5" s="47"/>
      <c r="F5" s="47"/>
      <c r="G5" s="47"/>
      <c r="H5" s="47"/>
      <c r="I5" s="47"/>
      <c r="J5" s="47"/>
      <c r="K5" s="48"/>
      <c r="L5" s="31"/>
      <c r="M5" s="33"/>
      <c r="N5" s="33"/>
      <c r="O5" s="34"/>
      <c r="P5" s="34"/>
    </row>
    <row r="6" spans="1:16" ht="14.65" thickBot="1" x14ac:dyDescent="0.5">
      <c r="A6" s="34"/>
      <c r="B6" s="39"/>
      <c r="C6" s="24" t="s">
        <v>0</v>
      </c>
      <c r="D6" s="25" t="s">
        <v>1</v>
      </c>
      <c r="E6" s="25" t="s">
        <v>2</v>
      </c>
      <c r="F6" s="25" t="s">
        <v>3</v>
      </c>
      <c r="G6" s="26" t="s">
        <v>144</v>
      </c>
      <c r="H6" s="25" t="s">
        <v>145</v>
      </c>
      <c r="I6" s="26" t="s">
        <v>6</v>
      </c>
      <c r="J6" s="27" t="s">
        <v>7</v>
      </c>
      <c r="K6" s="28" t="s">
        <v>8</v>
      </c>
      <c r="L6" s="35"/>
      <c r="M6" s="34"/>
      <c r="N6" s="34"/>
      <c r="O6" s="34"/>
      <c r="P6" s="34"/>
    </row>
    <row r="7" spans="1:16" ht="14.65" thickBot="1" x14ac:dyDescent="0.5">
      <c r="A7" s="34"/>
      <c r="B7" s="39"/>
      <c r="C7" s="49" t="s">
        <v>9</v>
      </c>
      <c r="D7" s="50"/>
      <c r="E7" s="50"/>
      <c r="F7" s="50"/>
      <c r="G7" s="50"/>
      <c r="H7" s="50"/>
      <c r="I7" s="50"/>
      <c r="J7" s="50"/>
      <c r="K7" s="51"/>
      <c r="L7" s="35"/>
      <c r="M7" s="34"/>
      <c r="N7" s="34"/>
      <c r="O7" s="34"/>
      <c r="P7" s="34"/>
    </row>
    <row r="8" spans="1:16" x14ac:dyDescent="0.45">
      <c r="A8" s="34"/>
      <c r="B8" s="39"/>
      <c r="C8" s="17" t="s">
        <v>16</v>
      </c>
      <c r="D8" s="18" t="s">
        <v>18</v>
      </c>
      <c r="E8" s="23">
        <v>8020</v>
      </c>
      <c r="F8" s="23">
        <v>1010</v>
      </c>
      <c r="G8" s="19">
        <v>7.23</v>
      </c>
      <c r="H8" s="18">
        <v>1</v>
      </c>
      <c r="I8" s="20">
        <f>H8*G8</f>
        <v>7.23</v>
      </c>
      <c r="J8" s="21" t="s">
        <v>17</v>
      </c>
      <c r="K8" s="22" t="s">
        <v>133</v>
      </c>
      <c r="L8" s="35"/>
      <c r="M8" s="34"/>
      <c r="N8" s="34"/>
      <c r="O8" s="34"/>
      <c r="P8" s="34"/>
    </row>
    <row r="9" spans="1:16" x14ac:dyDescent="0.45">
      <c r="A9" s="34"/>
      <c r="B9" s="39"/>
      <c r="C9" s="9" t="s">
        <v>10</v>
      </c>
      <c r="D9" s="4" t="s">
        <v>13</v>
      </c>
      <c r="E9" s="4"/>
      <c r="F9" s="4"/>
      <c r="G9" s="5"/>
      <c r="H9" s="4"/>
      <c r="I9" s="6"/>
      <c r="J9" s="7"/>
      <c r="K9" s="10" t="s">
        <v>132</v>
      </c>
      <c r="L9" s="35"/>
      <c r="M9" s="34"/>
      <c r="N9" s="34"/>
      <c r="O9" s="34"/>
      <c r="P9" s="34"/>
    </row>
    <row r="10" spans="1:16" x14ac:dyDescent="0.45">
      <c r="A10" s="34"/>
      <c r="B10" s="39"/>
      <c r="C10" s="9" t="s">
        <v>15</v>
      </c>
      <c r="D10" s="4" t="s">
        <v>141</v>
      </c>
      <c r="E10" s="4"/>
      <c r="F10" s="4"/>
      <c r="G10" s="5"/>
      <c r="H10" s="4"/>
      <c r="I10" s="6"/>
      <c r="J10" s="7"/>
      <c r="K10" s="10" t="s">
        <v>135</v>
      </c>
      <c r="L10" s="35"/>
      <c r="M10" s="34"/>
      <c r="N10" s="34"/>
      <c r="O10" s="34"/>
      <c r="P10" s="34"/>
    </row>
    <row r="11" spans="1:16" x14ac:dyDescent="0.45">
      <c r="A11" s="34"/>
      <c r="B11" s="39"/>
      <c r="C11" s="9" t="s">
        <v>10</v>
      </c>
      <c r="D11" s="4" t="s">
        <v>13</v>
      </c>
      <c r="E11" s="4"/>
      <c r="F11" s="4"/>
      <c r="G11" s="5"/>
      <c r="H11" s="4"/>
      <c r="I11" s="6"/>
      <c r="J11" s="7"/>
      <c r="K11" s="10" t="s">
        <v>136</v>
      </c>
      <c r="L11" s="35"/>
      <c r="M11" s="34"/>
      <c r="N11" s="34"/>
      <c r="O11" s="34"/>
      <c r="P11" s="34"/>
    </row>
    <row r="12" spans="1:16" x14ac:dyDescent="0.45">
      <c r="A12" s="34"/>
      <c r="B12" s="39"/>
      <c r="C12" s="9" t="s">
        <v>10</v>
      </c>
      <c r="D12" s="4" t="s">
        <v>11</v>
      </c>
      <c r="E12" s="4"/>
      <c r="F12" s="4"/>
      <c r="G12" s="5"/>
      <c r="H12" s="4"/>
      <c r="I12" s="6"/>
      <c r="J12" s="4"/>
      <c r="K12" s="10" t="s">
        <v>137</v>
      </c>
      <c r="L12" s="35"/>
      <c r="M12" s="34"/>
      <c r="N12" s="34"/>
      <c r="O12" s="34"/>
      <c r="P12" s="34"/>
    </row>
    <row r="13" spans="1:16" x14ac:dyDescent="0.45">
      <c r="A13" s="34"/>
      <c r="B13" s="39"/>
      <c r="C13" s="9" t="s">
        <v>10</v>
      </c>
      <c r="D13" s="4" t="s">
        <v>14</v>
      </c>
      <c r="E13" s="4"/>
      <c r="F13" s="4"/>
      <c r="G13" s="5"/>
      <c r="H13" s="4"/>
      <c r="I13" s="6"/>
      <c r="J13" s="7"/>
      <c r="K13" s="10" t="s">
        <v>142</v>
      </c>
      <c r="L13" s="35"/>
      <c r="M13" s="34"/>
      <c r="N13" s="34"/>
      <c r="O13" s="34"/>
      <c r="P13" s="34"/>
    </row>
    <row r="14" spans="1:16" ht="14.65" thickBot="1" x14ac:dyDescent="0.5">
      <c r="A14" s="34"/>
      <c r="B14" s="39"/>
      <c r="C14" s="11" t="s">
        <v>10</v>
      </c>
      <c r="D14" s="12" t="s">
        <v>12</v>
      </c>
      <c r="E14" s="12"/>
      <c r="F14" s="12"/>
      <c r="G14" s="13"/>
      <c r="H14" s="12"/>
      <c r="I14" s="14"/>
      <c r="J14" s="15"/>
      <c r="K14" s="16" t="s">
        <v>140</v>
      </c>
      <c r="L14" s="35"/>
      <c r="M14" s="34"/>
      <c r="N14" s="34"/>
      <c r="O14" s="34"/>
      <c r="P14" s="34"/>
    </row>
    <row r="15" spans="1:16" ht="14.65" thickBot="1" x14ac:dyDescent="0.5">
      <c r="A15" s="34"/>
      <c r="B15" s="39"/>
      <c r="C15" s="49" t="s">
        <v>19</v>
      </c>
      <c r="D15" s="50"/>
      <c r="E15" s="50"/>
      <c r="F15" s="50"/>
      <c r="G15" s="50"/>
      <c r="H15" s="50"/>
      <c r="I15" s="50"/>
      <c r="J15" s="50"/>
      <c r="K15" s="51"/>
      <c r="L15" s="35"/>
      <c r="M15" s="34"/>
      <c r="N15" s="34"/>
      <c r="O15" s="34"/>
      <c r="P15" s="34"/>
    </row>
    <row r="16" spans="1:16" x14ac:dyDescent="0.45">
      <c r="A16" s="34"/>
      <c r="B16" s="39"/>
      <c r="C16" s="17" t="s">
        <v>21</v>
      </c>
      <c r="D16" s="18" t="s">
        <v>22</v>
      </c>
      <c r="E16" s="23">
        <v>8020</v>
      </c>
      <c r="F16" s="23">
        <v>6730</v>
      </c>
      <c r="G16" s="19">
        <v>50.91</v>
      </c>
      <c r="H16" s="18">
        <v>1</v>
      </c>
      <c r="I16" s="20">
        <f t="shared" ref="I16:I19" si="0">H16*G16</f>
        <v>50.91</v>
      </c>
      <c r="J16" s="21" t="s">
        <v>23</v>
      </c>
      <c r="K16" s="22" t="s">
        <v>134</v>
      </c>
      <c r="L16" s="35"/>
      <c r="M16" s="34"/>
      <c r="N16" s="34"/>
      <c r="O16" s="34"/>
      <c r="P16" s="34"/>
    </row>
    <row r="17" spans="1:16" s="90" customFormat="1" x14ac:dyDescent="0.45">
      <c r="A17" s="34"/>
      <c r="B17" s="39"/>
      <c r="C17" s="95" t="s">
        <v>24</v>
      </c>
      <c r="D17" s="99" t="s">
        <v>187</v>
      </c>
      <c r="E17" s="99" t="s">
        <v>160</v>
      </c>
      <c r="F17" s="97" t="s">
        <v>165</v>
      </c>
      <c r="G17" s="98">
        <v>7.62</v>
      </c>
      <c r="H17" s="97">
        <v>1</v>
      </c>
      <c r="I17" s="98">
        <v>7.62</v>
      </c>
      <c r="J17" s="97" t="s">
        <v>166</v>
      </c>
      <c r="K17" s="96" t="s">
        <v>62</v>
      </c>
      <c r="L17" s="35"/>
      <c r="M17" s="34"/>
      <c r="N17" s="34"/>
      <c r="O17" s="34"/>
      <c r="P17" s="34"/>
    </row>
    <row r="18" spans="1:16" ht="28.5" x14ac:dyDescent="0.45">
      <c r="A18" s="34"/>
      <c r="B18" s="39"/>
      <c r="C18" s="9" t="s">
        <v>26</v>
      </c>
      <c r="D18" s="4"/>
      <c r="E18" s="4" t="s">
        <v>29</v>
      </c>
      <c r="F18" s="4"/>
      <c r="G18" s="5">
        <v>5.98</v>
      </c>
      <c r="H18" s="4">
        <v>1</v>
      </c>
      <c r="I18" s="6">
        <f t="shared" si="0"/>
        <v>5.98</v>
      </c>
      <c r="J18" s="8" t="s">
        <v>130</v>
      </c>
      <c r="K18" s="10" t="s">
        <v>30</v>
      </c>
      <c r="L18" s="35"/>
      <c r="M18" s="34"/>
      <c r="N18" s="34"/>
      <c r="O18" s="34"/>
      <c r="P18" s="34"/>
    </row>
    <row r="19" spans="1:16" ht="28.5" x14ac:dyDescent="0.45">
      <c r="A19" s="34"/>
      <c r="B19" s="39"/>
      <c r="C19" s="9" t="s">
        <v>138</v>
      </c>
      <c r="D19" s="4" t="s">
        <v>31</v>
      </c>
      <c r="E19" s="4" t="s">
        <v>29</v>
      </c>
      <c r="F19" s="4"/>
      <c r="G19" s="5">
        <v>10.69</v>
      </c>
      <c r="H19" s="4">
        <v>1</v>
      </c>
      <c r="I19" s="6">
        <f t="shared" si="0"/>
        <v>10.69</v>
      </c>
      <c r="J19" s="8" t="s">
        <v>131</v>
      </c>
      <c r="K19" s="10" t="s">
        <v>32</v>
      </c>
      <c r="L19" s="35"/>
      <c r="M19" s="34"/>
      <c r="N19" s="34"/>
      <c r="O19" s="34"/>
      <c r="P19" s="34"/>
    </row>
    <row r="20" spans="1:16" ht="42.75" x14ac:dyDescent="0.45">
      <c r="A20" s="34"/>
      <c r="B20" s="39"/>
      <c r="C20" s="9" t="s">
        <v>25</v>
      </c>
      <c r="D20" s="4" t="s">
        <v>28</v>
      </c>
      <c r="E20" s="4" t="s">
        <v>29</v>
      </c>
      <c r="F20" s="4"/>
      <c r="G20" s="5">
        <v>13.95</v>
      </c>
      <c r="H20" s="4">
        <v>1</v>
      </c>
      <c r="I20" s="6">
        <f>H20*G20</f>
        <v>13.95</v>
      </c>
      <c r="J20" s="8" t="s">
        <v>129</v>
      </c>
      <c r="K20" s="10"/>
      <c r="L20" s="35"/>
      <c r="M20" s="34"/>
      <c r="N20" s="34"/>
      <c r="O20" s="34"/>
      <c r="P20" s="34"/>
    </row>
    <row r="21" spans="1:16" ht="14.65" thickBot="1" x14ac:dyDescent="0.5">
      <c r="A21" s="34"/>
      <c r="B21" s="39"/>
      <c r="C21" s="11" t="s">
        <v>27</v>
      </c>
      <c r="D21" s="12" t="s">
        <v>33</v>
      </c>
      <c r="E21" s="12" t="s">
        <v>35</v>
      </c>
      <c r="F21" s="12" t="s">
        <v>36</v>
      </c>
      <c r="G21" s="13">
        <v>6.42</v>
      </c>
      <c r="H21" s="12">
        <v>2</v>
      </c>
      <c r="I21" s="14">
        <f>H21*G21</f>
        <v>12.84</v>
      </c>
      <c r="J21" s="15" t="s">
        <v>34</v>
      </c>
      <c r="K21" s="16" t="s">
        <v>74</v>
      </c>
      <c r="L21" s="35"/>
      <c r="M21" s="34"/>
      <c r="N21" s="34"/>
      <c r="O21" s="34"/>
      <c r="P21" s="34"/>
    </row>
    <row r="22" spans="1:16" ht="14.65" thickBot="1" x14ac:dyDescent="0.5">
      <c r="A22" s="34"/>
      <c r="B22" s="39"/>
      <c r="C22" s="49" t="s">
        <v>20</v>
      </c>
      <c r="D22" s="50"/>
      <c r="E22" s="50"/>
      <c r="F22" s="50"/>
      <c r="G22" s="50"/>
      <c r="H22" s="50"/>
      <c r="I22" s="50"/>
      <c r="J22" s="50"/>
      <c r="K22" s="51"/>
      <c r="L22" s="35"/>
      <c r="M22" s="34"/>
      <c r="N22" s="34"/>
      <c r="O22" s="34"/>
      <c r="P22" s="34"/>
    </row>
    <row r="23" spans="1:16" x14ac:dyDescent="0.45">
      <c r="A23" s="34"/>
      <c r="B23" s="39"/>
      <c r="C23" s="17" t="s">
        <v>43</v>
      </c>
      <c r="D23" s="18" t="s">
        <v>44</v>
      </c>
      <c r="E23" s="18" t="s">
        <v>35</v>
      </c>
      <c r="F23" s="18" t="s">
        <v>39</v>
      </c>
      <c r="G23" s="19">
        <v>8.7200000000000006</v>
      </c>
      <c r="H23" s="18">
        <v>1</v>
      </c>
      <c r="I23" s="20">
        <f>H23*G23</f>
        <v>8.7200000000000006</v>
      </c>
      <c r="J23" s="21" t="s">
        <v>37</v>
      </c>
      <c r="K23" s="22" t="s">
        <v>30</v>
      </c>
      <c r="L23" s="35"/>
      <c r="M23" s="34"/>
      <c r="N23" s="34"/>
      <c r="O23" s="34"/>
      <c r="P23" s="34"/>
    </row>
    <row r="24" spans="1:16" x14ac:dyDescent="0.45">
      <c r="A24" s="34"/>
      <c r="B24" s="39"/>
      <c r="C24" s="9" t="s">
        <v>42</v>
      </c>
      <c r="D24" s="4" t="s">
        <v>45</v>
      </c>
      <c r="E24" s="4" t="s">
        <v>35</v>
      </c>
      <c r="F24" s="4" t="s">
        <v>41</v>
      </c>
      <c r="G24" s="5">
        <v>6.3</v>
      </c>
      <c r="H24" s="4">
        <v>1</v>
      </c>
      <c r="I24" s="6">
        <f>H24*G24</f>
        <v>6.3</v>
      </c>
      <c r="J24" s="7" t="s">
        <v>40</v>
      </c>
      <c r="K24" s="10" t="s">
        <v>30</v>
      </c>
      <c r="L24" s="35"/>
      <c r="M24" s="34"/>
      <c r="N24" s="34"/>
      <c r="O24" s="34"/>
      <c r="P24" s="34"/>
    </row>
    <row r="25" spans="1:16" x14ac:dyDescent="0.45">
      <c r="A25" s="34"/>
      <c r="B25" s="39"/>
      <c r="C25" s="9" t="s">
        <v>46</v>
      </c>
      <c r="D25" s="4" t="s">
        <v>47</v>
      </c>
      <c r="E25" s="4" t="s">
        <v>35</v>
      </c>
      <c r="F25" s="4" t="s">
        <v>55</v>
      </c>
      <c r="G25" s="5">
        <v>19.559999999999999</v>
      </c>
      <c r="H25" s="4">
        <v>1</v>
      </c>
      <c r="I25" s="6">
        <f t="shared" ref="I25:I32" si="1">H25*G25</f>
        <v>19.559999999999999</v>
      </c>
      <c r="J25" s="7" t="s">
        <v>54</v>
      </c>
      <c r="K25" s="10" t="s">
        <v>30</v>
      </c>
      <c r="L25" s="35"/>
      <c r="M25" s="34"/>
      <c r="N25" s="34"/>
      <c r="O25" s="34"/>
      <c r="P25" s="34"/>
    </row>
    <row r="26" spans="1:16" x14ac:dyDescent="0.45">
      <c r="A26" s="34"/>
      <c r="B26" s="39"/>
      <c r="C26" s="9" t="s">
        <v>46</v>
      </c>
      <c r="D26" s="4" t="s">
        <v>44</v>
      </c>
      <c r="E26" s="4" t="s">
        <v>35</v>
      </c>
      <c r="F26" s="4" t="s">
        <v>57</v>
      </c>
      <c r="G26" s="5">
        <v>15.47</v>
      </c>
      <c r="H26" s="4">
        <v>1</v>
      </c>
      <c r="I26" s="6">
        <f t="shared" si="1"/>
        <v>15.47</v>
      </c>
      <c r="J26" s="7" t="s">
        <v>56</v>
      </c>
      <c r="K26" s="10" t="s">
        <v>30</v>
      </c>
      <c r="L26" s="35"/>
      <c r="M26" s="34"/>
      <c r="N26" s="34"/>
      <c r="O26" s="34"/>
      <c r="P26" s="34"/>
    </row>
    <row r="27" spans="1:16" x14ac:dyDescent="0.45">
      <c r="A27" s="34"/>
      <c r="B27" s="39"/>
      <c r="C27" s="9" t="s">
        <v>48</v>
      </c>
      <c r="D27" s="4" t="s">
        <v>73</v>
      </c>
      <c r="E27" s="4" t="s">
        <v>35</v>
      </c>
      <c r="F27" s="4" t="s">
        <v>72</v>
      </c>
      <c r="G27" s="5">
        <v>14.32</v>
      </c>
      <c r="H27" s="4">
        <v>1</v>
      </c>
      <c r="I27" s="6">
        <f t="shared" si="1"/>
        <v>14.32</v>
      </c>
      <c r="J27" s="7" t="s">
        <v>71</v>
      </c>
      <c r="K27" s="10" t="s">
        <v>62</v>
      </c>
      <c r="L27" s="35"/>
      <c r="M27" s="34"/>
      <c r="N27" s="34"/>
      <c r="O27" s="34"/>
      <c r="P27" s="34"/>
    </row>
    <row r="28" spans="1:16" x14ac:dyDescent="0.45">
      <c r="A28" s="34"/>
      <c r="B28" s="39"/>
      <c r="C28" s="9" t="s">
        <v>49</v>
      </c>
      <c r="D28" s="4" t="s">
        <v>47</v>
      </c>
      <c r="E28" s="4" t="s">
        <v>35</v>
      </c>
      <c r="F28" s="4" t="s">
        <v>60</v>
      </c>
      <c r="G28" s="5">
        <v>23.83</v>
      </c>
      <c r="H28" s="4">
        <v>1</v>
      </c>
      <c r="I28" s="6">
        <f t="shared" si="1"/>
        <v>23.83</v>
      </c>
      <c r="J28" s="7" t="s">
        <v>58</v>
      </c>
      <c r="K28" s="10" t="s">
        <v>59</v>
      </c>
      <c r="L28" s="35"/>
      <c r="M28" s="34"/>
      <c r="N28" s="34"/>
      <c r="O28" s="34"/>
      <c r="P28" s="34"/>
    </row>
    <row r="29" spans="1:16" x14ac:dyDescent="0.45">
      <c r="A29" s="34"/>
      <c r="B29" s="39"/>
      <c r="C29" s="9" t="s">
        <v>49</v>
      </c>
      <c r="D29" s="4" t="s">
        <v>50</v>
      </c>
      <c r="E29" s="4" t="s">
        <v>35</v>
      </c>
      <c r="F29" s="4" t="s">
        <v>63</v>
      </c>
      <c r="G29" s="5">
        <v>15.31</v>
      </c>
      <c r="H29" s="4">
        <v>1</v>
      </c>
      <c r="I29" s="6">
        <f t="shared" si="1"/>
        <v>15.31</v>
      </c>
      <c r="J29" s="7" t="s">
        <v>61</v>
      </c>
      <c r="K29" s="10" t="s">
        <v>62</v>
      </c>
      <c r="L29" s="35"/>
      <c r="M29" s="34"/>
      <c r="N29" s="34"/>
      <c r="O29" s="34"/>
      <c r="P29" s="34"/>
    </row>
    <row r="30" spans="1:16" x14ac:dyDescent="0.45">
      <c r="A30" s="34"/>
      <c r="B30" s="39"/>
      <c r="C30" s="9" t="s">
        <v>139</v>
      </c>
      <c r="D30" s="4" t="s">
        <v>52</v>
      </c>
      <c r="E30" s="4" t="s">
        <v>35</v>
      </c>
      <c r="F30" s="4" t="s">
        <v>68</v>
      </c>
      <c r="G30" s="5">
        <v>2.31</v>
      </c>
      <c r="H30" s="4">
        <v>1</v>
      </c>
      <c r="I30" s="6">
        <f t="shared" si="1"/>
        <v>2.31</v>
      </c>
      <c r="J30" s="7" t="s">
        <v>67</v>
      </c>
      <c r="K30" s="10" t="s">
        <v>74</v>
      </c>
      <c r="L30" s="35"/>
      <c r="M30" s="34"/>
      <c r="N30" s="34"/>
      <c r="O30" s="34"/>
      <c r="P30" s="34"/>
    </row>
    <row r="31" spans="1:16" x14ac:dyDescent="0.45">
      <c r="A31" s="34"/>
      <c r="B31" s="39"/>
      <c r="C31" s="9" t="s">
        <v>51</v>
      </c>
      <c r="D31" s="4"/>
      <c r="E31" s="4" t="s">
        <v>35</v>
      </c>
      <c r="F31" s="4" t="s">
        <v>70</v>
      </c>
      <c r="G31" s="5">
        <v>3.55</v>
      </c>
      <c r="H31" s="4">
        <v>1</v>
      </c>
      <c r="I31" s="6">
        <f t="shared" si="1"/>
        <v>3.55</v>
      </c>
      <c r="J31" s="7" t="s">
        <v>69</v>
      </c>
      <c r="K31" s="10" t="s">
        <v>59</v>
      </c>
      <c r="L31" s="35"/>
      <c r="M31" s="34"/>
      <c r="N31" s="34"/>
      <c r="O31" s="34"/>
      <c r="P31" s="34"/>
    </row>
    <row r="32" spans="1:16" ht="14.65" thickBot="1" x14ac:dyDescent="0.5">
      <c r="A32" s="34"/>
      <c r="B32" s="39"/>
      <c r="C32" s="11" t="s">
        <v>64</v>
      </c>
      <c r="D32" s="12" t="s">
        <v>53</v>
      </c>
      <c r="E32" s="12" t="s">
        <v>35</v>
      </c>
      <c r="F32" s="12" t="s">
        <v>66</v>
      </c>
      <c r="G32" s="13">
        <v>15.73</v>
      </c>
      <c r="H32" s="12">
        <v>1</v>
      </c>
      <c r="I32" s="14">
        <f t="shared" si="1"/>
        <v>15.73</v>
      </c>
      <c r="J32" s="15" t="s">
        <v>65</v>
      </c>
      <c r="K32" s="16" t="s">
        <v>30</v>
      </c>
      <c r="L32" s="35"/>
      <c r="M32" s="34"/>
      <c r="N32" s="34"/>
      <c r="O32" s="34"/>
      <c r="P32" s="34"/>
    </row>
    <row r="33" spans="1:16" ht="14.65" thickBot="1" x14ac:dyDescent="0.5">
      <c r="A33" s="34"/>
      <c r="B33" s="39"/>
      <c r="C33" s="52"/>
      <c r="D33" s="53"/>
      <c r="E33" s="53"/>
      <c r="F33" s="53"/>
      <c r="G33" s="54"/>
      <c r="H33" s="55" t="s">
        <v>143</v>
      </c>
      <c r="I33" s="56">
        <f>SUM(I8:I32)</f>
        <v>234.32000000000002</v>
      </c>
      <c r="J33" s="57"/>
      <c r="K33" s="58"/>
      <c r="L33" s="35"/>
      <c r="M33" s="34"/>
      <c r="N33" s="34"/>
      <c r="O33" s="34"/>
      <c r="P33" s="34"/>
    </row>
    <row r="34" spans="1:16" x14ac:dyDescent="0.45">
      <c r="A34" s="34"/>
      <c r="B34" s="34"/>
      <c r="C34" s="31"/>
      <c r="D34" s="33"/>
      <c r="E34" s="33"/>
      <c r="F34" s="33"/>
      <c r="G34" s="43"/>
      <c r="H34" s="33"/>
      <c r="I34" s="44"/>
      <c r="J34" s="45"/>
      <c r="K34" s="33"/>
      <c r="L34" s="35"/>
      <c r="M34" s="34"/>
      <c r="N34" s="34"/>
      <c r="O34" s="34"/>
      <c r="P34" s="34"/>
    </row>
    <row r="35" spans="1:16" x14ac:dyDescent="0.45">
      <c r="A35" s="34"/>
      <c r="B35" s="34"/>
      <c r="C35" s="35"/>
      <c r="D35" s="34"/>
      <c r="E35" s="34"/>
      <c r="F35" s="34"/>
      <c r="G35" s="36"/>
      <c r="H35" s="34"/>
      <c r="I35" s="37"/>
      <c r="J35" s="38"/>
      <c r="K35" s="34"/>
      <c r="L35" s="35"/>
      <c r="M35" s="34"/>
      <c r="N35" s="34"/>
      <c r="O35" s="34"/>
      <c r="P35" s="34"/>
    </row>
    <row r="36" spans="1:16" x14ac:dyDescent="0.45">
      <c r="A36" s="34"/>
      <c r="B36" s="34"/>
      <c r="C36" s="35"/>
      <c r="D36" s="34"/>
      <c r="E36" s="34"/>
      <c r="F36" s="34"/>
      <c r="G36" s="36"/>
      <c r="H36" s="34"/>
      <c r="I36" s="37"/>
      <c r="J36" s="38"/>
      <c r="K36" s="34"/>
      <c r="L36" s="34"/>
      <c r="M36" s="34"/>
      <c r="N36" s="34"/>
      <c r="O36" s="34"/>
      <c r="P36" s="34"/>
    </row>
    <row r="37" spans="1:16" x14ac:dyDescent="0.45">
      <c r="A37" s="34"/>
      <c r="B37" s="34"/>
      <c r="C37" s="34"/>
      <c r="D37" s="34"/>
      <c r="E37" s="34"/>
      <c r="F37" s="34"/>
      <c r="G37" s="36"/>
      <c r="H37" s="34"/>
      <c r="I37" s="37"/>
      <c r="J37" s="38"/>
      <c r="K37" s="34"/>
      <c r="L37" s="34"/>
      <c r="M37" s="34"/>
      <c r="N37" s="34"/>
      <c r="O37" s="34"/>
      <c r="P37" s="34"/>
    </row>
    <row r="38" spans="1:16" x14ac:dyDescent="0.45">
      <c r="A38" s="34"/>
      <c r="B38" s="34"/>
      <c r="C38" s="34"/>
      <c r="D38" s="34"/>
      <c r="E38" s="34"/>
      <c r="F38" s="34"/>
      <c r="G38" s="36"/>
      <c r="H38" s="34"/>
      <c r="I38" s="37"/>
      <c r="J38" s="38"/>
      <c r="K38" s="34"/>
      <c r="L38" s="34"/>
      <c r="M38" s="34"/>
      <c r="N38" s="34"/>
      <c r="O38" s="34"/>
      <c r="P38" s="34"/>
    </row>
    <row r="39" spans="1:16" x14ac:dyDescent="0.45">
      <c r="A39" s="34"/>
      <c r="B39" s="34"/>
      <c r="C39" s="34"/>
      <c r="D39" s="34"/>
      <c r="E39" s="34"/>
      <c r="F39" s="34"/>
      <c r="G39" s="36"/>
      <c r="H39" s="34"/>
      <c r="I39" s="37"/>
      <c r="J39" s="38"/>
      <c r="K39" s="34"/>
      <c r="L39" s="34"/>
      <c r="M39" s="34"/>
      <c r="N39" s="34"/>
      <c r="O39" s="34"/>
      <c r="P39" s="34"/>
    </row>
  </sheetData>
  <mergeCells count="6">
    <mergeCell ref="C5:K5"/>
    <mergeCell ref="C7:K7"/>
    <mergeCell ref="C15:K15"/>
    <mergeCell ref="C22:K22"/>
    <mergeCell ref="C33:G33"/>
    <mergeCell ref="J33:K33"/>
  </mergeCells>
  <pageMargins left="0.7" right="0.7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3BFD-1127-4124-AC47-333CC078E9CB}">
  <dimension ref="A1:R33"/>
  <sheetViews>
    <sheetView zoomScaleNormal="100" workbookViewId="0">
      <selection activeCell="I19" sqref="I19"/>
    </sheetView>
  </sheetViews>
  <sheetFormatPr defaultRowHeight="14.25" x14ac:dyDescent="0.45"/>
  <cols>
    <col min="3" max="3" width="19.53125" customWidth="1"/>
    <col min="4" max="4" width="16.3984375" customWidth="1"/>
    <col min="5" max="5" width="13.19921875" customWidth="1"/>
    <col min="6" max="6" width="18.19921875" style="59" customWidth="1"/>
    <col min="7" max="7" width="8.3984375" style="2" customWidth="1"/>
    <col min="8" max="8" width="9.86328125" customWidth="1"/>
    <col min="9" max="9" width="9.06640625" style="2"/>
    <col min="10" max="10" width="56" style="1" customWidth="1"/>
    <col min="11" max="11" width="10.1328125" customWidth="1"/>
  </cols>
  <sheetData>
    <row r="1" spans="1:18" x14ac:dyDescent="0.45">
      <c r="A1" s="34"/>
      <c r="B1" s="34"/>
      <c r="C1" s="34"/>
      <c r="D1" s="34"/>
      <c r="E1" s="34"/>
      <c r="F1" s="87"/>
      <c r="G1" s="36"/>
      <c r="H1" s="34"/>
      <c r="I1" s="36"/>
      <c r="J1" s="38"/>
      <c r="K1" s="34"/>
      <c r="L1" s="34"/>
      <c r="M1" s="34"/>
      <c r="N1" s="34"/>
      <c r="O1" s="34"/>
      <c r="P1" s="34"/>
      <c r="Q1" s="34"/>
      <c r="R1" s="34"/>
    </row>
    <row r="2" spans="1:18" x14ac:dyDescent="0.45">
      <c r="A2" s="34"/>
      <c r="B2" s="34"/>
      <c r="C2" s="35"/>
      <c r="D2" s="34"/>
      <c r="E2" s="34"/>
      <c r="F2" s="87"/>
      <c r="G2" s="36"/>
      <c r="H2" s="34"/>
      <c r="I2" s="36"/>
      <c r="J2" s="38"/>
      <c r="K2" s="34"/>
      <c r="L2" s="34"/>
      <c r="M2" s="34"/>
      <c r="N2" s="34"/>
      <c r="O2" s="34"/>
      <c r="P2" s="34"/>
      <c r="Q2" s="34"/>
      <c r="R2" s="34"/>
    </row>
    <row r="3" spans="1:18" x14ac:dyDescent="0.45">
      <c r="A3" s="34"/>
      <c r="B3" s="34"/>
      <c r="C3" s="35"/>
      <c r="D3" s="34"/>
      <c r="E3" s="34"/>
      <c r="F3" s="87"/>
      <c r="G3" s="36"/>
      <c r="H3" s="34"/>
      <c r="I3" s="36"/>
      <c r="J3" s="38"/>
      <c r="K3" s="34"/>
      <c r="L3" s="34"/>
      <c r="M3" s="34"/>
      <c r="N3" s="34"/>
      <c r="O3" s="34"/>
      <c r="P3" s="34"/>
      <c r="Q3" s="34"/>
      <c r="R3" s="34"/>
    </row>
    <row r="4" spans="1:18" ht="14.65" thickBot="1" x14ac:dyDescent="0.5">
      <c r="A4" s="34"/>
      <c r="B4" s="34"/>
      <c r="C4" s="30"/>
      <c r="D4" s="32"/>
      <c r="E4" s="32"/>
      <c r="F4" s="88"/>
      <c r="G4" s="40"/>
      <c r="H4" s="32"/>
      <c r="I4" s="40"/>
      <c r="J4" s="42"/>
      <c r="K4" s="32"/>
      <c r="L4" s="34"/>
      <c r="M4" s="34"/>
      <c r="N4" s="34"/>
      <c r="O4" s="34"/>
      <c r="P4" s="34"/>
      <c r="Q4" s="34"/>
      <c r="R4" s="34"/>
    </row>
    <row r="5" spans="1:18" ht="23.65" thickBot="1" x14ac:dyDescent="0.75">
      <c r="A5" s="34"/>
      <c r="B5" s="39"/>
      <c r="C5" s="61" t="s">
        <v>158</v>
      </c>
      <c r="D5" s="62"/>
      <c r="E5" s="62"/>
      <c r="F5" s="62"/>
      <c r="G5" s="62"/>
      <c r="H5" s="62"/>
      <c r="I5" s="62"/>
      <c r="J5" s="62"/>
      <c r="K5" s="63"/>
      <c r="L5" s="31"/>
      <c r="M5" s="33"/>
      <c r="N5" s="33"/>
      <c r="O5" s="33"/>
      <c r="P5" s="33"/>
      <c r="Q5" s="33"/>
      <c r="R5" s="33"/>
    </row>
    <row r="6" spans="1:18" ht="14.65" thickBot="1" x14ac:dyDescent="0.5">
      <c r="A6" s="34"/>
      <c r="B6" s="39"/>
      <c r="C6" s="24" t="s">
        <v>0</v>
      </c>
      <c r="D6" s="25" t="s">
        <v>1</v>
      </c>
      <c r="E6" s="25" t="s">
        <v>2</v>
      </c>
      <c r="F6" s="25" t="s">
        <v>3</v>
      </c>
      <c r="G6" s="26" t="s">
        <v>4</v>
      </c>
      <c r="H6" s="25" t="s">
        <v>5</v>
      </c>
      <c r="I6" s="26" t="s">
        <v>6</v>
      </c>
      <c r="J6" s="27" t="s">
        <v>7</v>
      </c>
      <c r="K6" s="28" t="s">
        <v>8</v>
      </c>
      <c r="L6" s="35"/>
      <c r="M6" s="34"/>
      <c r="N6" s="34"/>
      <c r="O6" s="34"/>
      <c r="P6" s="34"/>
      <c r="Q6" s="34"/>
      <c r="R6" s="34"/>
    </row>
    <row r="7" spans="1:18" ht="14.65" thickBot="1" x14ac:dyDescent="0.5">
      <c r="A7" s="34"/>
      <c r="B7" s="39"/>
      <c r="C7" s="52" t="s">
        <v>108</v>
      </c>
      <c r="D7" s="60"/>
      <c r="E7" s="60"/>
      <c r="F7" s="60"/>
      <c r="G7" s="60"/>
      <c r="H7" s="60"/>
      <c r="I7" s="60"/>
      <c r="J7" s="60"/>
      <c r="K7" s="58"/>
      <c r="L7" s="35"/>
      <c r="M7" s="34"/>
      <c r="N7" s="34"/>
      <c r="O7" s="34"/>
      <c r="P7" s="34"/>
      <c r="Q7" s="34"/>
      <c r="R7" s="34"/>
    </row>
    <row r="8" spans="1:18" ht="28.5" x14ac:dyDescent="0.45">
      <c r="A8" s="34"/>
      <c r="B8" s="39"/>
      <c r="C8" s="72" t="s">
        <v>75</v>
      </c>
      <c r="D8" s="73"/>
      <c r="E8" s="73" t="s">
        <v>29</v>
      </c>
      <c r="F8" s="74" t="s">
        <v>103</v>
      </c>
      <c r="G8" s="75">
        <v>49.5</v>
      </c>
      <c r="H8" s="73">
        <v>1</v>
      </c>
      <c r="I8" s="75">
        <f>H8*G8</f>
        <v>49.5</v>
      </c>
      <c r="J8" s="76" t="s">
        <v>146</v>
      </c>
      <c r="K8" s="77" t="s">
        <v>38</v>
      </c>
      <c r="L8" s="35"/>
      <c r="M8" s="34"/>
      <c r="N8" s="34"/>
      <c r="O8" s="34"/>
      <c r="P8" s="34"/>
      <c r="Q8" s="34"/>
      <c r="R8" s="34"/>
    </row>
    <row r="9" spans="1:18" x14ac:dyDescent="0.45">
      <c r="A9" s="34"/>
      <c r="B9" s="39"/>
      <c r="C9" s="69" t="s">
        <v>76</v>
      </c>
      <c r="D9" s="64"/>
      <c r="E9" s="64" t="s">
        <v>105</v>
      </c>
      <c r="F9" s="65">
        <v>1141</v>
      </c>
      <c r="G9" s="66">
        <v>13.95</v>
      </c>
      <c r="H9" s="64">
        <v>1</v>
      </c>
      <c r="I9" s="66">
        <f t="shared" ref="I9:I13" si="0">H9*G9</f>
        <v>13.95</v>
      </c>
      <c r="J9" s="67" t="s">
        <v>104</v>
      </c>
      <c r="K9" s="70" t="s">
        <v>38</v>
      </c>
      <c r="L9" s="35"/>
      <c r="M9" s="34"/>
      <c r="N9" s="34"/>
      <c r="O9" s="34"/>
      <c r="P9" s="34"/>
      <c r="Q9" s="34"/>
      <c r="R9" s="34"/>
    </row>
    <row r="10" spans="1:18" x14ac:dyDescent="0.45">
      <c r="A10" s="34"/>
      <c r="B10" s="39"/>
      <c r="C10" s="69" t="s">
        <v>77</v>
      </c>
      <c r="D10" s="64"/>
      <c r="E10" s="64" t="s">
        <v>105</v>
      </c>
      <c r="F10" s="65">
        <v>196</v>
      </c>
      <c r="G10" s="66">
        <v>14.95</v>
      </c>
      <c r="H10" s="64">
        <v>1</v>
      </c>
      <c r="I10" s="66">
        <f t="shared" si="0"/>
        <v>14.95</v>
      </c>
      <c r="J10" s="67" t="s">
        <v>106</v>
      </c>
      <c r="K10" s="70" t="s">
        <v>38</v>
      </c>
      <c r="L10" s="35"/>
      <c r="M10" s="34"/>
      <c r="N10" s="34"/>
      <c r="O10" s="34"/>
      <c r="P10" s="34"/>
      <c r="Q10" s="34"/>
      <c r="R10" s="34"/>
    </row>
    <row r="11" spans="1:18" x14ac:dyDescent="0.45">
      <c r="A11" s="34"/>
      <c r="B11" s="39"/>
      <c r="C11" s="69" t="s">
        <v>155</v>
      </c>
      <c r="D11" s="64"/>
      <c r="E11" s="64" t="s">
        <v>105</v>
      </c>
      <c r="F11" s="65">
        <v>1749</v>
      </c>
      <c r="G11" s="66">
        <v>165</v>
      </c>
      <c r="H11" s="64">
        <v>1</v>
      </c>
      <c r="I11" s="66">
        <f t="shared" si="0"/>
        <v>165</v>
      </c>
      <c r="J11" s="67" t="s">
        <v>107</v>
      </c>
      <c r="K11" s="70" t="s">
        <v>38</v>
      </c>
      <c r="L11" s="35"/>
      <c r="M11" s="34"/>
      <c r="N11" s="34"/>
      <c r="O11" s="34"/>
      <c r="P11" s="34"/>
      <c r="Q11" s="34"/>
      <c r="R11" s="34"/>
    </row>
    <row r="12" spans="1:18" ht="28.5" x14ac:dyDescent="0.45">
      <c r="A12" s="34"/>
      <c r="B12" s="39"/>
      <c r="C12" s="69" t="s">
        <v>79</v>
      </c>
      <c r="D12" s="64" t="s">
        <v>102</v>
      </c>
      <c r="E12" s="64" t="s">
        <v>29</v>
      </c>
      <c r="F12" s="65"/>
      <c r="G12" s="66">
        <v>8.4600000000000009</v>
      </c>
      <c r="H12" s="64">
        <v>1</v>
      </c>
      <c r="I12" s="66">
        <f t="shared" si="0"/>
        <v>8.4600000000000009</v>
      </c>
      <c r="J12" s="67" t="s">
        <v>147</v>
      </c>
      <c r="K12" s="70" t="s">
        <v>38</v>
      </c>
      <c r="L12" s="35"/>
      <c r="M12" s="34"/>
      <c r="N12" s="34"/>
      <c r="O12" s="34"/>
      <c r="P12" s="34"/>
      <c r="Q12" s="34"/>
      <c r="R12" s="34"/>
    </row>
    <row r="13" spans="1:18" ht="28.9" thickBot="1" x14ac:dyDescent="0.5">
      <c r="A13" s="34"/>
      <c r="B13" s="39"/>
      <c r="C13" s="78" t="s">
        <v>109</v>
      </c>
      <c r="D13" s="79" t="s">
        <v>112</v>
      </c>
      <c r="E13" s="79" t="s">
        <v>152</v>
      </c>
      <c r="F13" s="80" t="s">
        <v>110</v>
      </c>
      <c r="G13" s="81">
        <v>331.43</v>
      </c>
      <c r="H13" s="79">
        <v>1</v>
      </c>
      <c r="I13" s="81">
        <f t="shared" si="0"/>
        <v>331.43</v>
      </c>
      <c r="J13" s="82" t="s">
        <v>111</v>
      </c>
      <c r="K13" s="83" t="s">
        <v>38</v>
      </c>
      <c r="L13" s="35"/>
      <c r="M13" s="34"/>
      <c r="N13" s="34"/>
      <c r="O13" s="34"/>
      <c r="P13" s="34"/>
      <c r="Q13" s="34"/>
      <c r="R13" s="34"/>
    </row>
    <row r="14" spans="1:18" ht="14.65" thickBot="1" x14ac:dyDescent="0.5">
      <c r="A14" s="34"/>
      <c r="B14" s="39"/>
      <c r="C14" s="52" t="s">
        <v>78</v>
      </c>
      <c r="D14" s="60"/>
      <c r="E14" s="60"/>
      <c r="F14" s="60"/>
      <c r="G14" s="60"/>
      <c r="H14" s="60"/>
      <c r="I14" s="60"/>
      <c r="J14" s="60"/>
      <c r="K14" s="58"/>
      <c r="L14" s="35"/>
      <c r="M14" s="34"/>
      <c r="N14" s="34"/>
      <c r="O14" s="34"/>
      <c r="P14" s="34"/>
      <c r="Q14" s="34"/>
      <c r="R14" s="34"/>
    </row>
    <row r="15" spans="1:18" ht="28.5" x14ac:dyDescent="0.45">
      <c r="A15" s="34"/>
      <c r="B15" s="39"/>
      <c r="C15" s="72" t="s">
        <v>153</v>
      </c>
      <c r="D15" s="73" t="s">
        <v>93</v>
      </c>
      <c r="E15" s="73" t="s">
        <v>82</v>
      </c>
      <c r="F15" s="74" t="s">
        <v>92</v>
      </c>
      <c r="G15" s="75">
        <v>0.65</v>
      </c>
      <c r="H15" s="73">
        <v>1</v>
      </c>
      <c r="I15" s="75">
        <f t="shared" ref="I15:I20" si="1">H15*G15</f>
        <v>0.65</v>
      </c>
      <c r="J15" s="76" t="s">
        <v>91</v>
      </c>
      <c r="K15" s="84" t="s">
        <v>38</v>
      </c>
      <c r="L15" s="35"/>
      <c r="M15" s="34"/>
      <c r="N15" s="34"/>
      <c r="O15" s="34"/>
      <c r="P15" s="34"/>
      <c r="Q15" s="34"/>
      <c r="R15" s="34"/>
    </row>
    <row r="16" spans="1:18" ht="13.5" customHeight="1" x14ac:dyDescent="0.45">
      <c r="A16" s="34"/>
      <c r="B16" s="39"/>
      <c r="C16" s="69" t="s">
        <v>156</v>
      </c>
      <c r="D16" s="64" t="s">
        <v>157</v>
      </c>
      <c r="E16" s="64" t="s">
        <v>35</v>
      </c>
      <c r="F16" s="65" t="s">
        <v>114</v>
      </c>
      <c r="G16" s="66">
        <v>2.54</v>
      </c>
      <c r="H16" s="64">
        <v>1</v>
      </c>
      <c r="I16" s="66">
        <f t="shared" si="1"/>
        <v>2.54</v>
      </c>
      <c r="J16" s="68" t="s">
        <v>115</v>
      </c>
      <c r="K16" s="71" t="s">
        <v>38</v>
      </c>
      <c r="L16" s="35"/>
      <c r="M16" s="34"/>
      <c r="N16" s="34"/>
      <c r="O16" s="34"/>
      <c r="P16" s="34"/>
      <c r="Q16" s="34"/>
      <c r="R16" s="34"/>
    </row>
    <row r="17" spans="1:18" ht="28.5" x14ac:dyDescent="0.45">
      <c r="A17" s="34"/>
      <c r="B17" s="39"/>
      <c r="C17" s="69" t="s">
        <v>80</v>
      </c>
      <c r="D17" s="64" t="s">
        <v>96</v>
      </c>
      <c r="E17" s="64" t="s">
        <v>82</v>
      </c>
      <c r="F17" s="65" t="s">
        <v>95</v>
      </c>
      <c r="G17" s="66">
        <v>1.95</v>
      </c>
      <c r="H17" s="64">
        <v>1</v>
      </c>
      <c r="I17" s="66">
        <f t="shared" si="1"/>
        <v>1.95</v>
      </c>
      <c r="J17" s="67" t="s">
        <v>94</v>
      </c>
      <c r="K17" s="71" t="s">
        <v>38</v>
      </c>
      <c r="L17" s="35"/>
      <c r="M17" s="34"/>
      <c r="N17" s="34"/>
      <c r="O17" s="34"/>
      <c r="P17" s="34"/>
      <c r="Q17" s="34"/>
      <c r="R17" s="34"/>
    </row>
    <row r="18" spans="1:18" ht="28.5" x14ac:dyDescent="0.45">
      <c r="A18" s="34"/>
      <c r="B18" s="39"/>
      <c r="C18" s="69" t="s">
        <v>98</v>
      </c>
      <c r="D18" s="64"/>
      <c r="E18" s="64" t="s">
        <v>29</v>
      </c>
      <c r="F18" s="65"/>
      <c r="G18" s="66">
        <v>6.99</v>
      </c>
      <c r="H18" s="64">
        <v>1</v>
      </c>
      <c r="I18" s="66">
        <f t="shared" si="1"/>
        <v>6.99</v>
      </c>
      <c r="J18" s="67" t="s">
        <v>148</v>
      </c>
      <c r="K18" s="71" t="s">
        <v>97</v>
      </c>
      <c r="L18" s="35"/>
      <c r="M18" s="34"/>
      <c r="N18" s="34"/>
      <c r="O18" s="34"/>
      <c r="P18" s="34"/>
      <c r="Q18" s="34"/>
      <c r="R18" s="34"/>
    </row>
    <row r="19" spans="1:18" ht="28.5" x14ac:dyDescent="0.45">
      <c r="A19" s="34"/>
      <c r="B19" s="39"/>
      <c r="C19" s="69" t="s">
        <v>81</v>
      </c>
      <c r="D19" s="64"/>
      <c r="E19" s="64" t="s">
        <v>29</v>
      </c>
      <c r="F19" s="65"/>
      <c r="G19" s="66">
        <v>13.89</v>
      </c>
      <c r="H19" s="64">
        <v>1</v>
      </c>
      <c r="I19" s="66">
        <f t="shared" si="1"/>
        <v>13.89</v>
      </c>
      <c r="J19" s="67" t="s">
        <v>149</v>
      </c>
      <c r="K19" s="71" t="s">
        <v>32</v>
      </c>
      <c r="L19" s="35"/>
      <c r="M19" s="34"/>
      <c r="N19" s="34"/>
      <c r="O19" s="34"/>
      <c r="P19" s="34"/>
      <c r="Q19" s="34"/>
      <c r="R19" s="34"/>
    </row>
    <row r="20" spans="1:18" ht="28.9" thickBot="1" x14ac:dyDescent="0.5">
      <c r="A20" s="34"/>
      <c r="B20" s="39"/>
      <c r="C20" s="78" t="s">
        <v>101</v>
      </c>
      <c r="D20" s="79" t="s">
        <v>100</v>
      </c>
      <c r="E20" s="79" t="s">
        <v>29</v>
      </c>
      <c r="F20" s="80"/>
      <c r="G20" s="81">
        <v>7.99</v>
      </c>
      <c r="H20" s="79">
        <v>1</v>
      </c>
      <c r="I20" s="81">
        <f t="shared" si="1"/>
        <v>7.99</v>
      </c>
      <c r="J20" s="82" t="s">
        <v>150</v>
      </c>
      <c r="K20" s="85" t="s">
        <v>99</v>
      </c>
      <c r="L20" s="35"/>
      <c r="M20" s="34"/>
      <c r="N20" s="34"/>
      <c r="O20" s="34"/>
      <c r="P20" s="34"/>
      <c r="Q20" s="34"/>
      <c r="R20" s="34"/>
    </row>
    <row r="21" spans="1:18" ht="14.65" thickBot="1" x14ac:dyDescent="0.5">
      <c r="A21" s="34"/>
      <c r="B21" s="39"/>
      <c r="C21" s="52" t="s">
        <v>186</v>
      </c>
      <c r="D21" s="60"/>
      <c r="E21" s="60"/>
      <c r="F21" s="60"/>
      <c r="G21" s="60"/>
      <c r="H21" s="60"/>
      <c r="I21" s="60"/>
      <c r="J21" s="60"/>
      <c r="K21" s="58"/>
      <c r="L21" s="35"/>
      <c r="M21" s="34"/>
      <c r="N21" s="34"/>
      <c r="O21" s="34"/>
      <c r="P21" s="34"/>
      <c r="Q21" s="34"/>
      <c r="R21" s="34"/>
    </row>
    <row r="22" spans="1:18" ht="42.75" x14ac:dyDescent="0.45">
      <c r="A22" s="34"/>
      <c r="B22" s="39"/>
      <c r="C22" s="72" t="s">
        <v>113</v>
      </c>
      <c r="D22" s="73" t="s">
        <v>116</v>
      </c>
      <c r="E22" s="73" t="s">
        <v>82</v>
      </c>
      <c r="F22" s="74" t="s">
        <v>118</v>
      </c>
      <c r="G22" s="75">
        <v>0.01</v>
      </c>
      <c r="H22" s="73">
        <v>1</v>
      </c>
      <c r="I22" s="75">
        <f t="shared" ref="I22:I25" si="2">H22*G22</f>
        <v>0.01</v>
      </c>
      <c r="J22" s="86" t="s">
        <v>117</v>
      </c>
      <c r="K22" s="84" t="s">
        <v>74</v>
      </c>
      <c r="L22" s="35"/>
      <c r="M22" s="34"/>
      <c r="N22" s="34"/>
      <c r="O22" s="34"/>
      <c r="P22" s="34"/>
      <c r="Q22" s="34"/>
      <c r="R22" s="34"/>
    </row>
    <row r="23" spans="1:18" ht="28.5" x14ac:dyDescent="0.45">
      <c r="A23" s="34"/>
      <c r="B23" s="39"/>
      <c r="C23" s="69" t="s">
        <v>154</v>
      </c>
      <c r="D23" s="64" t="s">
        <v>89</v>
      </c>
      <c r="E23" s="64" t="s">
        <v>82</v>
      </c>
      <c r="F23" s="65" t="s">
        <v>83</v>
      </c>
      <c r="G23" s="66">
        <v>0.85</v>
      </c>
      <c r="H23" s="64">
        <v>1</v>
      </c>
      <c r="I23" s="66">
        <f t="shared" si="2"/>
        <v>0.85</v>
      </c>
      <c r="J23" s="67" t="s">
        <v>84</v>
      </c>
      <c r="K23" s="71" t="s">
        <v>38</v>
      </c>
      <c r="L23" s="35"/>
      <c r="M23" s="34"/>
      <c r="N23" s="34"/>
      <c r="O23" s="34"/>
      <c r="P23" s="34"/>
      <c r="Q23" s="34"/>
      <c r="R23" s="34"/>
    </row>
    <row r="24" spans="1:18" ht="42.75" x14ac:dyDescent="0.45">
      <c r="A24" s="34"/>
      <c r="B24" s="39"/>
      <c r="C24" s="69" t="s">
        <v>154</v>
      </c>
      <c r="D24" s="64" t="s">
        <v>90</v>
      </c>
      <c r="E24" s="64" t="s">
        <v>82</v>
      </c>
      <c r="F24" s="65" t="s">
        <v>85</v>
      </c>
      <c r="G24" s="66">
        <v>1.31</v>
      </c>
      <c r="H24" s="64">
        <v>1</v>
      </c>
      <c r="I24" s="66">
        <f t="shared" si="2"/>
        <v>1.31</v>
      </c>
      <c r="J24" s="67" t="s">
        <v>86</v>
      </c>
      <c r="K24" s="71" t="s">
        <v>38</v>
      </c>
      <c r="L24" s="35"/>
      <c r="M24" s="34"/>
      <c r="N24" s="34"/>
      <c r="O24" s="34"/>
      <c r="P24" s="34"/>
      <c r="Q24" s="34"/>
      <c r="R24" s="34"/>
    </row>
    <row r="25" spans="1:18" ht="28.9" thickBot="1" x14ac:dyDescent="0.5">
      <c r="A25" s="34"/>
      <c r="B25" s="39"/>
      <c r="C25" s="78" t="s">
        <v>88</v>
      </c>
      <c r="D25" s="79" t="s">
        <v>119</v>
      </c>
      <c r="E25" s="79" t="s">
        <v>29</v>
      </c>
      <c r="F25" s="80"/>
      <c r="G25" s="81">
        <v>4.99</v>
      </c>
      <c r="H25" s="79">
        <v>1</v>
      </c>
      <c r="I25" s="81">
        <f t="shared" si="2"/>
        <v>4.99</v>
      </c>
      <c r="J25" s="82" t="s">
        <v>151</v>
      </c>
      <c r="K25" s="85" t="s">
        <v>87</v>
      </c>
      <c r="L25" s="35"/>
      <c r="M25" s="34"/>
      <c r="N25" s="34"/>
      <c r="O25" s="34"/>
      <c r="P25" s="34"/>
      <c r="Q25" s="34"/>
      <c r="R25" s="34"/>
    </row>
    <row r="26" spans="1:18" ht="14.65" thickBot="1" x14ac:dyDescent="0.5">
      <c r="A26" s="32"/>
      <c r="B26" s="29"/>
      <c r="C26" s="52"/>
      <c r="D26" s="53"/>
      <c r="E26" s="53"/>
      <c r="F26" s="53"/>
      <c r="G26" s="54"/>
      <c r="H26" s="55" t="s">
        <v>143</v>
      </c>
      <c r="I26" s="56">
        <f>SUM(I8:I25)</f>
        <v>624.45999999999992</v>
      </c>
      <c r="J26" s="57"/>
      <c r="K26" s="58"/>
      <c r="L26" s="30"/>
      <c r="M26" s="32"/>
      <c r="N26" s="32"/>
      <c r="O26" s="32"/>
      <c r="P26" s="32"/>
      <c r="Q26" s="32"/>
      <c r="R26" s="32"/>
    </row>
    <row r="27" spans="1:18" x14ac:dyDescent="0.45">
      <c r="A27" s="34"/>
      <c r="B27" s="34"/>
      <c r="C27" s="33"/>
      <c r="D27" s="33"/>
      <c r="E27" s="33"/>
      <c r="F27" s="89"/>
      <c r="G27" s="43"/>
      <c r="H27" s="33"/>
      <c r="I27" s="43"/>
      <c r="J27" s="45"/>
      <c r="K27" s="33"/>
      <c r="L27" s="34"/>
      <c r="M27" s="34"/>
      <c r="N27" s="34"/>
      <c r="O27" s="34"/>
      <c r="P27" s="34"/>
      <c r="Q27" s="34"/>
      <c r="R27" s="34"/>
    </row>
    <row r="28" spans="1:18" x14ac:dyDescent="0.45">
      <c r="A28" s="34"/>
      <c r="B28" s="34"/>
      <c r="C28" s="34"/>
      <c r="D28" s="34"/>
      <c r="E28" s="34"/>
      <c r="F28" s="87"/>
      <c r="G28" s="36"/>
      <c r="H28" s="34"/>
      <c r="I28" s="36"/>
      <c r="J28" s="38"/>
      <c r="K28" s="34"/>
      <c r="L28" s="34"/>
      <c r="M28" s="34"/>
      <c r="N28" s="34"/>
      <c r="O28" s="34"/>
      <c r="P28" s="34"/>
      <c r="Q28" s="34"/>
      <c r="R28" s="34"/>
    </row>
    <row r="29" spans="1:18" x14ac:dyDescent="0.45">
      <c r="A29" s="34"/>
      <c r="B29" s="34"/>
      <c r="C29" s="34"/>
      <c r="D29" s="34"/>
      <c r="E29" s="34"/>
      <c r="F29" s="87"/>
      <c r="G29" s="36"/>
      <c r="H29" s="34"/>
      <c r="I29" s="36"/>
      <c r="J29" s="38"/>
      <c r="K29" s="34"/>
      <c r="L29" s="34"/>
      <c r="M29" s="34"/>
      <c r="N29" s="34"/>
      <c r="O29" s="34"/>
      <c r="P29" s="34"/>
      <c r="Q29" s="34"/>
      <c r="R29" s="34"/>
    </row>
    <row r="30" spans="1:18" x14ac:dyDescent="0.45">
      <c r="A30" s="34"/>
      <c r="B30" s="34"/>
      <c r="C30" s="34"/>
      <c r="D30" s="34"/>
      <c r="E30" s="34"/>
      <c r="F30" s="87"/>
      <c r="G30" s="36"/>
      <c r="H30" s="34"/>
      <c r="I30" s="36"/>
      <c r="J30" s="38"/>
      <c r="K30" s="34"/>
      <c r="L30" s="34"/>
      <c r="M30" s="34"/>
      <c r="N30" s="34"/>
      <c r="O30" s="34"/>
      <c r="P30" s="34"/>
      <c r="Q30" s="34"/>
      <c r="R30" s="34"/>
    </row>
    <row r="31" spans="1:18" x14ac:dyDescent="0.45">
      <c r="A31" s="34"/>
      <c r="B31" s="34"/>
      <c r="C31" s="34"/>
      <c r="D31" s="34"/>
      <c r="E31" s="34"/>
      <c r="F31" s="87"/>
      <c r="G31" s="36"/>
      <c r="H31" s="34"/>
      <c r="I31" s="36"/>
      <c r="J31" s="38"/>
      <c r="K31" s="34"/>
      <c r="L31" s="34"/>
      <c r="M31" s="34"/>
      <c r="N31" s="34"/>
      <c r="O31" s="34"/>
      <c r="P31" s="34"/>
      <c r="Q31" s="34"/>
      <c r="R31" s="34"/>
    </row>
    <row r="32" spans="1:18" x14ac:dyDescent="0.45">
      <c r="A32" s="34"/>
      <c r="B32" s="34"/>
      <c r="C32" s="34"/>
      <c r="D32" s="34"/>
      <c r="E32" s="34"/>
      <c r="F32" s="87"/>
      <c r="G32" s="36"/>
      <c r="H32" s="34"/>
      <c r="I32" s="36"/>
      <c r="J32" s="38"/>
      <c r="K32" s="34"/>
      <c r="L32" s="34"/>
      <c r="M32" s="34"/>
      <c r="N32" s="34"/>
      <c r="O32" s="34"/>
      <c r="P32" s="34"/>
      <c r="Q32" s="34"/>
      <c r="R32" s="34"/>
    </row>
    <row r="33" spans="1:18" x14ac:dyDescent="0.45">
      <c r="A33" s="34"/>
      <c r="B33" s="34"/>
      <c r="C33" s="34"/>
      <c r="D33" s="34"/>
      <c r="E33" s="34"/>
      <c r="F33" s="87"/>
      <c r="G33" s="36"/>
      <c r="H33" s="34"/>
      <c r="I33" s="36"/>
      <c r="J33" s="38"/>
      <c r="K33" s="34"/>
      <c r="L33" s="34"/>
      <c r="M33" s="34"/>
      <c r="N33" s="34"/>
      <c r="O33" s="34"/>
      <c r="P33" s="34"/>
      <c r="Q33" s="34"/>
      <c r="R33" s="34"/>
    </row>
  </sheetData>
  <mergeCells count="6">
    <mergeCell ref="C5:K5"/>
    <mergeCell ref="C7:K7"/>
    <mergeCell ref="C14:K14"/>
    <mergeCell ref="C21:K21"/>
    <mergeCell ref="C26:G26"/>
    <mergeCell ref="J26:K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200A-5CA0-4ED7-B885-22AC77F418FA}">
  <dimension ref="A1:P45"/>
  <sheetViews>
    <sheetView tabSelected="1" workbookViewId="0">
      <selection activeCell="D56" sqref="D56"/>
    </sheetView>
  </sheetViews>
  <sheetFormatPr defaultRowHeight="14.25" x14ac:dyDescent="0.45"/>
  <cols>
    <col min="2" max="2" width="8.1328125" customWidth="1"/>
    <col min="3" max="3" width="31.33203125" customWidth="1"/>
    <col min="4" max="4" width="28.3984375" customWidth="1"/>
    <col min="5" max="5" width="14.3984375" customWidth="1"/>
    <col min="6" max="6" width="12.53125" customWidth="1"/>
    <col min="8" max="8" width="10.1328125" customWidth="1"/>
    <col min="10" max="10" width="43.73046875" customWidth="1"/>
    <col min="11" max="11" width="22.53125" customWidth="1"/>
  </cols>
  <sheetData>
    <row r="1" spans="1:16" x14ac:dyDescent="0.45">
      <c r="A1" s="34"/>
      <c r="B1" s="34"/>
      <c r="C1" s="3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x14ac:dyDescent="0.45">
      <c r="A2" s="34"/>
      <c r="B2" s="34"/>
      <c r="C2" s="35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34"/>
      <c r="B3" s="34"/>
      <c r="C3" s="35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 ht="14.65" thickBot="1" x14ac:dyDescent="0.5">
      <c r="A4" s="34"/>
      <c r="B4" s="34"/>
      <c r="C4" s="30"/>
      <c r="D4" s="32"/>
      <c r="E4" s="32"/>
      <c r="F4" s="32"/>
      <c r="G4" s="32"/>
      <c r="H4" s="32"/>
      <c r="I4" s="32"/>
      <c r="J4" s="32"/>
      <c r="K4" s="32"/>
      <c r="L4" s="34"/>
      <c r="M4" s="34"/>
      <c r="N4" s="34"/>
      <c r="O4" s="34"/>
      <c r="P4" s="34"/>
    </row>
    <row r="5" spans="1:16" ht="25.9" thickBot="1" x14ac:dyDescent="0.8">
      <c r="A5" s="34"/>
      <c r="B5" s="39"/>
      <c r="C5" s="100" t="s">
        <v>159</v>
      </c>
      <c r="D5" s="101"/>
      <c r="E5" s="101"/>
      <c r="F5" s="101"/>
      <c r="G5" s="101"/>
      <c r="H5" s="101"/>
      <c r="I5" s="101"/>
      <c r="J5" s="101"/>
      <c r="K5" s="102"/>
      <c r="L5" s="31"/>
      <c r="M5" s="33"/>
      <c r="N5" s="34"/>
      <c r="O5" s="34"/>
      <c r="P5" s="34"/>
    </row>
    <row r="6" spans="1:16" ht="14.65" thickBot="1" x14ac:dyDescent="0.5">
      <c r="A6" s="34"/>
      <c r="B6" s="39"/>
      <c r="C6" s="91" t="s">
        <v>0</v>
      </c>
      <c r="D6" s="92" t="s">
        <v>1</v>
      </c>
      <c r="E6" s="92" t="s">
        <v>2</v>
      </c>
      <c r="F6" s="92" t="s">
        <v>3</v>
      </c>
      <c r="G6" s="92" t="s">
        <v>4</v>
      </c>
      <c r="H6" s="92" t="s">
        <v>5</v>
      </c>
      <c r="I6" s="92" t="s">
        <v>6</v>
      </c>
      <c r="J6" s="93" t="s">
        <v>7</v>
      </c>
      <c r="K6" s="94" t="s">
        <v>8</v>
      </c>
      <c r="L6" s="35"/>
      <c r="M6" s="34"/>
      <c r="N6" s="34"/>
      <c r="O6" s="34"/>
      <c r="P6" s="34"/>
    </row>
    <row r="7" spans="1:16" ht="14.65" thickBot="1" x14ac:dyDescent="0.5">
      <c r="A7" s="34"/>
      <c r="B7" s="39"/>
      <c r="C7" s="52" t="s">
        <v>221</v>
      </c>
      <c r="D7" s="60"/>
      <c r="E7" s="60"/>
      <c r="F7" s="60"/>
      <c r="G7" s="60"/>
      <c r="H7" s="60"/>
      <c r="I7" s="60"/>
      <c r="J7" s="60"/>
      <c r="K7" s="58"/>
      <c r="L7" s="35"/>
      <c r="M7" s="34"/>
      <c r="N7" s="34"/>
      <c r="O7" s="34"/>
      <c r="P7" s="34"/>
    </row>
    <row r="8" spans="1:16" ht="28.5" x14ac:dyDescent="0.45">
      <c r="A8" s="34"/>
      <c r="B8" s="39"/>
      <c r="C8" s="104" t="s">
        <v>201</v>
      </c>
      <c r="D8" s="76" t="s">
        <v>203</v>
      </c>
      <c r="E8" s="105" t="s">
        <v>122</v>
      </c>
      <c r="F8" s="73" t="s">
        <v>123</v>
      </c>
      <c r="G8" s="106">
        <v>133</v>
      </c>
      <c r="H8" s="105">
        <v>1</v>
      </c>
      <c r="I8" s="106">
        <f>G8*H8</f>
        <v>133</v>
      </c>
      <c r="J8" s="76" t="s">
        <v>124</v>
      </c>
      <c r="K8" s="107" t="s">
        <v>178</v>
      </c>
      <c r="L8" s="35"/>
      <c r="M8" s="34"/>
      <c r="N8" s="34"/>
      <c r="O8" s="34"/>
      <c r="P8" s="34"/>
    </row>
    <row r="9" spans="1:16" ht="28.5" x14ac:dyDescent="0.45">
      <c r="A9" s="34"/>
      <c r="B9" s="39"/>
      <c r="C9" s="108" t="s">
        <v>202</v>
      </c>
      <c r="D9" s="67" t="s">
        <v>203</v>
      </c>
      <c r="E9" s="109" t="s">
        <v>125</v>
      </c>
      <c r="F9" s="64" t="s">
        <v>126</v>
      </c>
      <c r="G9" s="110">
        <v>133</v>
      </c>
      <c r="H9" s="109">
        <v>1</v>
      </c>
      <c r="I9" s="110">
        <f>G9*H9</f>
        <v>133</v>
      </c>
      <c r="J9" s="67" t="s">
        <v>127</v>
      </c>
      <c r="K9" s="111" t="s">
        <v>178</v>
      </c>
      <c r="L9" s="35"/>
      <c r="M9" s="34"/>
      <c r="N9" s="34"/>
      <c r="O9" s="34"/>
      <c r="P9" s="34"/>
    </row>
    <row r="10" spans="1:16" x14ac:dyDescent="0.45">
      <c r="A10" s="34"/>
      <c r="B10" s="39"/>
      <c r="C10" s="108" t="s">
        <v>120</v>
      </c>
      <c r="D10" s="109" t="s">
        <v>169</v>
      </c>
      <c r="E10" s="109" t="s">
        <v>160</v>
      </c>
      <c r="F10" s="109" t="s">
        <v>161</v>
      </c>
      <c r="G10" s="110">
        <v>0.65</v>
      </c>
      <c r="H10" s="109">
        <v>2</v>
      </c>
      <c r="I10" s="110">
        <f t="shared" ref="I10" si="0">G10*H10</f>
        <v>1.3</v>
      </c>
      <c r="J10" s="109" t="s">
        <v>162</v>
      </c>
      <c r="K10" s="111" t="s">
        <v>179</v>
      </c>
      <c r="L10" s="35"/>
      <c r="M10" s="34"/>
      <c r="N10" s="34"/>
      <c r="O10" s="34"/>
      <c r="P10" s="34"/>
    </row>
    <row r="11" spans="1:16" s="90" customFormat="1" x14ac:dyDescent="0.45">
      <c r="A11" s="34"/>
      <c r="B11" s="39"/>
      <c r="C11" s="108" t="s">
        <v>173</v>
      </c>
      <c r="D11" s="112" t="s">
        <v>175</v>
      </c>
      <c r="E11" s="112" t="s">
        <v>160</v>
      </c>
      <c r="F11" s="112" t="s">
        <v>171</v>
      </c>
      <c r="G11" s="110">
        <v>2.66</v>
      </c>
      <c r="H11" s="109">
        <v>1</v>
      </c>
      <c r="I11" s="110">
        <v>2.66</v>
      </c>
      <c r="J11" s="109" t="s">
        <v>170</v>
      </c>
      <c r="K11" s="111"/>
      <c r="L11" s="35"/>
      <c r="M11" s="34"/>
      <c r="N11" s="34"/>
      <c r="O11" s="34"/>
      <c r="P11" s="34"/>
    </row>
    <row r="12" spans="1:16" x14ac:dyDescent="0.45">
      <c r="A12" s="34"/>
      <c r="B12" s="39"/>
      <c r="C12" s="108" t="s">
        <v>174</v>
      </c>
      <c r="D12" s="109" t="s">
        <v>176</v>
      </c>
      <c r="E12" s="109" t="s">
        <v>160</v>
      </c>
      <c r="F12" s="109" t="s">
        <v>163</v>
      </c>
      <c r="G12" s="110">
        <v>6.72</v>
      </c>
      <c r="H12" s="109">
        <v>1</v>
      </c>
      <c r="I12" s="110">
        <v>6.72</v>
      </c>
      <c r="J12" s="109" t="s">
        <v>164</v>
      </c>
      <c r="K12" s="111" t="s">
        <v>62</v>
      </c>
      <c r="L12" s="35"/>
      <c r="M12" s="34"/>
      <c r="N12" s="34"/>
      <c r="O12" s="34"/>
      <c r="P12" s="34"/>
    </row>
    <row r="13" spans="1:16" s="90" customFormat="1" x14ac:dyDescent="0.45">
      <c r="A13" s="34"/>
      <c r="B13" s="39"/>
      <c r="C13" s="108" t="s">
        <v>182</v>
      </c>
      <c r="D13" s="112" t="s">
        <v>180</v>
      </c>
      <c r="E13" s="112" t="s">
        <v>160</v>
      </c>
      <c r="F13" s="112" t="s">
        <v>177</v>
      </c>
      <c r="G13" s="110">
        <v>5.09</v>
      </c>
      <c r="H13" s="112">
        <v>1</v>
      </c>
      <c r="I13" s="110">
        <v>5.09</v>
      </c>
      <c r="J13" s="109" t="s">
        <v>172</v>
      </c>
      <c r="K13" s="111" t="s">
        <v>62</v>
      </c>
      <c r="L13" s="35"/>
      <c r="M13" s="34"/>
      <c r="N13" s="34"/>
      <c r="O13" s="34"/>
      <c r="P13" s="34"/>
    </row>
    <row r="14" spans="1:16" s="90" customFormat="1" ht="14.65" thickBot="1" x14ac:dyDescent="0.5">
      <c r="A14" s="34"/>
      <c r="B14" s="39"/>
      <c r="C14" s="113" t="s">
        <v>183</v>
      </c>
      <c r="D14" s="114" t="s">
        <v>184</v>
      </c>
      <c r="E14" s="114" t="s">
        <v>160</v>
      </c>
      <c r="F14" s="114" t="s">
        <v>185</v>
      </c>
      <c r="G14" s="103">
        <v>6.26</v>
      </c>
      <c r="H14" s="114">
        <v>1</v>
      </c>
      <c r="I14" s="103">
        <v>6.26</v>
      </c>
      <c r="J14" s="115" t="s">
        <v>181</v>
      </c>
      <c r="K14" s="116" t="s">
        <v>62</v>
      </c>
      <c r="L14" s="35"/>
      <c r="M14" s="34"/>
      <c r="N14" s="34"/>
      <c r="O14" s="34"/>
      <c r="P14" s="34"/>
    </row>
    <row r="15" spans="1:16" s="90" customFormat="1" ht="14.65" thickBot="1" x14ac:dyDescent="0.5">
      <c r="A15" s="34"/>
      <c r="B15" s="39"/>
      <c r="C15" s="52" t="s">
        <v>223</v>
      </c>
      <c r="D15" s="117"/>
      <c r="E15" s="117"/>
      <c r="F15" s="117"/>
      <c r="G15" s="117"/>
      <c r="H15" s="117"/>
      <c r="I15" s="117"/>
      <c r="J15" s="117"/>
      <c r="K15" s="118"/>
      <c r="L15" s="35"/>
      <c r="M15" s="34"/>
      <c r="N15" s="34"/>
      <c r="O15" s="34"/>
      <c r="P15" s="34"/>
    </row>
    <row r="16" spans="1:16" ht="42.75" x14ac:dyDescent="0.45">
      <c r="A16" s="34"/>
      <c r="B16" s="39"/>
      <c r="C16" s="104" t="s">
        <v>188</v>
      </c>
      <c r="D16" s="119" t="s">
        <v>189</v>
      </c>
      <c r="E16" s="105"/>
      <c r="F16" s="120"/>
      <c r="G16" s="106"/>
      <c r="H16" s="105"/>
      <c r="I16" s="106"/>
      <c r="J16" s="76" t="s">
        <v>190</v>
      </c>
      <c r="K16" s="121" t="s">
        <v>224</v>
      </c>
      <c r="L16" s="35"/>
      <c r="M16" s="34"/>
      <c r="N16" s="34"/>
      <c r="O16" s="34"/>
      <c r="P16" s="34"/>
    </row>
    <row r="17" spans="1:16" s="90" customFormat="1" x14ac:dyDescent="0.45">
      <c r="A17" s="34"/>
      <c r="B17" s="39"/>
      <c r="C17" s="108" t="s">
        <v>217</v>
      </c>
      <c r="D17" s="112" t="s">
        <v>218</v>
      </c>
      <c r="E17" s="112" t="s">
        <v>160</v>
      </c>
      <c r="F17" s="112" t="s">
        <v>219</v>
      </c>
      <c r="G17" s="110">
        <v>26.92</v>
      </c>
      <c r="H17" s="112">
        <v>1</v>
      </c>
      <c r="I17" s="110">
        <v>26.92</v>
      </c>
      <c r="J17" s="109" t="s">
        <v>220</v>
      </c>
      <c r="K17" s="111" t="s">
        <v>222</v>
      </c>
      <c r="L17" s="35"/>
      <c r="M17" s="34"/>
      <c r="N17" s="34"/>
      <c r="O17" s="34"/>
      <c r="P17" s="34"/>
    </row>
    <row r="18" spans="1:16" s="90" customFormat="1" x14ac:dyDescent="0.45">
      <c r="A18" s="34"/>
      <c r="B18" s="39"/>
      <c r="C18" s="108" t="s">
        <v>213</v>
      </c>
      <c r="D18" s="112" t="s">
        <v>214</v>
      </c>
      <c r="E18" s="112" t="s">
        <v>160</v>
      </c>
      <c r="F18" s="112" t="s">
        <v>215</v>
      </c>
      <c r="G18" s="110">
        <v>7.16</v>
      </c>
      <c r="H18" s="112">
        <v>1</v>
      </c>
      <c r="I18" s="110">
        <v>7.16</v>
      </c>
      <c r="J18" s="109" t="s">
        <v>212</v>
      </c>
      <c r="K18" s="111" t="s">
        <v>179</v>
      </c>
      <c r="L18" s="35"/>
      <c r="M18" s="34"/>
      <c r="N18" s="34"/>
      <c r="O18" s="34"/>
      <c r="P18" s="34"/>
    </row>
    <row r="19" spans="1:16" x14ac:dyDescent="0.45">
      <c r="A19" s="34"/>
      <c r="B19" s="39"/>
      <c r="C19" s="108" t="s">
        <v>191</v>
      </c>
      <c r="D19" s="109" t="s">
        <v>192</v>
      </c>
      <c r="E19" s="109" t="s">
        <v>160</v>
      </c>
      <c r="F19" s="109" t="s">
        <v>167</v>
      </c>
      <c r="G19" s="110">
        <v>18.38</v>
      </c>
      <c r="H19" s="109">
        <v>2</v>
      </c>
      <c r="I19" s="110">
        <v>36.76</v>
      </c>
      <c r="J19" s="109" t="s">
        <v>168</v>
      </c>
      <c r="K19" s="111" t="s">
        <v>121</v>
      </c>
      <c r="L19" s="35"/>
      <c r="M19" s="34"/>
      <c r="N19" s="34"/>
      <c r="O19" s="34"/>
      <c r="P19" s="34"/>
    </row>
    <row r="20" spans="1:16" s="90" customFormat="1" x14ac:dyDescent="0.45">
      <c r="A20" s="34"/>
      <c r="B20" s="39"/>
      <c r="C20" s="108" t="s">
        <v>196</v>
      </c>
      <c r="D20" s="112" t="s">
        <v>199</v>
      </c>
      <c r="E20" s="112" t="s">
        <v>160</v>
      </c>
      <c r="F20" s="112" t="s">
        <v>195</v>
      </c>
      <c r="G20" s="110">
        <v>4.25</v>
      </c>
      <c r="H20" s="112">
        <v>4</v>
      </c>
      <c r="I20" s="110">
        <f>G20*H20</f>
        <v>17</v>
      </c>
      <c r="J20" s="109" t="s">
        <v>194</v>
      </c>
      <c r="K20" s="111" t="s">
        <v>193</v>
      </c>
      <c r="L20" s="35"/>
      <c r="M20" s="34"/>
      <c r="N20" s="34"/>
      <c r="O20" s="34"/>
      <c r="P20" s="34"/>
    </row>
    <row r="21" spans="1:16" s="90" customFormat="1" x14ac:dyDescent="0.45">
      <c r="A21" s="34"/>
      <c r="B21" s="39"/>
      <c r="C21" s="108" t="s">
        <v>198</v>
      </c>
      <c r="D21" s="112" t="s">
        <v>200</v>
      </c>
      <c r="E21" s="112" t="s">
        <v>160</v>
      </c>
      <c r="F21" s="112" t="s">
        <v>204</v>
      </c>
      <c r="G21" s="110">
        <v>7.74</v>
      </c>
      <c r="H21" s="112">
        <v>1</v>
      </c>
      <c r="I21" s="110">
        <v>7.74</v>
      </c>
      <c r="J21" s="109" t="s">
        <v>197</v>
      </c>
      <c r="K21" s="111" t="s">
        <v>205</v>
      </c>
      <c r="L21" s="35"/>
      <c r="M21" s="34"/>
      <c r="N21" s="34"/>
      <c r="O21" s="34"/>
      <c r="P21" s="34"/>
    </row>
    <row r="22" spans="1:16" s="90" customFormat="1" ht="28.5" x14ac:dyDescent="0.45">
      <c r="A22" s="34"/>
      <c r="B22" s="39"/>
      <c r="C22" s="108" t="s">
        <v>210</v>
      </c>
      <c r="D22" s="112" t="s">
        <v>211</v>
      </c>
      <c r="E22" s="112" t="s">
        <v>29</v>
      </c>
      <c r="F22" s="112"/>
      <c r="G22" s="110">
        <v>9.39</v>
      </c>
      <c r="H22" s="112">
        <v>1</v>
      </c>
      <c r="I22" s="110">
        <v>9.39</v>
      </c>
      <c r="J22" s="67" t="s">
        <v>209</v>
      </c>
      <c r="K22" s="111"/>
      <c r="L22" s="35"/>
      <c r="M22" s="34"/>
      <c r="N22" s="34"/>
      <c r="O22" s="34"/>
      <c r="P22" s="34"/>
    </row>
    <row r="23" spans="1:16" ht="28.9" thickBot="1" x14ac:dyDescent="0.5">
      <c r="A23" s="34"/>
      <c r="B23" s="39"/>
      <c r="C23" s="113" t="s">
        <v>216</v>
      </c>
      <c r="D23" s="115" t="s">
        <v>207</v>
      </c>
      <c r="E23" s="115" t="s">
        <v>29</v>
      </c>
      <c r="F23" s="115"/>
      <c r="G23" s="103">
        <v>7.86</v>
      </c>
      <c r="H23" s="115">
        <v>1</v>
      </c>
      <c r="I23" s="103">
        <f>G23*H23</f>
        <v>7.86</v>
      </c>
      <c r="J23" s="82" t="s">
        <v>206</v>
      </c>
      <c r="K23" s="116" t="s">
        <v>208</v>
      </c>
      <c r="L23" s="35"/>
      <c r="M23" s="34"/>
      <c r="N23" s="34"/>
      <c r="O23" s="34"/>
      <c r="P23" s="34"/>
    </row>
    <row r="24" spans="1:16" s="90" customFormat="1" ht="14.65" thickBot="1" x14ac:dyDescent="0.5">
      <c r="A24" s="34"/>
      <c r="B24" s="29"/>
      <c r="C24" s="52"/>
      <c r="D24" s="53"/>
      <c r="E24" s="53"/>
      <c r="F24" s="53"/>
      <c r="G24" s="54"/>
      <c r="H24" s="55" t="s">
        <v>143</v>
      </c>
      <c r="I24" s="56">
        <f>SUM(I8:I23)</f>
        <v>400.86000000000007</v>
      </c>
      <c r="J24" s="57"/>
      <c r="K24" s="58"/>
      <c r="L24" s="30"/>
      <c r="M24" s="32"/>
      <c r="N24" s="32"/>
      <c r="O24" s="32"/>
      <c r="P24" s="32"/>
    </row>
    <row r="25" spans="1:16" x14ac:dyDescent="0.45">
      <c r="A25" s="34"/>
      <c r="B25" s="34"/>
      <c r="C25" s="33"/>
      <c r="D25" s="33"/>
      <c r="E25" s="33"/>
      <c r="F25" s="33"/>
      <c r="G25" s="33"/>
      <c r="H25" s="33"/>
      <c r="I25" s="33"/>
      <c r="J25" s="33"/>
      <c r="K25" s="33"/>
      <c r="L25" s="34"/>
      <c r="M25" s="34"/>
      <c r="N25" s="34"/>
      <c r="O25" s="34"/>
      <c r="P25" s="34"/>
    </row>
    <row r="26" spans="1:16" x14ac:dyDescent="0.4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4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4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4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4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45" s="90" customFormat="1" x14ac:dyDescent="0.45"/>
  </sheetData>
  <mergeCells count="5">
    <mergeCell ref="C5:K5"/>
    <mergeCell ref="C7:K7"/>
    <mergeCell ref="C15:K15"/>
    <mergeCell ref="C24:G24"/>
    <mergeCell ref="J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Syringe_Pump</vt:lpstr>
      <vt:lpstr>Electonics_Controller</vt:lpstr>
      <vt:lpstr>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Lockridge</dc:creator>
  <cp:lastModifiedBy>Anika Cho</cp:lastModifiedBy>
  <cp:lastPrinted>2023-04-26T19:47:25Z</cp:lastPrinted>
  <dcterms:created xsi:type="dcterms:W3CDTF">2022-11-23T13:46:45Z</dcterms:created>
  <dcterms:modified xsi:type="dcterms:W3CDTF">2023-04-28T04:39:52Z</dcterms:modified>
</cp:coreProperties>
</file>