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sheets/sheet3.xml" ContentType="application/vnd.openxmlformats-officedocument.spreadsheetml.worksheet+xml"/>
  <Override PartName="/xl/worksheets/sheet1.xml" ContentType="application/vnd.openxmlformats-officedocument.spreadsheetml.worksheet+xml"/>
  <Override PartName="/xl/drawings/drawing2.xml" ContentType="application/vnd.openxmlformats-officedocument.drawing+xml"/>
  <Override PartName="/xl/charts/chart3.xml" ContentType="application/vnd.openxmlformats-officedocument.drawingml.chart+xml"/>
  <Override PartName="/xl/worksheets/sheet2.xml" ContentType="application/vnd.openxmlformats-officedocument.spreadsheetml.workshee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ustomProperty7.bin" ContentType="application/vnd.openxmlformats-officedocument.spreadsheetml.customProperty"/>
  <Override PartName="/xl/customProperty5.bin" ContentType="application/vnd.openxmlformats-officedocument.spreadsheetml.customProperty"/>
  <Override PartName="/xl/customProperty4.bin" ContentType="application/vnd.openxmlformats-officedocument.spreadsheetml.customProperty"/>
  <Override PartName="/xl/customProperty3.bin" ContentType="application/vnd.openxmlformats-officedocument.spreadsheetml.customProperty"/>
  <Override PartName="/xl/customProperty2.bin" ContentType="application/vnd.openxmlformats-officedocument.spreadsheetml.customProperty"/>
  <Override PartName="/xl/customProperty1.bin" ContentType="application/vnd.openxmlformats-officedocument.spreadsheetml.customProperty"/>
  <Override PartName="/xl/customProperty6.bin" ContentType="application/vnd.openxmlformats-officedocument.spreadsheetml.customPropert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defaultThemeVersion="124226"/>
  <mc:AlternateContent xmlns:mc="http://schemas.openxmlformats.org/markup-compatibility/2006">
    <mc:Choice Requires="x15">
      <x15ac:absPath xmlns:x15ac="http://schemas.microsoft.com/office/spreadsheetml/2010/11/ac" url="/Users/anikanissen/sciebo/IIS Lehrstuhl (Eigene)/Journals und Konferenzen/2023 ECIS (?) - ERP GUIs/Raw Data Survey/"/>
    </mc:Choice>
  </mc:AlternateContent>
  <xr:revisionPtr revIDLastSave="0" documentId="13_ncr:1_{6871B119-0B80-AE4B-95CF-18A6C028C37B}" xr6:coauthVersionLast="47" xr6:coauthVersionMax="47" xr10:uidLastSave="{00000000-0000-0000-0000-000000000000}"/>
  <bookViews>
    <workbookView xWindow="15120" yWindow="760" windowWidth="15120" windowHeight="18880" tabRatio="798" firstSheet="2" activeTab="6"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6" i="14" l="1"/>
  <c r="L11" i="14"/>
  <c r="L16" i="14"/>
  <c r="L21" i="14"/>
  <c r="L26" i="14"/>
  <c r="L31" i="14"/>
  <c r="L36" i="14"/>
  <c r="L46" i="14"/>
  <c r="L5" i="14"/>
  <c r="L10" i="14"/>
  <c r="L15" i="14"/>
  <c r="L20" i="14"/>
  <c r="L25" i="14"/>
  <c r="L30" i="14"/>
  <c r="L35" i="14"/>
  <c r="L40" i="14"/>
  <c r="L45" i="14"/>
  <c r="L50" i="14"/>
  <c r="L55" i="14"/>
  <c r="L60" i="14"/>
  <c r="L65" i="14"/>
  <c r="L70" i="14"/>
  <c r="L75" i="14"/>
  <c r="L80" i="14"/>
  <c r="L85" i="14"/>
  <c r="L90" i="14"/>
  <c r="L95" i="14"/>
  <c r="L100" i="14"/>
  <c r="L105" i="14"/>
  <c r="L110" i="14"/>
  <c r="L9" i="14"/>
  <c r="L14" i="14"/>
  <c r="L19" i="14"/>
  <c r="L24" i="14"/>
  <c r="L29" i="14"/>
  <c r="L34" i="14"/>
  <c r="L39" i="14"/>
  <c r="L44" i="14"/>
  <c r="L49" i="14"/>
  <c r="L54" i="14"/>
  <c r="L59" i="14"/>
  <c r="L64" i="14"/>
  <c r="L69" i="14"/>
  <c r="L74" i="14"/>
  <c r="L79" i="14"/>
  <c r="L84" i="14"/>
  <c r="L89" i="14"/>
  <c r="L94" i="14"/>
  <c r="L99" i="14"/>
  <c r="L104" i="14"/>
  <c r="L109" i="14"/>
  <c r="L114" i="14"/>
  <c r="L8" i="14"/>
  <c r="L13" i="14"/>
  <c r="L18" i="14"/>
  <c r="L23" i="14"/>
  <c r="L28" i="14"/>
  <c r="L33" i="14"/>
  <c r="L38" i="14"/>
  <c r="L43" i="14"/>
  <c r="L48" i="14"/>
  <c r="L53" i="14"/>
  <c r="L58" i="14"/>
  <c r="L63" i="14"/>
  <c r="L68" i="14"/>
  <c r="L73" i="14"/>
  <c r="L78" i="14"/>
  <c r="L83" i="14"/>
  <c r="L88" i="14"/>
  <c r="L93" i="14"/>
  <c r="L98" i="14"/>
  <c r="L103" i="14"/>
  <c r="L108" i="14"/>
  <c r="L113" i="14"/>
  <c r="L7" i="14"/>
  <c r="L12" i="14"/>
  <c r="L17" i="14"/>
  <c r="L22" i="14"/>
  <c r="L27" i="14"/>
  <c r="L32" i="14"/>
  <c r="L37" i="14"/>
  <c r="L42" i="14"/>
  <c r="L47" i="14"/>
  <c r="L52" i="14"/>
  <c r="L57" i="14"/>
  <c r="L62" i="14"/>
  <c r="L67" i="14"/>
  <c r="L72" i="14"/>
  <c r="L77" i="14"/>
  <c r="L82" i="14"/>
  <c r="L87" i="14"/>
  <c r="L92" i="14"/>
  <c r="L97" i="14"/>
  <c r="L102" i="14"/>
  <c r="L107" i="14"/>
  <c r="L112" i="14"/>
  <c r="L41" i="14"/>
  <c r="L51" i="14"/>
  <c r="L56" i="14"/>
  <c r="L61" i="14"/>
  <c r="L66" i="14"/>
  <c r="L71" i="14"/>
  <c r="L76" i="14"/>
  <c r="L81" i="14"/>
  <c r="L86" i="14"/>
  <c r="L91" i="14"/>
  <c r="L96" i="14"/>
  <c r="L101" i="14"/>
  <c r="L106" i="14"/>
  <c r="L111" i="14"/>
  <c r="M111" i="14" s="1"/>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M8" i="14" s="1"/>
  <c r="K9" i="14"/>
  <c r="M9" i="14" s="1"/>
  <c r="K10" i="14"/>
  <c r="K11" i="14"/>
  <c r="M11" i="14" s="1"/>
  <c r="K12" i="14"/>
  <c r="K13" i="14"/>
  <c r="M13" i="14" s="1"/>
  <c r="K14" i="14"/>
  <c r="M14" i="14" s="1"/>
  <c r="K15" i="14"/>
  <c r="M15" i="14" s="1"/>
  <c r="K16" i="14"/>
  <c r="M16" i="14" s="1"/>
  <c r="K17" i="14"/>
  <c r="M17" i="14" s="1"/>
  <c r="K18" i="14"/>
  <c r="K19" i="14"/>
  <c r="M19" i="14" s="1"/>
  <c r="K20" i="14"/>
  <c r="M20" i="14" s="1"/>
  <c r="K21" i="14"/>
  <c r="M21" i="14" s="1"/>
  <c r="K22" i="14"/>
  <c r="K23" i="14"/>
  <c r="M23" i="14" s="1"/>
  <c r="K24" i="14"/>
  <c r="M24" i="14" s="1"/>
  <c r="K25" i="14"/>
  <c r="M25" i="14" s="1"/>
  <c r="K26" i="14"/>
  <c r="M26" i="14" s="1"/>
  <c r="K27" i="14"/>
  <c r="K28" i="14"/>
  <c r="M28" i="14" s="1"/>
  <c r="K29" i="14"/>
  <c r="M29" i="14" s="1"/>
  <c r="K30" i="14"/>
  <c r="M30" i="14" s="1"/>
  <c r="K31" i="14"/>
  <c r="M31" i="14" s="1"/>
  <c r="K32" i="14"/>
  <c r="K33" i="14"/>
  <c r="K34" i="14"/>
  <c r="M34" i="14" s="1"/>
  <c r="K35" i="14"/>
  <c r="M35" i="14" s="1"/>
  <c r="K36" i="14"/>
  <c r="M36" i="14" s="1"/>
  <c r="K37" i="14"/>
  <c r="M37" i="14" s="1"/>
  <c r="K38" i="14"/>
  <c r="K39" i="14"/>
  <c r="M39" i="14" s="1"/>
  <c r="K40" i="14"/>
  <c r="M40" i="14" s="1"/>
  <c r="K41" i="14"/>
  <c r="M41" i="14" s="1"/>
  <c r="K42" i="14"/>
  <c r="M42" i="14" s="1"/>
  <c r="K43" i="14"/>
  <c r="K44" i="14"/>
  <c r="K45" i="14"/>
  <c r="M45" i="14" s="1"/>
  <c r="K46" i="14"/>
  <c r="M46" i="14" s="1"/>
  <c r="K47" i="14"/>
  <c r="M47" i="14" s="1"/>
  <c r="K48" i="14"/>
  <c r="M48" i="14" s="1"/>
  <c r="K49" i="14"/>
  <c r="K50" i="14"/>
  <c r="K51" i="14"/>
  <c r="K52" i="14"/>
  <c r="M52" i="14" s="1"/>
  <c r="K53" i="14"/>
  <c r="M53" i="14" s="1"/>
  <c r="K54" i="14"/>
  <c r="K55" i="14"/>
  <c r="M55" i="14" s="1"/>
  <c r="K56" i="14"/>
  <c r="K57" i="14"/>
  <c r="K58" i="14"/>
  <c r="M58" i="14" s="1"/>
  <c r="K59" i="14"/>
  <c r="M59" i="14" s="1"/>
  <c r="K60" i="14"/>
  <c r="K61" i="14"/>
  <c r="K62" i="14"/>
  <c r="K63" i="14"/>
  <c r="M63" i="14" s="1"/>
  <c r="K64" i="14"/>
  <c r="M64" i="14" s="1"/>
  <c r="K65" i="14"/>
  <c r="M65" i="14" s="1"/>
  <c r="K66" i="14"/>
  <c r="M66" i="14" s="1"/>
  <c r="K67" i="14"/>
  <c r="M67" i="14" s="1"/>
  <c r="K68" i="14"/>
  <c r="K69" i="14"/>
  <c r="M69" i="14" s="1"/>
  <c r="K70" i="14"/>
  <c r="M70" i="14" s="1"/>
  <c r="K71" i="14"/>
  <c r="M71" i="14" s="1"/>
  <c r="K72" i="14"/>
  <c r="K73" i="14"/>
  <c r="M73" i="14" s="1"/>
  <c r="K74" i="14"/>
  <c r="M74" i="14" s="1"/>
  <c r="K75" i="14"/>
  <c r="M75" i="14" s="1"/>
  <c r="K76" i="14"/>
  <c r="M76" i="14" s="1"/>
  <c r="K77" i="14"/>
  <c r="K78" i="14"/>
  <c r="M78" i="14" s="1"/>
  <c r="K79" i="14"/>
  <c r="M79" i="14" s="1"/>
  <c r="K80" i="14"/>
  <c r="M80" i="14" s="1"/>
  <c r="K81" i="14"/>
  <c r="M81" i="14" s="1"/>
  <c r="K82" i="14"/>
  <c r="K83" i="14"/>
  <c r="K84" i="14"/>
  <c r="M84" i="14" s="1"/>
  <c r="K85" i="14"/>
  <c r="M85" i="14" s="1"/>
  <c r="K86" i="14"/>
  <c r="M86" i="14" s="1"/>
  <c r="K87" i="14"/>
  <c r="M87" i="14" s="1"/>
  <c r="K88" i="14"/>
  <c r="K89" i="14"/>
  <c r="M89" i="14" s="1"/>
  <c r="K90" i="14"/>
  <c r="M90" i="14" s="1"/>
  <c r="K91" i="14"/>
  <c r="M91" i="14" s="1"/>
  <c r="K92" i="14"/>
  <c r="M92" i="14" s="1"/>
  <c r="K93" i="14"/>
  <c r="K94" i="14"/>
  <c r="K95" i="14"/>
  <c r="M95" i="14" s="1"/>
  <c r="K96" i="14"/>
  <c r="M96" i="14" s="1"/>
  <c r="K97" i="14"/>
  <c r="M97" i="14" s="1"/>
  <c r="K98" i="14"/>
  <c r="M98" i="14" s="1"/>
  <c r="K99" i="14"/>
  <c r="K100" i="14"/>
  <c r="K101" i="14"/>
  <c r="K102" i="14"/>
  <c r="M102" i="14" s="1"/>
  <c r="K103" i="14"/>
  <c r="M103" i="14" s="1"/>
  <c r="K104" i="14"/>
  <c r="K105" i="14"/>
  <c r="M105" i="14" s="1"/>
  <c r="K106" i="14"/>
  <c r="K107" i="14"/>
  <c r="M107" i="14" s="1"/>
  <c r="K108" i="14"/>
  <c r="M108" i="14" s="1"/>
  <c r="K109" i="14"/>
  <c r="M109" i="14" s="1"/>
  <c r="K110" i="14"/>
  <c r="K111" i="14"/>
  <c r="K112" i="14"/>
  <c r="K113" i="14"/>
  <c r="M113" i="14" s="1"/>
  <c r="K114" i="14"/>
  <c r="M114" i="14" s="1"/>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49" i="14" l="1"/>
  <c r="M72" i="14"/>
  <c r="M61" i="14"/>
  <c r="M99" i="14"/>
  <c r="M60" i="14"/>
  <c r="M51" i="14"/>
  <c r="M33" i="14"/>
  <c r="M54" i="14"/>
  <c r="M104" i="14"/>
  <c r="M50" i="14"/>
  <c r="M106" i="14"/>
  <c r="M44" i="14"/>
  <c r="M94" i="14"/>
  <c r="M22" i="14"/>
  <c r="M110" i="14"/>
  <c r="M101" i="14"/>
  <c r="M83" i="14"/>
  <c r="M56" i="14"/>
  <c r="M100" i="14"/>
  <c r="M7" i="14"/>
  <c r="M77" i="14"/>
  <c r="M27" i="14"/>
  <c r="M82" i="14"/>
  <c r="M57" i="14"/>
  <c r="M32" i="14"/>
  <c r="M88" i="14"/>
  <c r="M38" i="14"/>
  <c r="M12" i="14"/>
  <c r="M112" i="14"/>
  <c r="M62" i="14"/>
  <c r="M93" i="14"/>
  <c r="M68" i="14"/>
  <c r="M43" i="14"/>
  <c r="M18" i="14"/>
  <c r="M5" i="14"/>
  <c r="M10"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O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D5" i="11" l="1"/>
  <c r="C5" i="11"/>
  <c r="D4" i="11"/>
  <c r="C4" i="11"/>
  <c r="D6" i="11"/>
  <c r="C6"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<sst xmlns="http://schemas.openxmlformats.org/spreadsheetml/2006/main" count="793" uniqueCount="702">
  <si>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</si>
  <si>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</si>
  <si>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</si>
  <si>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</si>
  <si>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</si>
  <si>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</si>
  <si>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</si>
  <si>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</si>
  <si>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</si>
  <si>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</si>
  <si>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</si>
  <si>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</si>
  <si>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</si>
  <si>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</si>
  <si>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</si>
  <si>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</si>
  <si>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</si>
  <si>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</si>
  <si>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</si>
  <si>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</si>
  <si>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</si>
  <si>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</si>
  <si>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</si>
  <si>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</si>
  <si>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</si>
  <si>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</si>
  <si>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</si>
  <si>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</si>
  <si>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</si>
  <si>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</si>
  <si>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</si>
  <si>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</si>
  <si>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</si>
  <si>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</si>
  <si>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</si>
  <si>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</si>
  <si>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</si>
  <si>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</si>
  <si>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</si>
  <si>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</si>
  <si>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</si>
  <si>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</si>
  <si>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</si>
  <si>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</si>
  <si>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</si>
  <si>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</si>
  <si>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</si>
  <si>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</si>
  <si>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</si>
  <si>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</si>
  <si>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</si>
  <si>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</si>
  <si>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</si>
  <si>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</si>
  <si>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</si>
  <si>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</si>
  <si>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</si>
  <si>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</si>
  <si>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</si>
  <si>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</si>
  <si>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</si>
  <si>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</si>
  <si>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</si>
  <si>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</si>
  <si>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</si>
  <si>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</si>
  <si>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</si>
  <si>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</si>
  <si>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</si>
  <si>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</si>
  <si>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</si>
  <si>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</si>
  <si>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</si>
  <si>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</si>
  <si>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</si>
  <si>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</si>
  <si>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</si>
  <si>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</si>
  <si>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</si>
  <si>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</si>
  <si>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</si>
  <si>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</si>
  <si>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</si>
  <si>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</si>
  <si>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</si>
  <si>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</si>
  <si>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</si>
  <si>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</si>
  <si>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</si>
  <si>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</si>
  <si>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</si>
  <si>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</si>
  <si>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</si>
  <si>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</si>
  <si>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</si>
  <si>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</si>
  <si>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</si>
  <si>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</si>
  <si>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</si>
  <si>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</si>
  <si>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</si>
  <si>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</si>
  <si>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</si>
  <si>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</si>
  <si>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</si>
  <si>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</si>
  <si>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</si>
  <si>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</si>
  <si>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</si>
  <si>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</si>
  <si>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</si>
  <si>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</si>
  <si>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</si>
  <si>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</si>
  <si>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</si>
  <si>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</si>
  <si>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</si>
  <si>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</si>
  <si>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</si>
  <si>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</si>
  <si>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</si>
  <si>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</si>
  <si>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</si>
  <si>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</si>
  <si>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</si>
  <si>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</si>
  <si>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</si>
  <si>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</si>
  <si>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</si>
  <si>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</si>
  <si>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</si>
  <si>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</si>
  <si>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</si>
  <si>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</si>
  <si>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</si>
  <si>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</si>
  <si>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</si>
  <si>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</si>
  <si>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</si>
  <si>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</si>
  <si>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</si>
  <si>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</si>
  <si>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</si>
  <si>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</si>
  <si>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</si>
  <si>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</si>
  <si>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</si>
  <si>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</si>
  <si>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</si>
  <si>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</si>
  <si>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</si>
  <si>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</si>
  <si>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</si>
  <si>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</si>
  <si>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</si>
  <si>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</si>
  <si>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</si>
  <si>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</si>
  <si>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</si>
  <si>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</si>
  <si>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</si>
  <si>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</si>
  <si>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</si>
  <si>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</si>
  <si>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</si>
  <si>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</si>
  <si>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</si>
  <si>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</si>
  <si>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</si>
  <si>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</si>
  <si>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</si>
  <si>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</si>
  <si>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</si>
  <si>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</si>
  <si>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</si>
  <si>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</si>
  <si>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</si>
  <si>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</si>
  <si>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</si>
  <si>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</si>
  <si>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</si>
  <si>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</si>
  <si>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</si>
  <si>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</si>
  <si>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</si>
  <si>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</si>
  <si>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</si>
  <si>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</si>
  <si>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</si>
  <si>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</si>
  <si>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</si>
  <si>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</si>
  <si>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</si>
  <si>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</si>
  <si>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</si>
  <si>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</si>
  <si>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</si>
  <si>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</si>
  <si>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</si>
  <si>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</si>
  <si>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</si>
  <si>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</si>
  <si>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</si>
  <si>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</si>
  <si>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</si>
  <si>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</si>
  <si>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</si>
  <si>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</si>
  <si>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</si>
  <si>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</si>
  <si>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</si>
  <si>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</si>
  <si>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</si>
  <si>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</si>
  <si>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</si>
  <si>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</si>
  <si>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</si>
  <si>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</si>
  <si>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</si>
  <si>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</si>
  <si>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</si>
  <si>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</si>
  <si>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</si>
  <si>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</si>
  <si>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</si>
  <si>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</si>
  <si>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</si>
  <si>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</si>
  <si>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</si>
  <si>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</si>
  <si>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</si>
  <si>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</si>
  <si>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</si>
  <si>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</si>
  <si>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</si>
  <si>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</si>
  <si>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</si>
  <si>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</si>
  <si>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</si>
  <si>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</si>
  <si>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</si>
  <si>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</si>
  <si>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</si>
  <si>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</si>
  <si>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</si>
  <si>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</si>
  <si>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</si>
  <si>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</si>
  <si>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</si>
  <si>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</si>
  <si>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</si>
  <si>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</si>
  <si>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</si>
  <si>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</si>
  <si>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</si>
  <si>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</si>
  <si>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</si>
  <si>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</si>
  <si>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</si>
  <si>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</si>
  <si>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</si>
  <si>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</si>
  <si>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</si>
  <si>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</si>
  <si>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</si>
  <si>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</si>
  <si>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</si>
  <si>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</si>
  <si>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</si>
  <si>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</si>
  <si>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</si>
  <si>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</si>
  <si>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</si>
  <si>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</si>
  <si>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</si>
  <si>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</si>
  <si>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</si>
  <si>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</si>
  <si>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</si>
  <si>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</si>
  <si>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</si>
  <si>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</si>
  <si>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</si>
  <si>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</si>
  <si>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</si>
  <si>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</si>
  <si>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</si>
  <si>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</si>
  <si>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</si>
  <si>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</si>
  <si>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</si>
  <si>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</si>
  <si>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</si>
  <si>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</si>
  <si>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</si>
  <si>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</si>
  <si>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</si>
  <si>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</si>
  <si>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</si>
  <si>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</si>
  <si>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</si>
  <si>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</si>
  <si>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</si>
  <si>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</si>
  <si>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</si>
  <si>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</si>
  <si>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</si>
  <si>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</si>
  <si>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</si>
  <si>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</si>
  <si>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</si>
  <si>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</si>
  <si>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</si>
  <si>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</si>
  <si>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</si>
  <si>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</si>
  <si>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</si>
  <si>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</si>
  <si>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</si>
  <si>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</si>
  <si>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</si>
  <si>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</si>
  <si>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</si>
  <si>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</si>
  <si>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</si>
  <si>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</si>
  <si>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</si>
  <si>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</si>
  <si>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</si>
  <si>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</si>
  <si>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</si>
  <si>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</si>
  <si>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</si>
  <si>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</si>
  <si>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</si>
  <si>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</si>
  <si>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</si>
  <si>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</si>
  <si>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</si>
  <si>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</si>
  <si>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</si>
  <si>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</si>
  <si>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</si>
  <si>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</si>
  <si>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</si>
  <si>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</si>
  <si>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</si>
  <si>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</si>
  <si>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</si>
  <si>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</si>
  <si>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</si>
  <si>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</si>
  <si>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</si>
  <si>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</si>
  <si>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</si>
  <si>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</si>
  <si>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</si>
  <si>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</si>
  <si>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</si>
  <si>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</si>
  <si>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</si>
  <si>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</si>
  <si>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</si>
  <si>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</si>
  <si>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</si>
  <si>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</si>
  <si>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</si>
  <si>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</si>
  <si>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</si>
  <si>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</si>
  <si>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</si>
  <si>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</si>
  <si>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</si>
  <si>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</si>
  <si>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</si>
  <si>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</si>
  <si>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</si>
  <si>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</si>
  <si>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</si>
  <si>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</si>
  <si>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</si>
  <si>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</si>
  <si>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</si>
  <si>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</si>
  <si>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</si>
  <si>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</si>
  <si>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</si>
  <si>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</si>
  <si>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</si>
  <si>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</si>
  <si>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</si>
  <si>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</si>
  <si>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</si>
  <si>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</si>
  <si>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</si>
  <si>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</si>
  <si>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</si>
  <si>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</si>
  <si>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</si>
  <si>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</si>
  <si>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</si>
  <si>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</si>
  <si>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</si>
  <si>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</si>
  <si>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</si>
  <si>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</si>
  <si>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</si>
  <si>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</si>
  <si>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</si>
  <si>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</si>
  <si>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</si>
  <si>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</si>
  <si>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неефикасен</t>
  </si>
  <si>
    <t>ефикасен</t>
  </si>
  <si>
    <t>ясен</t>
  </si>
  <si>
    <t>объркващ</t>
  </si>
  <si>
    <t>помагащ</t>
  </si>
  <si>
    <t>прагматичен качество</t>
  </si>
  <si>
    <t>хедонистична качество</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</si>
  <si>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</si>
  <si>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</si>
  <si>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</si>
  <si>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</si>
  <si>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</si>
  <si>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</si>
  <si>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</si>
  <si>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</si>
  <si>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</si>
  <si>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</si>
  <si>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</si>
  <si>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</si>
  <si>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</si>
  <si>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</si>
  <si>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</si>
  <si>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</si>
  <si>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</si>
  <si>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</si>
  <si>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</si>
  <si>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</si>
  <si>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</si>
  <si>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</si>
  <si>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</si>
  <si>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</si>
  <si>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</si>
  <si>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</si>
  <si>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</si>
  <si>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</si>
  <si>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</si>
  <si>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</si>
  <si>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</si>
  <si>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</si>
  <si>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</si>
  <si>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</si>
  <si>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</si>
  <si>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</si>
  <si>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</si>
  <si>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</si>
  <si>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</si>
  <si>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</si>
  <si>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</si>
  <si>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</si>
  <si>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</si>
  <si>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</si>
  <si>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</si>
  <si>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</si>
  <si>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</si>
  <si>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</si>
  <si>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</si>
  <si>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</si>
  <si>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</si>
  <si>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</si>
  <si>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</si>
  <si>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</si>
  <si>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</si>
  <si>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</si>
  <si>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</si>
  <si>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</si>
  <si>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</si>
  <si>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</si>
  <si>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</si>
  <si>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</si>
  <si>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</si>
  <si>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</si>
  <si>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</si>
  <si>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</si>
  <si>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</si>
  <si>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</si>
  <si>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</si>
  <si>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</si>
  <si>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</si>
  <si>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</si>
  <si>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</si>
  <si>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</si>
  <si>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</si>
  <si>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</si>
  <si>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</si>
  <si>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</si>
  <si>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</si>
  <si>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</si>
  <si>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</si>
  <si>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</si>
  <si>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</si>
  <si>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</si>
  <si>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</si>
  <si>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</si>
  <si>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</si>
  <si>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</si>
  <si>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</si>
  <si>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</si>
  <si>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</si>
  <si>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</si>
  <si>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</si>
  <si>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</si>
  <si>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</si>
  <si>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</si>
  <si>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</si>
  <si>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</si>
  <si>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</si>
  <si>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</si>
  <si>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</si>
  <si>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</si>
  <si>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</si>
  <si>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</si>
  <si>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</si>
  <si>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</si>
  <si>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</si>
  <si>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</si>
  <si>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</si>
  <si>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</si>
  <si>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</si>
  <si>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</si>
  <si>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</si>
  <si>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</si>
  <si>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</si>
  <si>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</si>
  <si>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</si>
  <si>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</si>
  <si>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</si>
  <si>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</si>
  <si>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</si>
  <si>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</si>
  <si>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</si>
  <si>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</si>
  <si>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</si>
  <si>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</si>
  <si>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</si>
  <si>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</si>
  <si>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</si>
  <si>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</si>
  <si>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</si>
  <si>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</si>
  <si>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</si>
  <si>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</si>
  <si>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</si>
  <si>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</si>
  <si>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</si>
  <si>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</si>
  <si>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</si>
  <si>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</si>
  <si>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</si>
  <si>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</si>
  <si>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</si>
  <si>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</si>
  <si>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</si>
  <si>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</si>
  <si>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</si>
  <si>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</si>
  <si>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</si>
  <si>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</si>
  <si>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</si>
  <si>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</si>
  <si>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</si>
  <si>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</si>
  <si>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</si>
  <si>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</si>
  <si>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</si>
  <si>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</si>
  <si>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</si>
  <si>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</si>
  <si>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</si>
  <si>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</si>
  <si>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</si>
  <si>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</si>
  <si>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</si>
  <si>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</si>
  <si>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</si>
  <si>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</si>
  <si>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</si>
  <si>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</si>
  <si>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</si>
  <si>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</si>
  <si>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</si>
  <si>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</si>
  <si>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</si>
  <si>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</si>
  <si>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</si>
  <si>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</si>
  <si>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</si>
  <si>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</si>
  <si>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</si>
  <si>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</si>
  <si>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</si>
  <si>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</si>
  <si>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</si>
  <si>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</si>
  <si>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</si>
  <si>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</si>
  <si>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</si>
  <si>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</si>
  <si>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</si>
  <si>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</si>
  <si>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</si>
  <si>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</si>
  <si>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</si>
  <si>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</si>
  <si>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</si>
  <si>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</si>
  <si>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</si>
  <si>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</si>
  <si>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</si>
  <si>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</si>
  <si>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</si>
  <si>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</si>
  <si>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</si>
  <si>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</si>
  <si>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</si>
  <si>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</si>
  <si>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</si>
  <si>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</si>
  <si>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</si>
  <si>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</si>
  <si>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</si>
  <si>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</si>
  <si>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</si>
  <si>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</si>
  <si>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</si>
  <si>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</si>
  <si>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</si>
  <si>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</si>
  <si>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</si>
  <si>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</si>
  <si>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</si>
  <si>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</si>
  <si>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</si>
  <si>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</si>
  <si>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</si>
  <si>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</si>
  <si>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</si>
  <si>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</si>
  <si>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</si>
  <si>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</si>
  <si>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</si>
  <si>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</si>
  <si>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</si>
  <si>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</si>
  <si>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</si>
  <si>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</si>
  <si>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</si>
  <si>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</si>
  <si>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</si>
  <si>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</si>
  <si>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</si>
  <si>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</si>
  <si>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</si>
  <si>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</si>
  <si>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</si>
  <si>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</si>
  <si>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</si>
  <si>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</si>
  <si>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</si>
  <si>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</si>
  <si>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</si>
  <si>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</si>
  <si>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</si>
  <si>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</si>
  <si>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</si>
  <si>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</si>
  <si>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</si>
  <si>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</si>
  <si>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</si>
  <si>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</si>
  <si>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</si>
  <si>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</si>
  <si>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</si>
  <si>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</si>
  <si>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</si>
  <si>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</si>
  <si>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</si>
  <si>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</si>
  <si>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</si>
  <si>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</si>
  <si>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</si>
  <si>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Pragmatic Q.</t>
  </si>
  <si>
    <t>Hedonic Q.</t>
  </si>
  <si>
    <t>Benchmark borders (purely technical, please ignore)</t>
  </si>
  <si>
    <t>مستحدَث</t>
  </si>
  <si>
    <t>تقليدي</t>
  </si>
  <si>
    <t>عائق</t>
  </si>
  <si>
    <t>داعم</t>
  </si>
  <si>
    <t>بسيط</t>
  </si>
  <si>
    <t>اعتيادي</t>
  </si>
  <si>
    <t>جديد من نوعه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</si>
</sst>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8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2" fontId="0" fillId="0" borderId="1" xfId="0" applyNumberFormat="1" applyBorder="1"/>
    <xf numFmtId="0" fontId="5" fillId="0" borderId="0" xfId="0" applyFont="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4" borderId="0" xfId="0" applyFont="1" applyFill="1" applyBorder="1"/>
    <xf numFmtId="0" fontId="0" fillId="0" borderId="2" xfId="0" applyBorder="1" applyAlignment="1"/>
    <xf numFmtId="0" fontId="0" fillId="0" borderId="3" xfId="0" applyBorder="1" applyAlignment="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0" fillId="0" borderId="0" xfId="0"/>
    <xf numFmtId="0" fontId="18" fillId="0" borderId="0" xfId="0" applyFont="1" applyFill="1" applyBorder="1"/>
    <xf numFmtId="0" fontId="5" fillId="0" borderId="0" xfId="0" applyNumberFormat="1" applyFont="1" applyFill="1" applyBorder="1" applyAlignment="1">
      <alignment horizontal="left"/>
    </xf>
    <xf numFmtId="165" fontId="0" fillId="0" borderId="0" xfId="0" applyNumberFormat="1" applyBorder="1" applyAlignment="1">
      <alignment horizontal="center"/>
    </xf>
    <xf numFmtId="0" fontId="5" fillId="0" borderId="0" xfId="0" applyNumberFormat="1" applyFont="1" applyFill="1" applyBorder="1" applyAlignment="1">
      <alignment horizontal="left" vertical="center"/>
    </xf>
    <xf numFmtId="0" fontId="1" fillId="0" borderId="0" xfId="0" applyFont="1"/>
    <xf numFmtId="2" fontId="0" fillId="0" borderId="0" xfId="0" applyNumberFormat="1" applyFont="1" applyBorder="1" applyAlignment="1">
      <alignment horizontal="center"/>
    </xf>
    <xf numFmtId="0" fontId="10" fillId="0" borderId="0" xfId="0" applyNumberFormat="1" applyFont="1" applyFill="1" applyBorder="1" applyAlignment="1">
      <alignment vertical="center"/>
    </xf>
    <xf numFmtId="0" fontId="5" fillId="0" borderId="0" xfId="0" applyFont="1" applyFill="1" applyBorder="1" applyAlignment="1"/>
    <xf numFmtId="165" fontId="0" fillId="6" borderId="1" xfId="0" applyNumberFormat="1" applyFill="1" applyBorder="1" applyAlignment="1">
      <alignment horizontal="center"/>
    </xf>
    <xf numFmtId="0" fontId="0" fillId="7" borderId="1" xfId="0" applyFill="1" applyBorder="1"/>
    <xf numFmtId="0" fontId="5" fillId="0" borderId="0" xfId="0" applyFont="1" applyFill="1" applyBorder="1" applyAlignment="1">
      <alignment horizontal="left"/>
    </xf>
    <xf numFmtId="1"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Border="1" applyAlignment="1">
      <alignment horizontal="left"/>
    </xf>
    <xf numFmtId="0" fontId="0" fillId="0" borderId="0" xfId="0" applyFont="1"/>
    <xf numFmtId="0" fontId="19" fillId="0" borderId="0" xfId="0" applyFont="1"/>
    <xf numFmtId="0" fontId="19" fillId="0" borderId="0" xfId="0" applyFont="1" applyAlignment="1">
      <alignment horizontal="left" vertical="center"/>
    </xf>
    <xf numFmtId="9" fontId="1" fillId="0" borderId="0" xfId="0" applyNumberFormat="1"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0.72972972972972971</c:v>
                </c:pt>
                <c:pt idx="1">
                  <c:v>0.36036036036036034</c:v>
                </c:pt>
                <c:pt idx="2">
                  <c:v>0.85585585585585588</c:v>
                </c:pt>
                <c:pt idx="3">
                  <c:v>0.60360360360360366</c:v>
                </c:pt>
                <c:pt idx="4">
                  <c:v>0.45945945945945948</c:v>
                </c:pt>
                <c:pt idx="5">
                  <c:v>0.83783783783783783</c:v>
                </c:pt>
                <c:pt idx="6">
                  <c:v>-2.7027027027027029E-2</c:v>
                </c:pt>
                <c:pt idx="7">
                  <c:v>7.2072072072072071E-2</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0.63738738738738743</c:v>
                </c:pt>
                <c:pt idx="1">
                  <c:v>0.3355855855855856</c:v>
                </c:pt>
                <c:pt idx="2">
                  <c:v>0.48648648648648651</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0.63738738738738743</c:v>
                </c:pt>
                <c:pt idx="1">
                  <c:v>0.3355855855855856</c:v>
                </c:pt>
                <c:pt idx="2" formatCode="0.00">
                  <c:v>0.48648648648648651</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640625" defaultRowHeight="15" x14ac:dyDescent="0.2"/>
  <cols>
    <col min="1" max="1" width="35.1640625" customWidth="1"/>
    <col min="2" max="2" width="22" customWidth="1"/>
    <col min="3" max="3" width="43" customWidth="1"/>
  </cols>
  <sheetData>
    <row r="1" spans="1:3" ht="52.5" customHeight="1" x14ac:dyDescent="0.2">
      <c r="A1" s="63" t="s">
        <v>267</v>
      </c>
      <c r="B1" s="63"/>
      <c r="C1" s="63"/>
    </row>
    <row r="2" spans="1:3" ht="107.25" customHeight="1" x14ac:dyDescent="0.2">
      <c r="A2" s="64" t="s">
        <v>425</v>
      </c>
      <c r="B2" s="64"/>
      <c r="C2" s="64"/>
    </row>
    <row r="4" spans="1:3" ht="19" x14ac:dyDescent="0.25">
      <c r="A4" s="28" t="s">
        <v>258</v>
      </c>
      <c r="B4" s="29" t="s">
        <v>40</v>
      </c>
    </row>
    <row r="6" spans="1:3" ht="30.75" customHeight="1" x14ac:dyDescent="0.2">
      <c r="A6" s="65" t="s">
        <v>259</v>
      </c>
      <c r="B6" s="65"/>
      <c r="C6" s="65"/>
    </row>
    <row r="8" spans="1:3" ht="262.5" customHeight="1" x14ac:dyDescent="0.2">
      <c r="A8" s="66" t="s">
        <v>426</v>
      </c>
      <c r="B8" s="66"/>
      <c r="C8" s="66"/>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8.83203125" defaultRowHeight="15" x14ac:dyDescent="0.2"/>
  <cols>
    <col min="1" max="1" width="28" customWidth="1"/>
    <col min="2" max="2" width="18.1640625" customWidth="1"/>
    <col min="3" max="5" width="18.33203125" customWidth="1"/>
    <col min="6" max="6" width="18.5" customWidth="1"/>
    <col min="7" max="7" width="18.33203125" customWidth="1"/>
  </cols>
  <sheetData>
    <row r="1" spans="1:7" ht="21" x14ac:dyDescent="0.25">
      <c r="A1" s="82" t="s">
        <v>271</v>
      </c>
      <c r="B1" s="82"/>
      <c r="C1" s="82"/>
      <c r="D1" s="82"/>
      <c r="E1" s="82"/>
      <c r="F1" s="82"/>
      <c r="G1" s="82"/>
    </row>
    <row r="2" spans="1:7" ht="197.25" customHeight="1" x14ac:dyDescent="0.2">
      <c r="A2" s="65" t="s">
        <v>272</v>
      </c>
      <c r="B2" s="65"/>
      <c r="C2" s="65"/>
      <c r="D2" s="65"/>
      <c r="E2" s="65"/>
      <c r="F2" s="65"/>
      <c r="G2" s="65"/>
    </row>
    <row r="3" spans="1:7" x14ac:dyDescent="0.2">
      <c r="A3" s="83"/>
      <c r="B3" s="83"/>
      <c r="C3" s="83"/>
      <c r="D3" s="83"/>
      <c r="E3" s="83"/>
      <c r="F3" s="83"/>
      <c r="G3" s="83"/>
    </row>
    <row r="4" spans="1:7" x14ac:dyDescent="0.2">
      <c r="A4" s="30" t="s">
        <v>25</v>
      </c>
      <c r="B4" s="30" t="s">
        <v>269</v>
      </c>
    </row>
    <row r="5" spans="1:7" x14ac:dyDescent="0.2">
      <c r="A5" s="27" t="str">
        <f>VLOOKUP(Read_First!B4,Items!A1:S50,18,FALSE)</f>
        <v>Pragmatic Quality</v>
      </c>
      <c r="B5" s="10">
        <f>SQRT(VAR(DT!K4:K1004))</f>
        <v>1.2435007122209545</v>
      </c>
    </row>
    <row r="6" spans="1:7" x14ac:dyDescent="0.2">
      <c r="A6" s="27" t="str">
        <f>VLOOKUP(Read_First!B4,Items!A1:S50,19,FALSE)</f>
        <v>Hedonic Quality</v>
      </c>
      <c r="B6" s="10">
        <f>SQRT(VAR(DT!L4:L1004))</f>
        <v>1.1493553012526669</v>
      </c>
    </row>
    <row r="9" spans="1:7" x14ac:dyDescent="0.2">
      <c r="A9" s="30" t="s">
        <v>270</v>
      </c>
      <c r="B9" s="43" t="str">
        <f>VLOOKUP(Read_First!B4,Items!A1:S50,18,FALSE)</f>
        <v>Pragmatic Quality</v>
      </c>
      <c r="C9" s="43" t="str">
        <f>VLOOKUP(Read_First!B4,Items!A1:S50,19,FALSE)</f>
        <v>Hedonic Quality</v>
      </c>
      <c r="D9" s="44"/>
      <c r="E9" s="44"/>
      <c r="F9" s="44"/>
      <c r="G9" s="44"/>
    </row>
    <row r="10" spans="1:7" x14ac:dyDescent="0.2">
      <c r="A10" s="30" t="s">
        <v>273</v>
      </c>
      <c r="B10" s="7">
        <f>POWER((1.65*B5)/0.5,2)</f>
        <v>16.839141891891884</v>
      </c>
      <c r="C10" s="7">
        <f>POWER((1.65*B6)/0.5,2)</f>
        <v>14.385881756756756</v>
      </c>
      <c r="D10" s="44"/>
      <c r="E10" s="44"/>
      <c r="F10" s="44"/>
      <c r="G10" s="44"/>
    </row>
    <row r="11" spans="1:7" x14ac:dyDescent="0.2">
      <c r="A11" s="30" t="s">
        <v>274</v>
      </c>
      <c r="B11" s="7">
        <f>POWER((1.96*B5)/0.5,2)</f>
        <v>23.760972448812442</v>
      </c>
      <c r="C11" s="7">
        <f>POWER((1.96*B6)/0.5,2)</f>
        <v>20.299284979524987</v>
      </c>
      <c r="D11" s="44"/>
      <c r="E11" s="44"/>
      <c r="F11" s="44"/>
      <c r="G11" s="44"/>
    </row>
    <row r="12" spans="1:7" x14ac:dyDescent="0.2">
      <c r="A12" s="30" t="s">
        <v>275</v>
      </c>
      <c r="B12" s="7">
        <f>POWER((2.58*B6)/0.5,2)</f>
        <v>35.172886437346449</v>
      </c>
      <c r="C12" s="7">
        <f>POWER((2.58*B6)/0.5,2)</f>
        <v>35.172886437346449</v>
      </c>
      <c r="D12" s="44"/>
      <c r="E12" s="44"/>
      <c r="F12" s="44"/>
      <c r="G12" s="44"/>
    </row>
    <row r="13" spans="1:7" x14ac:dyDescent="0.2">
      <c r="A13" s="30" t="s">
        <v>276</v>
      </c>
      <c r="B13" s="7">
        <f>POWER((1.65*B5)/0.25,2)</f>
        <v>67.356567567567538</v>
      </c>
      <c r="C13" s="7">
        <f>POWER((1.65*B6)/0.25,2)</f>
        <v>57.543527027027025</v>
      </c>
      <c r="D13" s="44"/>
      <c r="E13" s="44"/>
      <c r="F13" s="44"/>
      <c r="G13" s="44"/>
    </row>
    <row r="14" spans="1:7" x14ac:dyDescent="0.2">
      <c r="A14" s="30" t="s">
        <v>277</v>
      </c>
      <c r="B14" s="7">
        <f>POWER((1.96*B5)/0.25,2)</f>
        <v>95.043889795249768</v>
      </c>
      <c r="C14" s="7">
        <f>POWER((1.96*B6)/0.25,2)</f>
        <v>81.19713991809995</v>
      </c>
      <c r="D14" s="44"/>
      <c r="E14" s="44"/>
      <c r="F14" s="44"/>
      <c r="G14" s="44"/>
    </row>
    <row r="15" spans="1:7" x14ac:dyDescent="0.2">
      <c r="A15" s="30" t="s">
        <v>278</v>
      </c>
      <c r="B15" s="7">
        <f>POWER((2.58*B5)/0.25,2)</f>
        <v>164.68402437346435</v>
      </c>
      <c r="C15" s="7">
        <f>POWER((2.58*B6)/0.25,2)</f>
        <v>140.6915457493858</v>
      </c>
      <c r="D15" s="44"/>
      <c r="E15" s="44"/>
      <c r="F15" s="44"/>
      <c r="G15" s="44"/>
    </row>
    <row r="16" spans="1:7" x14ac:dyDescent="0.2">
      <c r="A16" s="30" t="s">
        <v>279</v>
      </c>
      <c r="B16" s="7">
        <f>POWER((1.65*B5)/0.1,2)</f>
        <v>420.97854729729715</v>
      </c>
      <c r="C16" s="7">
        <f>POWER((1.65*B6)/0.1,2)</f>
        <v>359.64704391891888</v>
      </c>
      <c r="D16" s="44"/>
      <c r="E16" s="44"/>
      <c r="F16" s="44"/>
      <c r="G16" s="44"/>
    </row>
    <row r="17" spans="1:7" x14ac:dyDescent="0.2">
      <c r="A17" s="30" t="s">
        <v>280</v>
      </c>
      <c r="B17" s="7">
        <f>POWER((1.96*B5)/0.1,2)</f>
        <v>594.02431122031112</v>
      </c>
      <c r="C17" s="7">
        <f>POWER((1.96*B6)/0.1,2)</f>
        <v>507.4821244881245</v>
      </c>
      <c r="D17" s="44"/>
      <c r="E17" s="44"/>
      <c r="F17" s="44"/>
      <c r="G17" s="44"/>
    </row>
    <row r="18" spans="1:7" x14ac:dyDescent="0.2">
      <c r="A18" s="30" t="s">
        <v>281</v>
      </c>
      <c r="B18" s="7">
        <f>POWER((2.58*B5)/0.1,2)</f>
        <v>1029.2751523341519</v>
      </c>
      <c r="C18" s="7">
        <f>POWER((2.58*B6)/0.1,2)</f>
        <v>879.32216093366117</v>
      </c>
      <c r="D18" s="44"/>
      <c r="E18" s="44"/>
      <c r="F18" s="44"/>
      <c r="G18" s="44"/>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A99" workbookViewId="0">
      <selection activeCell="C117" sqref="C117"/>
    </sheetView>
  </sheetViews>
  <sheetFormatPr baseColWidth="10" defaultColWidth="9.1640625" defaultRowHeight="15" x14ac:dyDescent="0.2"/>
  <cols>
    <col min="1" max="8" width="8.83203125" style="2" customWidth="1"/>
  </cols>
  <sheetData>
    <row r="1" spans="1:8" ht="126" customHeight="1" x14ac:dyDescent="0.2">
      <c r="A1" s="67" t="s">
        <v>268</v>
      </c>
      <c r="B1" s="68"/>
      <c r="C1" s="68"/>
      <c r="D1" s="68"/>
      <c r="E1" s="68"/>
      <c r="F1" s="68"/>
      <c r="G1" s="68"/>
      <c r="H1" s="68"/>
    </row>
    <row r="2" spans="1:8" x14ac:dyDescent="0.2">
      <c r="A2" s="69" t="s">
        <v>0</v>
      </c>
      <c r="B2" s="69"/>
      <c r="C2" s="69"/>
      <c r="D2" s="69"/>
      <c r="E2" s="69"/>
      <c r="F2" s="69"/>
      <c r="G2" s="69"/>
      <c r="H2" s="69"/>
    </row>
    <row r="3" spans="1:8" x14ac:dyDescent="0.2">
      <c r="A3" s="1">
        <v>1</v>
      </c>
      <c r="B3" s="1">
        <v>2</v>
      </c>
      <c r="C3" s="1">
        <v>3</v>
      </c>
      <c r="D3" s="1">
        <v>4</v>
      </c>
      <c r="E3" s="1">
        <v>5</v>
      </c>
      <c r="F3" s="1">
        <v>6</v>
      </c>
      <c r="G3" s="1">
        <v>7</v>
      </c>
      <c r="H3" s="1">
        <v>8</v>
      </c>
    </row>
    <row r="4" spans="1:8" x14ac:dyDescent="0.2">
      <c r="A4" s="44">
        <v>3</v>
      </c>
      <c r="B4" s="44">
        <v>3</v>
      </c>
      <c r="C4" s="44">
        <v>4</v>
      </c>
      <c r="D4" s="44">
        <v>4</v>
      </c>
      <c r="E4" s="44">
        <v>3</v>
      </c>
      <c r="F4" s="44">
        <v>5</v>
      </c>
      <c r="G4" s="44">
        <v>4</v>
      </c>
      <c r="H4" s="44">
        <v>4</v>
      </c>
    </row>
    <row r="5" spans="1:8" x14ac:dyDescent="0.2">
      <c r="A5" s="44">
        <v>5</v>
      </c>
      <c r="B5" s="44">
        <v>1</v>
      </c>
      <c r="C5" s="44">
        <v>6</v>
      </c>
      <c r="D5" s="44">
        <v>6</v>
      </c>
      <c r="E5" s="44">
        <v>5</v>
      </c>
      <c r="F5" s="44">
        <v>6</v>
      </c>
      <c r="G5" s="44">
        <v>5</v>
      </c>
      <c r="H5" s="44">
        <v>4</v>
      </c>
    </row>
    <row r="6" spans="1:8" x14ac:dyDescent="0.2">
      <c r="A6" s="44">
        <v>5</v>
      </c>
      <c r="B6" s="44">
        <v>3</v>
      </c>
      <c r="C6" s="44">
        <v>4</v>
      </c>
      <c r="D6" s="44">
        <v>3</v>
      </c>
      <c r="E6" s="44">
        <v>4</v>
      </c>
      <c r="F6" s="44">
        <v>4</v>
      </c>
      <c r="G6" s="44">
        <v>2</v>
      </c>
      <c r="H6" s="44">
        <v>4</v>
      </c>
    </row>
    <row r="7" spans="1:8" x14ac:dyDescent="0.2">
      <c r="A7" s="44">
        <v>6</v>
      </c>
      <c r="B7" s="44">
        <v>6</v>
      </c>
      <c r="C7" s="44">
        <v>6</v>
      </c>
      <c r="D7" s="44">
        <v>6</v>
      </c>
      <c r="E7" s="44">
        <v>4</v>
      </c>
      <c r="F7" s="44">
        <v>5</v>
      </c>
      <c r="G7" s="44">
        <v>2</v>
      </c>
      <c r="H7" s="44">
        <v>5</v>
      </c>
    </row>
    <row r="8" spans="1:8" x14ac:dyDescent="0.2">
      <c r="A8" s="44">
        <v>5</v>
      </c>
      <c r="B8" s="44">
        <v>5</v>
      </c>
      <c r="C8" s="44">
        <v>5</v>
      </c>
      <c r="D8" s="44">
        <v>5</v>
      </c>
      <c r="E8" s="44">
        <v>4</v>
      </c>
      <c r="F8" s="44">
        <v>4</v>
      </c>
      <c r="G8" s="44">
        <v>4</v>
      </c>
      <c r="H8" s="44">
        <v>4</v>
      </c>
    </row>
    <row r="9" spans="1:8" x14ac:dyDescent="0.2">
      <c r="A9" s="44">
        <v>6</v>
      </c>
      <c r="B9" s="44">
        <v>4</v>
      </c>
      <c r="C9" s="44">
        <v>6</v>
      </c>
      <c r="D9" s="44">
        <v>6</v>
      </c>
      <c r="E9" s="44">
        <v>5</v>
      </c>
      <c r="F9" s="44">
        <v>6</v>
      </c>
      <c r="G9" s="44">
        <v>5</v>
      </c>
      <c r="H9" s="44">
        <v>6</v>
      </c>
    </row>
    <row r="10" spans="1:8" x14ac:dyDescent="0.2">
      <c r="A10" s="44">
        <v>5</v>
      </c>
      <c r="B10" s="44">
        <v>2</v>
      </c>
      <c r="C10" s="44">
        <v>3</v>
      </c>
      <c r="D10" s="44">
        <v>4</v>
      </c>
      <c r="E10" s="44">
        <v>4</v>
      </c>
      <c r="F10" s="44">
        <v>5</v>
      </c>
      <c r="G10" s="44">
        <v>3</v>
      </c>
      <c r="H10" s="44">
        <v>3</v>
      </c>
    </row>
    <row r="11" spans="1:8" x14ac:dyDescent="0.2">
      <c r="A11" s="44">
        <v>4</v>
      </c>
      <c r="B11" s="44">
        <v>4</v>
      </c>
      <c r="C11" s="44">
        <v>4</v>
      </c>
      <c r="D11" s="44">
        <v>4</v>
      </c>
      <c r="E11" s="44">
        <v>4</v>
      </c>
      <c r="F11" s="44">
        <v>4</v>
      </c>
      <c r="G11" s="44">
        <v>4</v>
      </c>
      <c r="H11" s="44">
        <v>4</v>
      </c>
    </row>
    <row r="12" spans="1:8" x14ac:dyDescent="0.2">
      <c r="A12" s="44">
        <v>6</v>
      </c>
      <c r="B12" s="44">
        <v>2</v>
      </c>
      <c r="C12" s="44">
        <v>5</v>
      </c>
      <c r="D12" s="44">
        <v>3</v>
      </c>
      <c r="E12" s="44">
        <v>3</v>
      </c>
      <c r="F12" s="44">
        <v>5</v>
      </c>
      <c r="G12" s="44">
        <v>5</v>
      </c>
      <c r="H12" s="44">
        <v>2</v>
      </c>
    </row>
    <row r="13" spans="1:8" x14ac:dyDescent="0.2">
      <c r="A13" s="44">
        <v>5</v>
      </c>
      <c r="B13" s="44">
        <v>7</v>
      </c>
      <c r="C13" s="44">
        <v>4</v>
      </c>
      <c r="D13" s="44">
        <v>7</v>
      </c>
      <c r="E13" s="44">
        <v>4</v>
      </c>
      <c r="F13" s="44">
        <v>4</v>
      </c>
      <c r="G13" s="44">
        <v>4</v>
      </c>
      <c r="H13" s="44">
        <v>3</v>
      </c>
    </row>
    <row r="14" spans="1:8" x14ac:dyDescent="0.2">
      <c r="A14" s="44">
        <v>5</v>
      </c>
      <c r="B14" s="44">
        <v>5</v>
      </c>
      <c r="C14" s="44">
        <v>5</v>
      </c>
      <c r="D14" s="44">
        <v>6</v>
      </c>
      <c r="E14" s="44">
        <v>5</v>
      </c>
      <c r="F14" s="44">
        <v>5</v>
      </c>
      <c r="G14" s="44">
        <v>5</v>
      </c>
      <c r="H14" s="44">
        <v>6</v>
      </c>
    </row>
    <row r="15" spans="1:8" x14ac:dyDescent="0.2">
      <c r="A15" s="44">
        <v>5</v>
      </c>
      <c r="B15" s="44">
        <v>5</v>
      </c>
      <c r="C15" s="44">
        <v>4</v>
      </c>
      <c r="D15" s="44">
        <v>5</v>
      </c>
      <c r="E15" s="44">
        <v>5</v>
      </c>
      <c r="F15" s="44">
        <v>5</v>
      </c>
      <c r="G15" s="44">
        <v>6</v>
      </c>
      <c r="H15" s="44">
        <v>5</v>
      </c>
    </row>
    <row r="16" spans="1:8" x14ac:dyDescent="0.2">
      <c r="A16" s="44">
        <v>4</v>
      </c>
      <c r="B16" s="44">
        <v>6</v>
      </c>
      <c r="C16" s="44">
        <v>7</v>
      </c>
      <c r="D16" s="44">
        <v>7</v>
      </c>
      <c r="E16" s="44">
        <v>4</v>
      </c>
      <c r="F16" s="44">
        <v>6</v>
      </c>
      <c r="G16" s="44">
        <v>1</v>
      </c>
      <c r="H16" s="44">
        <v>1</v>
      </c>
    </row>
    <row r="17" spans="1:8" x14ac:dyDescent="0.2">
      <c r="A17" s="44">
        <v>3</v>
      </c>
      <c r="B17" s="44">
        <v>6</v>
      </c>
      <c r="C17" s="44">
        <v>5</v>
      </c>
      <c r="D17" s="44">
        <v>6</v>
      </c>
      <c r="E17" s="44">
        <v>3</v>
      </c>
      <c r="F17" s="44">
        <v>5</v>
      </c>
      <c r="G17" s="44">
        <v>3</v>
      </c>
      <c r="H17" s="44">
        <v>6</v>
      </c>
    </row>
    <row r="18" spans="1:8" x14ac:dyDescent="0.2">
      <c r="A18" s="44">
        <v>4</v>
      </c>
      <c r="B18" s="44">
        <v>3</v>
      </c>
      <c r="C18" s="44">
        <v>4</v>
      </c>
      <c r="D18" s="44">
        <v>3</v>
      </c>
      <c r="E18" s="44">
        <v>3</v>
      </c>
      <c r="F18" s="44">
        <v>3</v>
      </c>
      <c r="G18" s="44">
        <v>4</v>
      </c>
      <c r="H18" s="44">
        <v>4</v>
      </c>
    </row>
    <row r="19" spans="1:8" x14ac:dyDescent="0.2">
      <c r="A19" s="44">
        <v>7</v>
      </c>
      <c r="B19" s="44">
        <v>7</v>
      </c>
      <c r="C19" s="44">
        <v>7</v>
      </c>
      <c r="D19" s="44">
        <v>4</v>
      </c>
      <c r="E19" s="44">
        <v>7</v>
      </c>
      <c r="F19" s="44">
        <v>7</v>
      </c>
      <c r="G19" s="44">
        <v>1</v>
      </c>
      <c r="H19" s="44">
        <v>1</v>
      </c>
    </row>
    <row r="20" spans="1:8" x14ac:dyDescent="0.2">
      <c r="A20" s="44">
        <v>4</v>
      </c>
      <c r="B20" s="44">
        <v>5</v>
      </c>
      <c r="C20" s="44">
        <v>4</v>
      </c>
      <c r="D20" s="44">
        <v>5</v>
      </c>
      <c r="E20" s="44">
        <v>5</v>
      </c>
      <c r="F20" s="44">
        <v>5</v>
      </c>
      <c r="G20" s="44">
        <v>4</v>
      </c>
      <c r="H20" s="44">
        <v>3</v>
      </c>
    </row>
    <row r="21" spans="1:8" x14ac:dyDescent="0.2">
      <c r="A21" s="44">
        <v>7</v>
      </c>
      <c r="B21" s="44">
        <v>7</v>
      </c>
      <c r="C21" s="44">
        <v>7</v>
      </c>
      <c r="D21" s="44">
        <v>7</v>
      </c>
      <c r="E21" s="44">
        <v>7</v>
      </c>
      <c r="F21" s="44">
        <v>7</v>
      </c>
      <c r="G21" s="44">
        <v>7</v>
      </c>
      <c r="H21" s="44">
        <v>7</v>
      </c>
    </row>
    <row r="22" spans="1:8" x14ac:dyDescent="0.2">
      <c r="A22" s="44">
        <v>5</v>
      </c>
      <c r="B22" s="44">
        <v>4</v>
      </c>
      <c r="C22" s="44">
        <v>4</v>
      </c>
      <c r="D22" s="44">
        <v>4</v>
      </c>
      <c r="E22" s="44">
        <v>3</v>
      </c>
      <c r="F22" s="44">
        <v>4</v>
      </c>
      <c r="G22" s="44">
        <v>3</v>
      </c>
      <c r="H22" s="44">
        <v>3</v>
      </c>
    </row>
    <row r="23" spans="1:8" x14ac:dyDescent="0.2">
      <c r="A23" s="44">
        <v>3</v>
      </c>
      <c r="B23" s="44">
        <v>4</v>
      </c>
      <c r="C23" s="44">
        <v>4</v>
      </c>
      <c r="D23" s="44">
        <v>5</v>
      </c>
      <c r="E23" s="44">
        <v>4</v>
      </c>
      <c r="F23" s="44">
        <v>4</v>
      </c>
      <c r="G23" s="44">
        <v>1</v>
      </c>
      <c r="H23" s="44">
        <v>1</v>
      </c>
    </row>
    <row r="24" spans="1:8" x14ac:dyDescent="0.2">
      <c r="A24" s="44">
        <v>5</v>
      </c>
      <c r="B24" s="44">
        <v>4</v>
      </c>
      <c r="C24" s="44">
        <v>4</v>
      </c>
      <c r="D24" s="44">
        <v>3</v>
      </c>
      <c r="E24" s="44">
        <v>1</v>
      </c>
      <c r="F24" s="44">
        <v>3</v>
      </c>
      <c r="G24" s="44">
        <v>3</v>
      </c>
      <c r="H24" s="44">
        <v>4</v>
      </c>
    </row>
    <row r="25" spans="1:8" x14ac:dyDescent="0.2">
      <c r="A25" s="44">
        <v>7</v>
      </c>
      <c r="B25" s="44">
        <v>7</v>
      </c>
      <c r="C25" s="44">
        <v>7</v>
      </c>
      <c r="D25" s="44">
        <v>7</v>
      </c>
      <c r="E25" s="44">
        <v>7</v>
      </c>
      <c r="F25" s="44">
        <v>6</v>
      </c>
      <c r="G25" s="44">
        <v>5</v>
      </c>
      <c r="H25" s="44">
        <v>7</v>
      </c>
    </row>
    <row r="26" spans="1:8" x14ac:dyDescent="0.2">
      <c r="A26" s="44">
        <v>2</v>
      </c>
      <c r="B26" s="44">
        <v>2</v>
      </c>
      <c r="C26" s="44">
        <v>3</v>
      </c>
      <c r="D26" s="44">
        <v>1</v>
      </c>
      <c r="E26" s="44">
        <v>4</v>
      </c>
      <c r="F26" s="44">
        <v>3</v>
      </c>
      <c r="G26" s="44">
        <v>4</v>
      </c>
      <c r="H26" s="44">
        <v>4</v>
      </c>
    </row>
    <row r="27" spans="1:8" x14ac:dyDescent="0.2">
      <c r="A27" s="44">
        <v>5</v>
      </c>
      <c r="B27" s="44">
        <v>4</v>
      </c>
      <c r="C27" s="44">
        <v>5</v>
      </c>
      <c r="D27" s="44">
        <v>4</v>
      </c>
      <c r="E27" s="44">
        <v>6</v>
      </c>
      <c r="F27" s="44">
        <v>5</v>
      </c>
      <c r="G27" s="44">
        <v>3</v>
      </c>
      <c r="H27" s="44">
        <v>2</v>
      </c>
    </row>
    <row r="28" spans="1:8" x14ac:dyDescent="0.2">
      <c r="A28" s="44">
        <v>6</v>
      </c>
      <c r="B28" s="44">
        <v>6</v>
      </c>
      <c r="C28" s="44">
        <v>6</v>
      </c>
      <c r="D28" s="44">
        <v>6</v>
      </c>
      <c r="E28" s="44">
        <v>6</v>
      </c>
      <c r="F28" s="44">
        <v>6</v>
      </c>
      <c r="G28" s="44">
        <v>5</v>
      </c>
      <c r="H28" s="44">
        <v>5</v>
      </c>
    </row>
    <row r="29" spans="1:8" x14ac:dyDescent="0.2">
      <c r="A29" s="44">
        <v>6</v>
      </c>
      <c r="B29" s="44">
        <v>3</v>
      </c>
      <c r="C29" s="44">
        <v>5</v>
      </c>
      <c r="D29" s="44">
        <v>4</v>
      </c>
      <c r="E29" s="44">
        <v>6</v>
      </c>
      <c r="F29" s="44">
        <v>6</v>
      </c>
      <c r="G29" s="44">
        <v>5</v>
      </c>
      <c r="H29" s="44">
        <v>4</v>
      </c>
    </row>
    <row r="30" spans="1:8" x14ac:dyDescent="0.2">
      <c r="A30" s="44">
        <v>4</v>
      </c>
      <c r="B30" s="44">
        <v>3</v>
      </c>
      <c r="C30" s="44">
        <v>3</v>
      </c>
      <c r="D30" s="44">
        <v>2</v>
      </c>
      <c r="E30" s="44">
        <v>4</v>
      </c>
      <c r="F30" s="44">
        <v>4</v>
      </c>
      <c r="G30" s="44">
        <v>5</v>
      </c>
      <c r="H30" s="44">
        <v>5</v>
      </c>
    </row>
    <row r="31" spans="1:8" x14ac:dyDescent="0.2">
      <c r="A31" s="44">
        <v>5</v>
      </c>
      <c r="B31" s="44">
        <v>5</v>
      </c>
      <c r="C31" s="44">
        <v>6</v>
      </c>
      <c r="D31" s="44">
        <v>5</v>
      </c>
      <c r="E31" s="44">
        <v>4</v>
      </c>
      <c r="F31" s="44">
        <v>5</v>
      </c>
      <c r="G31" s="44">
        <v>5</v>
      </c>
      <c r="H31" s="44">
        <v>3</v>
      </c>
    </row>
    <row r="32" spans="1:8" x14ac:dyDescent="0.2">
      <c r="A32" s="44">
        <v>5</v>
      </c>
      <c r="B32" s="44">
        <v>5</v>
      </c>
      <c r="C32" s="44">
        <v>5</v>
      </c>
      <c r="D32" s="44">
        <v>2</v>
      </c>
      <c r="E32" s="44">
        <v>5</v>
      </c>
      <c r="F32" s="44">
        <v>6</v>
      </c>
      <c r="G32" s="44">
        <v>2</v>
      </c>
      <c r="H32" s="44">
        <v>1</v>
      </c>
    </row>
    <row r="33" spans="1:8" x14ac:dyDescent="0.2">
      <c r="A33" s="44">
        <v>1</v>
      </c>
      <c r="B33" s="44">
        <v>1</v>
      </c>
      <c r="C33" s="44">
        <v>3</v>
      </c>
      <c r="D33" s="44">
        <v>3</v>
      </c>
      <c r="E33" s="44">
        <v>2</v>
      </c>
      <c r="F33" s="44">
        <v>1</v>
      </c>
      <c r="G33" s="44">
        <v>4</v>
      </c>
      <c r="H33" s="44">
        <v>7</v>
      </c>
    </row>
    <row r="34" spans="1:8" x14ac:dyDescent="0.2">
      <c r="A34" s="44">
        <v>4</v>
      </c>
      <c r="B34" s="44">
        <v>2</v>
      </c>
      <c r="C34" s="44">
        <v>4</v>
      </c>
      <c r="D34" s="44">
        <v>4</v>
      </c>
      <c r="E34" s="44">
        <v>5</v>
      </c>
      <c r="F34" s="44">
        <v>4</v>
      </c>
      <c r="G34" s="44">
        <v>4</v>
      </c>
      <c r="H34" s="44">
        <v>4</v>
      </c>
    </row>
    <row r="35" spans="1:8" x14ac:dyDescent="0.2">
      <c r="A35" s="44">
        <v>5</v>
      </c>
      <c r="B35" s="44">
        <v>4</v>
      </c>
      <c r="C35" s="44">
        <v>6</v>
      </c>
      <c r="D35" s="44">
        <v>5</v>
      </c>
      <c r="E35" s="44">
        <v>5</v>
      </c>
      <c r="F35" s="44">
        <v>6</v>
      </c>
      <c r="G35" s="44">
        <v>4</v>
      </c>
      <c r="H35" s="44">
        <v>5</v>
      </c>
    </row>
    <row r="36" spans="1:8" x14ac:dyDescent="0.2">
      <c r="A36" s="44">
        <v>4</v>
      </c>
      <c r="B36" s="44">
        <v>2</v>
      </c>
      <c r="C36" s="44">
        <v>4</v>
      </c>
      <c r="D36" s="44">
        <v>2</v>
      </c>
      <c r="E36" s="44">
        <v>4</v>
      </c>
      <c r="F36" s="44">
        <v>4</v>
      </c>
      <c r="G36" s="44">
        <v>3</v>
      </c>
      <c r="H36" s="44">
        <v>4</v>
      </c>
    </row>
    <row r="37" spans="1:8" x14ac:dyDescent="0.2">
      <c r="A37" s="44">
        <v>3</v>
      </c>
      <c r="B37" s="44">
        <v>1</v>
      </c>
      <c r="C37" s="44">
        <v>7</v>
      </c>
      <c r="D37" s="44">
        <v>1</v>
      </c>
      <c r="E37" s="44">
        <v>3</v>
      </c>
      <c r="F37" s="44">
        <v>4</v>
      </c>
      <c r="G37" s="44">
        <v>4</v>
      </c>
      <c r="H37" s="44">
        <v>2</v>
      </c>
    </row>
    <row r="38" spans="1:8" x14ac:dyDescent="0.2">
      <c r="A38" s="44">
        <v>6</v>
      </c>
      <c r="B38" s="44">
        <v>6</v>
      </c>
      <c r="C38" s="44">
        <v>5</v>
      </c>
      <c r="D38" s="44">
        <v>6</v>
      </c>
      <c r="E38" s="44">
        <v>3</v>
      </c>
      <c r="F38" s="44">
        <v>5</v>
      </c>
      <c r="G38" s="44">
        <v>3</v>
      </c>
      <c r="H38" s="44">
        <v>5</v>
      </c>
    </row>
    <row r="39" spans="1:8" x14ac:dyDescent="0.2">
      <c r="A39" s="44">
        <v>3</v>
      </c>
      <c r="B39" s="44">
        <v>2</v>
      </c>
      <c r="C39" s="44">
        <v>4</v>
      </c>
      <c r="D39" s="44">
        <v>3</v>
      </c>
      <c r="E39" s="44">
        <v>4</v>
      </c>
      <c r="F39" s="44">
        <v>4</v>
      </c>
      <c r="G39" s="44">
        <v>4</v>
      </c>
      <c r="H39" s="44">
        <v>3</v>
      </c>
    </row>
    <row r="40" spans="1:8" x14ac:dyDescent="0.2">
      <c r="A40" s="44">
        <v>7</v>
      </c>
      <c r="B40" s="44">
        <v>6</v>
      </c>
      <c r="C40" s="44">
        <v>7</v>
      </c>
      <c r="D40" s="44">
        <v>7</v>
      </c>
      <c r="E40" s="44">
        <v>6</v>
      </c>
      <c r="F40" s="44">
        <v>7</v>
      </c>
      <c r="G40" s="44">
        <v>5</v>
      </c>
      <c r="H40" s="44">
        <v>4</v>
      </c>
    </row>
    <row r="41" spans="1:8" x14ac:dyDescent="0.2">
      <c r="A41" s="44">
        <v>2</v>
      </c>
      <c r="B41" s="44">
        <v>1</v>
      </c>
      <c r="C41" s="44">
        <v>4</v>
      </c>
      <c r="D41" s="44">
        <v>2</v>
      </c>
      <c r="E41" s="44">
        <v>2</v>
      </c>
      <c r="F41" s="44">
        <v>2</v>
      </c>
      <c r="G41" s="44">
        <v>2</v>
      </c>
      <c r="H41" s="44">
        <v>1</v>
      </c>
    </row>
    <row r="42" spans="1:8" x14ac:dyDescent="0.2">
      <c r="A42" s="44">
        <v>5</v>
      </c>
      <c r="B42" s="44">
        <v>5</v>
      </c>
      <c r="C42" s="44">
        <v>4</v>
      </c>
      <c r="D42" s="44">
        <v>5</v>
      </c>
      <c r="E42" s="44">
        <v>4</v>
      </c>
      <c r="F42" s="44">
        <v>3</v>
      </c>
      <c r="G42" s="44">
        <v>3</v>
      </c>
      <c r="H42" s="44">
        <v>2</v>
      </c>
    </row>
    <row r="43" spans="1:8" x14ac:dyDescent="0.2">
      <c r="A43" s="44">
        <v>5</v>
      </c>
      <c r="B43" s="44">
        <v>6</v>
      </c>
      <c r="C43" s="44">
        <v>5</v>
      </c>
      <c r="D43" s="44">
        <v>6</v>
      </c>
      <c r="E43" s="44">
        <v>5</v>
      </c>
      <c r="F43" s="44">
        <v>5</v>
      </c>
      <c r="G43" s="44">
        <v>2</v>
      </c>
      <c r="H43" s="44">
        <v>5</v>
      </c>
    </row>
    <row r="44" spans="1:8" x14ac:dyDescent="0.2">
      <c r="A44" s="44">
        <v>6</v>
      </c>
      <c r="B44" s="44">
        <v>6</v>
      </c>
      <c r="C44" s="44">
        <v>7</v>
      </c>
      <c r="D44" s="44">
        <v>7</v>
      </c>
      <c r="E44" s="44">
        <v>4</v>
      </c>
      <c r="F44" s="44">
        <v>5</v>
      </c>
      <c r="G44" s="44">
        <v>4</v>
      </c>
      <c r="H44" s="44">
        <v>3</v>
      </c>
    </row>
    <row r="45" spans="1:8" x14ac:dyDescent="0.2">
      <c r="A45" s="44">
        <v>5</v>
      </c>
      <c r="B45" s="44">
        <v>4</v>
      </c>
      <c r="C45" s="44">
        <v>4</v>
      </c>
      <c r="D45" s="44">
        <v>5</v>
      </c>
      <c r="E45" s="44">
        <v>1</v>
      </c>
      <c r="F45" s="44">
        <v>1</v>
      </c>
      <c r="G45" s="44">
        <v>1</v>
      </c>
      <c r="H45" s="44">
        <v>1</v>
      </c>
    </row>
    <row r="46" spans="1:8" x14ac:dyDescent="0.2">
      <c r="A46" s="44">
        <v>6</v>
      </c>
      <c r="B46" s="44">
        <v>7</v>
      </c>
      <c r="C46" s="44">
        <v>6</v>
      </c>
      <c r="D46" s="44">
        <v>5</v>
      </c>
      <c r="E46" s="44">
        <v>6</v>
      </c>
      <c r="F46" s="44">
        <v>7</v>
      </c>
      <c r="G46" s="44">
        <v>6</v>
      </c>
      <c r="H46" s="44">
        <v>6</v>
      </c>
    </row>
    <row r="47" spans="1:8" x14ac:dyDescent="0.2">
      <c r="A47" s="44">
        <v>5</v>
      </c>
      <c r="B47" s="44">
        <v>6</v>
      </c>
      <c r="C47" s="44">
        <v>6</v>
      </c>
      <c r="D47" s="44">
        <v>6</v>
      </c>
      <c r="E47" s="44">
        <v>5</v>
      </c>
      <c r="F47" s="44">
        <v>5</v>
      </c>
      <c r="G47" s="44">
        <v>4</v>
      </c>
      <c r="H47" s="44">
        <v>6</v>
      </c>
    </row>
    <row r="48" spans="1:8" x14ac:dyDescent="0.2">
      <c r="A48" s="44">
        <v>3</v>
      </c>
      <c r="B48" s="44">
        <v>6</v>
      </c>
      <c r="C48" s="44">
        <v>4</v>
      </c>
      <c r="D48" s="44">
        <v>2</v>
      </c>
      <c r="E48" s="44">
        <v>4</v>
      </c>
      <c r="F48" s="44">
        <v>5</v>
      </c>
      <c r="G48" s="44">
        <v>3</v>
      </c>
      <c r="H48" s="44">
        <v>4</v>
      </c>
    </row>
    <row r="49" spans="1:8" x14ac:dyDescent="0.2">
      <c r="A49" s="44">
        <v>3</v>
      </c>
      <c r="B49" s="44">
        <v>3</v>
      </c>
      <c r="C49" s="44">
        <v>4</v>
      </c>
      <c r="D49" s="44">
        <v>2</v>
      </c>
      <c r="E49" s="44">
        <v>4</v>
      </c>
      <c r="F49" s="44">
        <v>4</v>
      </c>
      <c r="G49" s="44">
        <v>4</v>
      </c>
      <c r="H49" s="44">
        <v>3</v>
      </c>
    </row>
    <row r="50" spans="1:8" x14ac:dyDescent="0.2">
      <c r="A50" s="44">
        <v>7</v>
      </c>
      <c r="B50" s="44">
        <v>7</v>
      </c>
      <c r="C50" s="44">
        <v>6</v>
      </c>
      <c r="D50" s="44">
        <v>7</v>
      </c>
      <c r="E50" s="44">
        <v>4</v>
      </c>
      <c r="F50" s="44">
        <v>6</v>
      </c>
      <c r="G50" s="44">
        <v>5</v>
      </c>
      <c r="H50" s="44">
        <v>5</v>
      </c>
    </row>
    <row r="51" spans="1:8" x14ac:dyDescent="0.2">
      <c r="A51" s="44">
        <v>6</v>
      </c>
      <c r="B51" s="44">
        <v>6</v>
      </c>
      <c r="C51" s="44">
        <v>6</v>
      </c>
      <c r="D51" s="44">
        <v>4</v>
      </c>
      <c r="E51" s="44">
        <v>6</v>
      </c>
      <c r="F51" s="44">
        <v>6</v>
      </c>
      <c r="G51" s="44">
        <v>3</v>
      </c>
      <c r="H51" s="44">
        <v>5</v>
      </c>
    </row>
    <row r="52" spans="1:8" x14ac:dyDescent="0.2">
      <c r="A52" s="44">
        <v>4</v>
      </c>
      <c r="B52" s="44">
        <v>4</v>
      </c>
      <c r="C52" s="44">
        <v>4</v>
      </c>
      <c r="D52" s="44">
        <v>4</v>
      </c>
      <c r="E52" s="44">
        <v>4</v>
      </c>
      <c r="F52" s="44">
        <v>4</v>
      </c>
      <c r="G52" s="44">
        <v>4</v>
      </c>
      <c r="H52" s="44">
        <v>4</v>
      </c>
    </row>
    <row r="53" spans="1:8" x14ac:dyDescent="0.2">
      <c r="A53" s="44">
        <v>3</v>
      </c>
      <c r="B53" s="44">
        <v>3</v>
      </c>
      <c r="C53" s="44">
        <v>3</v>
      </c>
      <c r="D53" s="44">
        <v>3</v>
      </c>
      <c r="E53" s="44">
        <v>6</v>
      </c>
      <c r="F53" s="44">
        <v>6</v>
      </c>
      <c r="G53" s="44">
        <v>4</v>
      </c>
      <c r="H53" s="44">
        <v>2</v>
      </c>
    </row>
    <row r="54" spans="1:8" x14ac:dyDescent="0.2">
      <c r="A54" s="44">
        <v>5</v>
      </c>
      <c r="B54" s="44">
        <v>4</v>
      </c>
      <c r="C54" s="44">
        <v>6</v>
      </c>
      <c r="D54" s="44">
        <v>6</v>
      </c>
      <c r="E54" s="44">
        <v>3</v>
      </c>
      <c r="F54" s="44">
        <v>6</v>
      </c>
      <c r="G54" s="44">
        <v>5</v>
      </c>
      <c r="H54" s="44">
        <v>5</v>
      </c>
    </row>
    <row r="55" spans="1:8" x14ac:dyDescent="0.2">
      <c r="A55" s="44">
        <v>2</v>
      </c>
      <c r="B55" s="44">
        <v>6</v>
      </c>
      <c r="C55" s="44">
        <v>1</v>
      </c>
      <c r="D55" s="44">
        <v>2</v>
      </c>
      <c r="E55" s="44">
        <v>7</v>
      </c>
      <c r="F55" s="44">
        <v>2</v>
      </c>
      <c r="G55" s="44">
        <v>2</v>
      </c>
      <c r="H55" s="44">
        <v>3</v>
      </c>
    </row>
    <row r="56" spans="1:8" x14ac:dyDescent="0.2">
      <c r="A56" s="44">
        <v>4</v>
      </c>
      <c r="B56" s="44">
        <v>4</v>
      </c>
      <c r="C56" s="44">
        <v>3</v>
      </c>
      <c r="D56" s="44">
        <v>4</v>
      </c>
      <c r="E56" s="44">
        <v>4</v>
      </c>
      <c r="F56" s="44">
        <v>5</v>
      </c>
      <c r="G56" s="44">
        <v>2</v>
      </c>
      <c r="H56" s="44">
        <v>2</v>
      </c>
    </row>
    <row r="57" spans="1:8" x14ac:dyDescent="0.2">
      <c r="A57" s="44">
        <v>6</v>
      </c>
      <c r="B57" s="44">
        <v>5</v>
      </c>
      <c r="C57" s="44">
        <v>6</v>
      </c>
      <c r="D57" s="44">
        <v>2</v>
      </c>
      <c r="E57" s="44">
        <v>4</v>
      </c>
      <c r="F57" s="44">
        <v>5</v>
      </c>
      <c r="G57" s="44">
        <v>5</v>
      </c>
      <c r="H57" s="44">
        <v>3</v>
      </c>
    </row>
    <row r="58" spans="1:8" x14ac:dyDescent="0.2">
      <c r="A58" s="44">
        <v>5</v>
      </c>
      <c r="B58" s="44">
        <v>6</v>
      </c>
      <c r="C58" s="44">
        <v>5</v>
      </c>
      <c r="D58" s="44">
        <v>6</v>
      </c>
      <c r="E58" s="44">
        <v>2</v>
      </c>
      <c r="F58" s="44">
        <v>5</v>
      </c>
      <c r="G58" s="44">
        <v>4</v>
      </c>
      <c r="H58" s="44">
        <v>3</v>
      </c>
    </row>
    <row r="59" spans="1:8" x14ac:dyDescent="0.2">
      <c r="A59" s="44">
        <v>7</v>
      </c>
      <c r="B59" s="44">
        <v>5</v>
      </c>
      <c r="C59" s="44">
        <v>6</v>
      </c>
      <c r="D59" s="44">
        <v>3</v>
      </c>
      <c r="E59" s="44">
        <v>7</v>
      </c>
      <c r="F59" s="44">
        <v>7</v>
      </c>
      <c r="G59" s="44">
        <v>7</v>
      </c>
      <c r="H59" s="44">
        <v>1</v>
      </c>
    </row>
    <row r="60" spans="1:8" x14ac:dyDescent="0.2">
      <c r="A60" s="44">
        <v>7</v>
      </c>
      <c r="B60" s="44">
        <v>7</v>
      </c>
      <c r="C60" s="44">
        <v>7</v>
      </c>
      <c r="D60" s="44">
        <v>7</v>
      </c>
      <c r="E60" s="44">
        <v>6</v>
      </c>
      <c r="F60" s="44">
        <v>7</v>
      </c>
      <c r="G60" s="44">
        <v>5</v>
      </c>
      <c r="H60" s="44">
        <v>5</v>
      </c>
    </row>
    <row r="61" spans="1:8" x14ac:dyDescent="0.2">
      <c r="A61" s="44">
        <v>5</v>
      </c>
      <c r="B61" s="44">
        <v>5</v>
      </c>
      <c r="C61" s="44">
        <v>7</v>
      </c>
      <c r="D61" s="44">
        <v>6</v>
      </c>
      <c r="E61" s="44">
        <v>6</v>
      </c>
      <c r="F61" s="44">
        <v>5</v>
      </c>
      <c r="G61" s="44">
        <v>4</v>
      </c>
      <c r="H61" s="44">
        <v>6</v>
      </c>
    </row>
    <row r="62" spans="1:8" x14ac:dyDescent="0.2">
      <c r="A62" s="44">
        <v>7</v>
      </c>
      <c r="B62" s="44">
        <v>7</v>
      </c>
      <c r="C62" s="44">
        <v>7</v>
      </c>
      <c r="D62" s="44">
        <v>7</v>
      </c>
      <c r="E62" s="44">
        <v>5</v>
      </c>
      <c r="F62" s="44">
        <v>7</v>
      </c>
      <c r="G62" s="44">
        <v>7</v>
      </c>
      <c r="H62" s="44">
        <v>6</v>
      </c>
    </row>
    <row r="63" spans="1:8" x14ac:dyDescent="0.2">
      <c r="A63" s="44">
        <v>5</v>
      </c>
      <c r="B63" s="44">
        <v>6</v>
      </c>
      <c r="C63" s="44">
        <v>6</v>
      </c>
      <c r="D63" s="44">
        <v>6</v>
      </c>
      <c r="E63" s="44">
        <v>5</v>
      </c>
      <c r="F63" s="44">
        <v>6</v>
      </c>
      <c r="G63" s="44">
        <v>4</v>
      </c>
      <c r="H63" s="44">
        <v>4</v>
      </c>
    </row>
    <row r="64" spans="1:8" x14ac:dyDescent="0.2">
      <c r="A64" s="44">
        <v>5</v>
      </c>
      <c r="B64" s="44">
        <v>6</v>
      </c>
      <c r="C64" s="44">
        <v>6</v>
      </c>
      <c r="D64" s="44">
        <v>6</v>
      </c>
      <c r="E64" s="44">
        <v>5</v>
      </c>
      <c r="F64" s="44">
        <v>6</v>
      </c>
      <c r="G64" s="44">
        <v>4</v>
      </c>
      <c r="H64" s="44">
        <v>4</v>
      </c>
    </row>
    <row r="65" spans="1:8" x14ac:dyDescent="0.2">
      <c r="A65" s="44">
        <v>5</v>
      </c>
      <c r="B65" s="44">
        <v>4</v>
      </c>
      <c r="C65" s="44">
        <v>6</v>
      </c>
      <c r="D65" s="44">
        <v>5</v>
      </c>
      <c r="E65" s="44">
        <v>5</v>
      </c>
      <c r="F65" s="44">
        <v>5</v>
      </c>
      <c r="G65" s="44">
        <v>5</v>
      </c>
      <c r="H65" s="44">
        <v>5</v>
      </c>
    </row>
    <row r="66" spans="1:8" x14ac:dyDescent="0.2">
      <c r="A66" s="44">
        <v>4</v>
      </c>
      <c r="B66" s="44">
        <v>7</v>
      </c>
      <c r="C66" s="44">
        <v>7</v>
      </c>
      <c r="D66" s="44">
        <v>7</v>
      </c>
      <c r="E66" s="44">
        <v>7</v>
      </c>
      <c r="F66" s="44">
        <v>7</v>
      </c>
      <c r="G66" s="44">
        <v>6</v>
      </c>
      <c r="H66" s="44">
        <v>6</v>
      </c>
    </row>
    <row r="67" spans="1:8" x14ac:dyDescent="0.2">
      <c r="A67" s="44">
        <v>4</v>
      </c>
      <c r="B67" s="44">
        <v>4</v>
      </c>
      <c r="C67" s="44">
        <v>4</v>
      </c>
      <c r="D67" s="44">
        <v>4</v>
      </c>
      <c r="E67" s="44">
        <v>4</v>
      </c>
      <c r="F67" s="44">
        <v>4</v>
      </c>
      <c r="G67" s="44">
        <v>4</v>
      </c>
      <c r="H67" s="44">
        <v>4</v>
      </c>
    </row>
    <row r="68" spans="1:8" x14ac:dyDescent="0.2">
      <c r="A68" s="44">
        <v>4</v>
      </c>
      <c r="B68" s="44">
        <v>4</v>
      </c>
      <c r="C68" s="44">
        <v>4</v>
      </c>
      <c r="D68" s="44">
        <v>5</v>
      </c>
      <c r="E68" s="44">
        <v>3</v>
      </c>
      <c r="F68" s="44">
        <v>3</v>
      </c>
      <c r="G68" s="44">
        <v>4</v>
      </c>
      <c r="H68" s="44">
        <v>4</v>
      </c>
    </row>
    <row r="69" spans="1:8" x14ac:dyDescent="0.2">
      <c r="A69" s="44">
        <v>4</v>
      </c>
      <c r="B69" s="44">
        <v>5</v>
      </c>
      <c r="C69" s="44">
        <v>3</v>
      </c>
      <c r="D69" s="44">
        <v>4</v>
      </c>
      <c r="E69" s="44">
        <v>5</v>
      </c>
      <c r="F69" s="44">
        <v>5</v>
      </c>
      <c r="G69" s="44">
        <v>3</v>
      </c>
      <c r="H69" s="44">
        <v>2</v>
      </c>
    </row>
    <row r="70" spans="1:8" x14ac:dyDescent="0.2">
      <c r="A70" s="44">
        <v>4</v>
      </c>
      <c r="B70" s="44">
        <v>2</v>
      </c>
      <c r="C70" s="44">
        <v>4</v>
      </c>
      <c r="D70" s="44">
        <v>2</v>
      </c>
      <c r="E70" s="44">
        <v>3</v>
      </c>
      <c r="F70" s="44">
        <v>4</v>
      </c>
      <c r="G70" s="44">
        <v>4</v>
      </c>
      <c r="H70" s="44">
        <v>3</v>
      </c>
    </row>
    <row r="71" spans="1:8" x14ac:dyDescent="0.2">
      <c r="A71" s="44">
        <v>5</v>
      </c>
      <c r="B71" s="44">
        <v>5</v>
      </c>
      <c r="C71" s="44">
        <v>5</v>
      </c>
      <c r="D71" s="44">
        <v>5</v>
      </c>
      <c r="E71" s="44">
        <v>4</v>
      </c>
      <c r="F71" s="44">
        <v>4</v>
      </c>
      <c r="G71" s="44">
        <v>5</v>
      </c>
      <c r="H71" s="44">
        <v>4</v>
      </c>
    </row>
    <row r="72" spans="1:8" x14ac:dyDescent="0.2">
      <c r="A72" s="44">
        <v>4</v>
      </c>
      <c r="B72" s="44">
        <v>1</v>
      </c>
      <c r="C72" s="44">
        <v>7</v>
      </c>
      <c r="D72" s="44">
        <v>7</v>
      </c>
      <c r="E72" s="44">
        <v>7</v>
      </c>
      <c r="F72" s="44">
        <v>7</v>
      </c>
      <c r="G72" s="44">
        <v>7</v>
      </c>
      <c r="H72" s="44">
        <v>7</v>
      </c>
    </row>
    <row r="73" spans="1:8" x14ac:dyDescent="0.2">
      <c r="A73" s="44">
        <v>2</v>
      </c>
      <c r="B73" s="44">
        <v>2</v>
      </c>
      <c r="C73" s="44">
        <v>2</v>
      </c>
      <c r="D73" s="44">
        <v>2</v>
      </c>
      <c r="E73" s="44">
        <v>1</v>
      </c>
      <c r="F73" s="44">
        <v>1</v>
      </c>
      <c r="G73" s="44">
        <v>5</v>
      </c>
      <c r="H73" s="44">
        <v>6</v>
      </c>
    </row>
    <row r="74" spans="1:8" x14ac:dyDescent="0.2">
      <c r="A74" s="44">
        <v>4</v>
      </c>
      <c r="B74" s="44">
        <v>3</v>
      </c>
      <c r="C74" s="44">
        <v>5</v>
      </c>
      <c r="D74" s="44">
        <v>2</v>
      </c>
      <c r="E74" s="44">
        <v>5</v>
      </c>
      <c r="F74" s="44">
        <v>5</v>
      </c>
      <c r="G74" s="44">
        <v>5</v>
      </c>
      <c r="H74" s="44">
        <v>6</v>
      </c>
    </row>
    <row r="75" spans="1:8" x14ac:dyDescent="0.2">
      <c r="A75" s="44">
        <v>4</v>
      </c>
      <c r="B75" s="44">
        <v>3</v>
      </c>
      <c r="C75" s="44">
        <v>5</v>
      </c>
      <c r="D75" s="44">
        <v>5</v>
      </c>
      <c r="E75" s="44">
        <v>6</v>
      </c>
      <c r="F75" s="44">
        <v>6</v>
      </c>
      <c r="G75" s="44">
        <v>4</v>
      </c>
      <c r="H75" s="44">
        <v>5</v>
      </c>
    </row>
    <row r="76" spans="1:8" x14ac:dyDescent="0.2">
      <c r="A76" s="44">
        <v>6</v>
      </c>
      <c r="B76" s="44">
        <v>6</v>
      </c>
      <c r="C76" s="44">
        <v>6</v>
      </c>
      <c r="D76" s="44">
        <v>7</v>
      </c>
      <c r="E76" s="44">
        <v>7</v>
      </c>
      <c r="F76" s="44">
        <v>6</v>
      </c>
      <c r="G76" s="44">
        <v>6</v>
      </c>
      <c r="H76" s="44">
        <v>5</v>
      </c>
    </row>
    <row r="77" spans="1:8" x14ac:dyDescent="0.2">
      <c r="A77" s="44">
        <v>4</v>
      </c>
      <c r="B77" s="44">
        <v>6</v>
      </c>
      <c r="C77" s="44">
        <v>4</v>
      </c>
      <c r="D77" s="44">
        <v>1</v>
      </c>
      <c r="E77" s="44">
        <v>2</v>
      </c>
      <c r="F77" s="44">
        <v>3</v>
      </c>
      <c r="G77" s="44">
        <v>4</v>
      </c>
      <c r="H77" s="44">
        <v>5</v>
      </c>
    </row>
    <row r="78" spans="1:8" x14ac:dyDescent="0.2">
      <c r="A78" s="44">
        <v>3</v>
      </c>
      <c r="B78" s="44">
        <v>3</v>
      </c>
      <c r="C78" s="44">
        <v>2</v>
      </c>
      <c r="D78" s="44">
        <v>2</v>
      </c>
      <c r="E78" s="44">
        <v>4</v>
      </c>
      <c r="F78" s="44">
        <v>2</v>
      </c>
      <c r="G78" s="44">
        <v>2</v>
      </c>
      <c r="H78" s="44">
        <v>4</v>
      </c>
    </row>
    <row r="79" spans="1:8" x14ac:dyDescent="0.2">
      <c r="A79" s="44">
        <v>7</v>
      </c>
      <c r="B79" s="44">
        <v>5</v>
      </c>
      <c r="C79" s="44">
        <v>6</v>
      </c>
      <c r="D79" s="44">
        <v>7</v>
      </c>
      <c r="E79" s="44">
        <v>1</v>
      </c>
      <c r="F79" s="44">
        <v>5</v>
      </c>
      <c r="G79" s="44">
        <v>2</v>
      </c>
      <c r="H79" s="44">
        <v>5</v>
      </c>
    </row>
    <row r="80" spans="1:8" x14ac:dyDescent="0.2">
      <c r="A80" s="44">
        <v>4</v>
      </c>
      <c r="B80" s="44">
        <v>5</v>
      </c>
      <c r="C80" s="44">
        <v>4</v>
      </c>
      <c r="D80" s="44">
        <v>5</v>
      </c>
      <c r="E80" s="44">
        <v>7</v>
      </c>
      <c r="F80" s="44">
        <v>3</v>
      </c>
      <c r="G80" s="44">
        <v>4</v>
      </c>
      <c r="H80" s="44">
        <v>5</v>
      </c>
    </row>
    <row r="81" spans="1:8" x14ac:dyDescent="0.2">
      <c r="A81" s="44">
        <v>6</v>
      </c>
      <c r="B81" s="44">
        <v>6</v>
      </c>
      <c r="C81" s="44">
        <v>5</v>
      </c>
      <c r="D81" s="44">
        <v>6</v>
      </c>
      <c r="E81" s="44">
        <v>4</v>
      </c>
      <c r="F81" s="44">
        <v>4</v>
      </c>
      <c r="G81" s="44">
        <v>6</v>
      </c>
      <c r="H81" s="44">
        <v>6</v>
      </c>
    </row>
    <row r="82" spans="1:8" x14ac:dyDescent="0.2">
      <c r="A82" s="44">
        <v>6</v>
      </c>
      <c r="B82" s="44">
        <v>4</v>
      </c>
      <c r="C82" s="44">
        <v>5</v>
      </c>
      <c r="D82" s="44">
        <v>6</v>
      </c>
      <c r="E82" s="44">
        <v>6</v>
      </c>
      <c r="F82" s="44">
        <v>5</v>
      </c>
      <c r="G82" s="44">
        <v>5</v>
      </c>
      <c r="H82" s="44">
        <v>5</v>
      </c>
    </row>
    <row r="83" spans="1:8" x14ac:dyDescent="0.2">
      <c r="A83" s="44">
        <v>6</v>
      </c>
      <c r="B83" s="44">
        <v>6</v>
      </c>
      <c r="C83" s="44">
        <v>5</v>
      </c>
      <c r="D83" s="44">
        <v>6</v>
      </c>
      <c r="E83" s="44">
        <v>4</v>
      </c>
      <c r="F83" s="44">
        <v>5</v>
      </c>
      <c r="G83" s="44">
        <v>5</v>
      </c>
      <c r="H83" s="44">
        <v>5</v>
      </c>
    </row>
    <row r="84" spans="1:8" x14ac:dyDescent="0.2">
      <c r="A84" s="44">
        <v>5</v>
      </c>
      <c r="B84" s="44">
        <v>2</v>
      </c>
      <c r="C84" s="44">
        <v>5</v>
      </c>
      <c r="D84" s="44">
        <v>2</v>
      </c>
      <c r="E84" s="44">
        <v>5</v>
      </c>
      <c r="F84" s="44">
        <v>7</v>
      </c>
      <c r="G84" s="44">
        <v>7</v>
      </c>
      <c r="H84" s="44">
        <v>6</v>
      </c>
    </row>
    <row r="85" spans="1:8" x14ac:dyDescent="0.2">
      <c r="A85" s="44">
        <v>2</v>
      </c>
      <c r="B85" s="44">
        <v>7</v>
      </c>
      <c r="C85" s="44">
        <v>3</v>
      </c>
      <c r="D85" s="44">
        <v>3</v>
      </c>
      <c r="E85" s="44">
        <v>1</v>
      </c>
      <c r="F85" s="44">
        <v>1</v>
      </c>
      <c r="G85" s="44">
        <v>1</v>
      </c>
      <c r="H85" s="44">
        <v>1</v>
      </c>
    </row>
    <row r="86" spans="1:8" x14ac:dyDescent="0.2">
      <c r="A86" s="44">
        <v>4</v>
      </c>
      <c r="B86" s="44">
        <v>4</v>
      </c>
      <c r="C86" s="44">
        <v>4</v>
      </c>
      <c r="D86" s="44">
        <v>4</v>
      </c>
      <c r="E86" s="44">
        <v>5</v>
      </c>
      <c r="F86" s="44">
        <v>5</v>
      </c>
      <c r="G86" s="44">
        <v>4</v>
      </c>
      <c r="H86" s="44">
        <v>4</v>
      </c>
    </row>
    <row r="87" spans="1:8" x14ac:dyDescent="0.2">
      <c r="A87" s="44">
        <v>4</v>
      </c>
      <c r="B87" s="44">
        <v>7</v>
      </c>
      <c r="C87" s="44">
        <v>2</v>
      </c>
      <c r="D87" s="44">
        <v>7</v>
      </c>
      <c r="E87" s="44">
        <v>1</v>
      </c>
      <c r="F87" s="44">
        <v>1</v>
      </c>
      <c r="G87" s="44">
        <v>1</v>
      </c>
      <c r="H87" s="44">
        <v>1</v>
      </c>
    </row>
    <row r="88" spans="1:8" x14ac:dyDescent="0.2">
      <c r="A88" s="44">
        <v>4</v>
      </c>
      <c r="B88" s="44">
        <v>4</v>
      </c>
      <c r="C88" s="44">
        <v>3</v>
      </c>
      <c r="D88" s="44">
        <v>5</v>
      </c>
      <c r="E88" s="44">
        <v>4</v>
      </c>
      <c r="F88" s="44">
        <v>3</v>
      </c>
      <c r="G88" s="44">
        <v>4</v>
      </c>
      <c r="H88" s="44">
        <v>5</v>
      </c>
    </row>
    <row r="89" spans="1:8" x14ac:dyDescent="0.2">
      <c r="A89" s="44">
        <v>6</v>
      </c>
      <c r="B89" s="44">
        <v>5</v>
      </c>
      <c r="C89" s="44">
        <v>7</v>
      </c>
      <c r="D89" s="44">
        <v>6</v>
      </c>
      <c r="E89" s="44">
        <v>6</v>
      </c>
      <c r="F89" s="44">
        <v>6</v>
      </c>
      <c r="G89" s="44">
        <v>6</v>
      </c>
      <c r="H89" s="44">
        <v>6</v>
      </c>
    </row>
    <row r="90" spans="1:8" x14ac:dyDescent="0.2">
      <c r="A90" s="44">
        <v>6</v>
      </c>
      <c r="B90" s="44">
        <v>5</v>
      </c>
      <c r="C90" s="44">
        <v>6</v>
      </c>
      <c r="D90" s="44">
        <v>6</v>
      </c>
      <c r="E90" s="44">
        <v>6</v>
      </c>
      <c r="F90" s="44">
        <v>6</v>
      </c>
      <c r="G90" s="44">
        <v>3</v>
      </c>
      <c r="H90" s="44">
        <v>6</v>
      </c>
    </row>
    <row r="91" spans="1:8" x14ac:dyDescent="0.2">
      <c r="A91" s="44">
        <v>3</v>
      </c>
      <c r="B91" s="44">
        <v>2</v>
      </c>
      <c r="C91" s="44">
        <v>3</v>
      </c>
      <c r="D91" s="44">
        <v>6</v>
      </c>
      <c r="E91" s="44">
        <v>2</v>
      </c>
      <c r="F91" s="44">
        <v>3</v>
      </c>
      <c r="G91" s="44">
        <v>5</v>
      </c>
      <c r="H91" s="44">
        <v>5</v>
      </c>
    </row>
    <row r="92" spans="1:8" x14ac:dyDescent="0.2">
      <c r="A92" s="44">
        <v>3</v>
      </c>
      <c r="B92" s="44">
        <v>2</v>
      </c>
      <c r="C92" s="44">
        <v>3</v>
      </c>
      <c r="D92" s="44">
        <v>2</v>
      </c>
      <c r="E92" s="44">
        <v>2</v>
      </c>
      <c r="F92" s="44">
        <v>3</v>
      </c>
      <c r="G92" s="44">
        <v>3</v>
      </c>
      <c r="H92" s="44">
        <v>2</v>
      </c>
    </row>
    <row r="93" spans="1:8" x14ac:dyDescent="0.2">
      <c r="A93" s="44">
        <v>5</v>
      </c>
      <c r="B93" s="44">
        <v>5</v>
      </c>
      <c r="C93" s="44">
        <v>6</v>
      </c>
      <c r="D93" s="44">
        <v>5</v>
      </c>
      <c r="E93" s="44">
        <v>6</v>
      </c>
      <c r="F93" s="44">
        <v>6</v>
      </c>
      <c r="G93" s="44">
        <v>5</v>
      </c>
      <c r="H93" s="44">
        <v>6</v>
      </c>
    </row>
    <row r="94" spans="1:8" x14ac:dyDescent="0.2">
      <c r="A94" s="44">
        <v>6</v>
      </c>
      <c r="B94" s="44">
        <v>5</v>
      </c>
      <c r="C94" s="44">
        <v>6</v>
      </c>
      <c r="D94" s="44">
        <v>5</v>
      </c>
      <c r="E94" s="44">
        <v>5</v>
      </c>
      <c r="F94" s="44">
        <v>4</v>
      </c>
      <c r="G94" s="44">
        <v>4</v>
      </c>
      <c r="H94" s="44">
        <v>3</v>
      </c>
    </row>
    <row r="95" spans="1:8" x14ac:dyDescent="0.2">
      <c r="A95" s="44">
        <v>6</v>
      </c>
      <c r="B95" s="44">
        <v>5</v>
      </c>
      <c r="C95" s="44">
        <v>6</v>
      </c>
      <c r="D95" s="44">
        <v>5</v>
      </c>
      <c r="E95" s="44">
        <v>4</v>
      </c>
      <c r="F95" s="44">
        <v>5</v>
      </c>
      <c r="G95" s="44">
        <v>5</v>
      </c>
      <c r="H95" s="44">
        <v>4</v>
      </c>
    </row>
    <row r="96" spans="1:8" x14ac:dyDescent="0.2">
      <c r="A96" s="44">
        <v>5</v>
      </c>
      <c r="B96" s="44">
        <v>3</v>
      </c>
      <c r="C96" s="44">
        <v>7</v>
      </c>
      <c r="D96" s="44">
        <v>6</v>
      </c>
      <c r="E96" s="44">
        <v>5</v>
      </c>
      <c r="F96" s="44">
        <v>5</v>
      </c>
      <c r="G96" s="44">
        <v>4</v>
      </c>
      <c r="H96" s="44">
        <v>5</v>
      </c>
    </row>
    <row r="97" spans="1:8" x14ac:dyDescent="0.2">
      <c r="A97" s="44">
        <v>4</v>
      </c>
      <c r="B97" s="44">
        <v>3</v>
      </c>
      <c r="C97" s="44">
        <v>4</v>
      </c>
      <c r="D97" s="44">
        <v>3</v>
      </c>
      <c r="E97" s="44">
        <v>6</v>
      </c>
      <c r="F97" s="44">
        <v>7</v>
      </c>
      <c r="G97" s="44">
        <v>3</v>
      </c>
      <c r="H97" s="44">
        <v>6</v>
      </c>
    </row>
    <row r="98" spans="1:8" x14ac:dyDescent="0.2">
      <c r="A98" s="44">
        <v>5</v>
      </c>
      <c r="B98" s="44">
        <v>4</v>
      </c>
      <c r="C98" s="44">
        <v>4</v>
      </c>
      <c r="D98" s="44">
        <v>4</v>
      </c>
      <c r="E98" s="44">
        <v>4</v>
      </c>
      <c r="F98" s="44">
        <v>4</v>
      </c>
      <c r="G98" s="44">
        <v>5</v>
      </c>
      <c r="H98" s="44">
        <v>6</v>
      </c>
    </row>
    <row r="99" spans="1:8" x14ac:dyDescent="0.2">
      <c r="A99" s="44">
        <v>3</v>
      </c>
      <c r="B99" s="44">
        <v>1</v>
      </c>
      <c r="C99" s="44">
        <v>4</v>
      </c>
      <c r="D99" s="44">
        <v>3</v>
      </c>
      <c r="E99" s="44">
        <v>2</v>
      </c>
      <c r="F99" s="44">
        <v>5</v>
      </c>
      <c r="G99" s="44">
        <v>2</v>
      </c>
      <c r="H99" s="44">
        <v>2</v>
      </c>
    </row>
    <row r="100" spans="1:8" x14ac:dyDescent="0.2">
      <c r="A100" s="44">
        <v>5</v>
      </c>
      <c r="B100" s="44">
        <v>3</v>
      </c>
      <c r="C100" s="44">
        <v>6</v>
      </c>
      <c r="D100" s="44">
        <v>4</v>
      </c>
      <c r="E100" s="44">
        <v>3</v>
      </c>
      <c r="F100" s="44">
        <v>6</v>
      </c>
      <c r="G100" s="44">
        <v>3</v>
      </c>
      <c r="H100" s="44">
        <v>4</v>
      </c>
    </row>
    <row r="101" spans="1:8" x14ac:dyDescent="0.2">
      <c r="A101" s="44">
        <v>3</v>
      </c>
      <c r="B101" s="44">
        <v>2</v>
      </c>
      <c r="C101" s="44">
        <v>4</v>
      </c>
      <c r="D101" s="44">
        <v>4</v>
      </c>
      <c r="E101" s="44">
        <v>2</v>
      </c>
      <c r="F101" s="44">
        <v>4</v>
      </c>
      <c r="G101" s="44">
        <v>2</v>
      </c>
      <c r="H101" s="44">
        <v>3</v>
      </c>
    </row>
    <row r="102" spans="1:8" x14ac:dyDescent="0.2">
      <c r="A102" s="44">
        <v>6</v>
      </c>
      <c r="B102" s="44">
        <v>6</v>
      </c>
      <c r="C102" s="44">
        <v>6</v>
      </c>
      <c r="D102" s="44">
        <v>5</v>
      </c>
      <c r="E102" s="44">
        <v>6</v>
      </c>
      <c r="F102" s="44">
        <v>6</v>
      </c>
      <c r="G102" s="44">
        <v>6</v>
      </c>
      <c r="H102" s="44">
        <v>6</v>
      </c>
    </row>
    <row r="103" spans="1:8" x14ac:dyDescent="0.2">
      <c r="A103" s="44">
        <v>5</v>
      </c>
      <c r="B103" s="44">
        <v>5</v>
      </c>
      <c r="C103" s="44">
        <v>4</v>
      </c>
      <c r="D103" s="44">
        <v>4</v>
      </c>
      <c r="E103" s="44">
        <v>4</v>
      </c>
      <c r="F103" s="44">
        <v>5</v>
      </c>
      <c r="G103" s="44">
        <v>5</v>
      </c>
      <c r="H103" s="44">
        <v>4</v>
      </c>
    </row>
    <row r="104" spans="1:8" x14ac:dyDescent="0.2">
      <c r="A104" s="44">
        <v>6</v>
      </c>
      <c r="B104" s="44">
        <v>6</v>
      </c>
      <c r="C104" s="44">
        <v>6</v>
      </c>
      <c r="D104" s="44">
        <v>7</v>
      </c>
      <c r="E104" s="44">
        <v>7</v>
      </c>
      <c r="F104" s="44">
        <v>7</v>
      </c>
      <c r="G104" s="44">
        <v>2</v>
      </c>
      <c r="H104" s="44">
        <v>3</v>
      </c>
    </row>
    <row r="105" spans="1:8" x14ac:dyDescent="0.2">
      <c r="A105" s="44">
        <v>6</v>
      </c>
      <c r="B105" s="44">
        <v>4</v>
      </c>
      <c r="C105" s="44">
        <v>6</v>
      </c>
      <c r="D105" s="44">
        <v>6</v>
      </c>
      <c r="E105" s="44">
        <v>7</v>
      </c>
      <c r="F105" s="44">
        <v>6</v>
      </c>
      <c r="G105" s="44">
        <v>4</v>
      </c>
      <c r="H105" s="44">
        <v>5</v>
      </c>
    </row>
    <row r="106" spans="1:8" x14ac:dyDescent="0.2">
      <c r="A106" s="44">
        <v>4</v>
      </c>
      <c r="B106" s="44">
        <v>1</v>
      </c>
      <c r="C106" s="44">
        <v>1</v>
      </c>
      <c r="D106" s="44">
        <v>5</v>
      </c>
      <c r="E106" s="44">
        <v>7</v>
      </c>
      <c r="F106" s="44">
        <v>7</v>
      </c>
      <c r="G106" s="44">
        <v>1</v>
      </c>
      <c r="H106" s="44">
        <v>1</v>
      </c>
    </row>
    <row r="107" spans="1:8" x14ac:dyDescent="0.2">
      <c r="A107" s="44">
        <v>5</v>
      </c>
      <c r="B107" s="44">
        <v>5</v>
      </c>
      <c r="C107" s="44">
        <v>5</v>
      </c>
      <c r="D107" s="44">
        <v>4</v>
      </c>
      <c r="E107" s="44">
        <v>4</v>
      </c>
      <c r="F107" s="44">
        <v>6</v>
      </c>
      <c r="G107" s="44">
        <v>4</v>
      </c>
      <c r="H107" s="44">
        <v>2</v>
      </c>
    </row>
    <row r="108" spans="1:8" x14ac:dyDescent="0.2">
      <c r="A108" s="44">
        <v>5</v>
      </c>
      <c r="B108" s="44">
        <v>4</v>
      </c>
      <c r="C108" s="44">
        <v>5</v>
      </c>
      <c r="D108" s="44">
        <v>6</v>
      </c>
      <c r="E108" s="44">
        <v>4</v>
      </c>
      <c r="F108" s="44">
        <v>5</v>
      </c>
      <c r="G108" s="44">
        <v>6</v>
      </c>
      <c r="H108" s="44">
        <v>5</v>
      </c>
    </row>
    <row r="109" spans="1:8" x14ac:dyDescent="0.2">
      <c r="A109" s="44">
        <v>6</v>
      </c>
      <c r="B109" s="44">
        <v>6</v>
      </c>
      <c r="C109" s="44">
        <v>6</v>
      </c>
      <c r="D109" s="44">
        <v>6</v>
      </c>
      <c r="E109" s="44">
        <v>6</v>
      </c>
      <c r="F109" s="44">
        <v>6</v>
      </c>
      <c r="G109" s="44">
        <v>5</v>
      </c>
      <c r="H109" s="44">
        <v>4</v>
      </c>
    </row>
    <row r="110" spans="1:8" x14ac:dyDescent="0.2">
      <c r="A110" s="44">
        <v>5</v>
      </c>
      <c r="B110" s="44">
        <v>5</v>
      </c>
      <c r="C110" s="44">
        <v>3</v>
      </c>
      <c r="D110" s="44">
        <v>4</v>
      </c>
      <c r="E110" s="44">
        <v>5</v>
      </c>
      <c r="F110" s="44">
        <v>5</v>
      </c>
      <c r="G110" s="44">
        <v>4</v>
      </c>
      <c r="H110" s="44">
        <v>4</v>
      </c>
    </row>
    <row r="111" spans="1:8" x14ac:dyDescent="0.2">
      <c r="A111" s="44">
        <v>4</v>
      </c>
      <c r="B111" s="44">
        <v>4</v>
      </c>
      <c r="C111" s="44">
        <v>5</v>
      </c>
      <c r="D111" s="44">
        <v>5</v>
      </c>
      <c r="E111" s="44">
        <v>6</v>
      </c>
      <c r="F111" s="44">
        <v>5</v>
      </c>
      <c r="G111" s="44">
        <v>2</v>
      </c>
      <c r="H111" s="44">
        <v>3</v>
      </c>
    </row>
    <row r="112" spans="1:8" x14ac:dyDescent="0.2">
      <c r="A112" s="44">
        <v>6</v>
      </c>
      <c r="B112" s="44">
        <v>6</v>
      </c>
      <c r="C112" s="44">
        <v>6</v>
      </c>
      <c r="D112" s="44">
        <v>6</v>
      </c>
      <c r="E112" s="44">
        <v>5</v>
      </c>
      <c r="F112" s="44">
        <v>6</v>
      </c>
      <c r="G112" s="44">
        <v>6</v>
      </c>
      <c r="H112" s="44">
        <v>5</v>
      </c>
    </row>
    <row r="113" spans="1:8" x14ac:dyDescent="0.2">
      <c r="A113" s="44">
        <v>3</v>
      </c>
      <c r="B113" s="44">
        <v>3</v>
      </c>
      <c r="C113" s="44">
        <v>4</v>
      </c>
      <c r="D113" s="44">
        <v>3</v>
      </c>
      <c r="E113" s="44">
        <v>4</v>
      </c>
      <c r="F113" s="44">
        <v>4</v>
      </c>
      <c r="G113" s="44">
        <v>5</v>
      </c>
      <c r="H113" s="44">
        <v>4</v>
      </c>
    </row>
    <row r="114" spans="1:8" x14ac:dyDescent="0.2">
      <c r="A114" s="44">
        <v>6</v>
      </c>
      <c r="B114" s="44">
        <v>2</v>
      </c>
      <c r="C114" s="44">
        <v>5</v>
      </c>
      <c r="D114" s="44">
        <v>4</v>
      </c>
      <c r="E114" s="44">
        <v>6</v>
      </c>
      <c r="F114" s="44">
        <v>6</v>
      </c>
      <c r="G114" s="44">
        <v>3</v>
      </c>
      <c r="H114" s="44">
        <v>5</v>
      </c>
    </row>
    <row r="1005" s="15" customFormat="1" x14ac:dyDescent="0.2"/>
    <row r="1006" s="15" customFormat="1" x14ac:dyDescent="0.2"/>
    <row r="1007" s="15" customFormat="1" x14ac:dyDescent="0.2"/>
    <row r="1008" s="15" customFormat="1" x14ac:dyDescent="0.2"/>
    <row r="1009" s="15" customFormat="1" x14ac:dyDescent="0.2"/>
    <row r="1010" s="15" customFormat="1" x14ac:dyDescent="0.2"/>
    <row r="1011" s="15" customFormat="1" x14ac:dyDescent="0.2"/>
    <row r="1012" s="15" customFormat="1" x14ac:dyDescent="0.2"/>
    <row r="1013" s="15" customFormat="1" x14ac:dyDescent="0.2"/>
    <row r="1014" s="15" customFormat="1" x14ac:dyDescent="0.2"/>
    <row r="1015" s="15" customFormat="1" x14ac:dyDescent="0.2"/>
    <row r="1016" s="15" customFormat="1" x14ac:dyDescent="0.2"/>
    <row r="1017" s="15" customFormat="1" x14ac:dyDescent="0.2"/>
    <row r="1018" s="15" customFormat="1" x14ac:dyDescent="0.2"/>
    <row r="1019" s="15" customFormat="1" x14ac:dyDescent="0.2"/>
    <row r="1020" s="15" customFormat="1" x14ac:dyDescent="0.2"/>
    <row r="1021" s="15" customFormat="1" x14ac:dyDescent="0.2"/>
    <row r="1022" s="15" customFormat="1" x14ac:dyDescent="0.2"/>
    <row r="1023" s="15" customFormat="1" x14ac:dyDescent="0.2"/>
    <row r="1024" s="15" customFormat="1" x14ac:dyDescent="0.2"/>
    <row r="1025" s="15" customFormat="1" x14ac:dyDescent="0.2"/>
    <row r="1026" s="15" customFormat="1" x14ac:dyDescent="0.2"/>
    <row r="1027" s="15" customFormat="1" x14ac:dyDescent="0.2"/>
    <row r="1028" s="15" customFormat="1" x14ac:dyDescent="0.2"/>
    <row r="1029" s="15" customFormat="1" x14ac:dyDescent="0.2"/>
    <row r="1030" s="15" customFormat="1" x14ac:dyDescent="0.2"/>
    <row r="1031" s="15" customFormat="1" x14ac:dyDescent="0.2"/>
    <row r="1032" s="15" customFormat="1" x14ac:dyDescent="0.2"/>
    <row r="1033" s="15" customFormat="1" x14ac:dyDescent="0.2"/>
    <row r="1034" s="15" customFormat="1" x14ac:dyDescent="0.2"/>
    <row r="1035" s="15" customFormat="1" x14ac:dyDescent="0.2"/>
    <row r="1036" s="15" customFormat="1" x14ac:dyDescent="0.2"/>
    <row r="1037" s="15" customFormat="1" x14ac:dyDescent="0.2"/>
    <row r="1038" s="15" customFormat="1" x14ac:dyDescent="0.2"/>
    <row r="1039" s="15" customFormat="1" x14ac:dyDescent="0.2"/>
    <row r="1040" s="15" customFormat="1" x14ac:dyDescent="0.2"/>
    <row r="1041" s="15" customFormat="1" x14ac:dyDescent="0.2"/>
    <row r="1042" s="15" customFormat="1" x14ac:dyDescent="0.2"/>
    <row r="1043" s="15" customFormat="1" x14ac:dyDescent="0.2"/>
    <row r="1044" s="15" customFormat="1" x14ac:dyDescent="0.2"/>
    <row r="1045" s="15" customFormat="1" x14ac:dyDescent="0.2"/>
    <row r="1046" s="15" customFormat="1" x14ac:dyDescent="0.2"/>
    <row r="1047" s="15" customFormat="1" x14ac:dyDescent="0.2"/>
    <row r="1048" s="15" customFormat="1" x14ac:dyDescent="0.2"/>
    <row r="1049" s="15" customFormat="1" x14ac:dyDescent="0.2"/>
    <row r="1050" s="15" customFormat="1" x14ac:dyDescent="0.2"/>
    <row r="1051" s="15" customFormat="1" x14ac:dyDescent="0.2"/>
    <row r="1052" s="15" customFormat="1" x14ac:dyDescent="0.2"/>
    <row r="1053" s="15" customFormat="1" x14ac:dyDescent="0.2"/>
    <row r="1054" s="15" customFormat="1" x14ac:dyDescent="0.2"/>
    <row r="1055" s="15" customFormat="1" x14ac:dyDescent="0.2"/>
    <row r="1056" s="15" customFormat="1" x14ac:dyDescent="0.2"/>
    <row r="1057" s="15" customFormat="1" x14ac:dyDescent="0.2"/>
    <row r="1058" s="15" customFormat="1" x14ac:dyDescent="0.2"/>
    <row r="1059" s="15" customFormat="1" x14ac:dyDescent="0.2"/>
    <row r="1060" s="15" customFormat="1" x14ac:dyDescent="0.2"/>
    <row r="1061" s="15" customFormat="1" x14ac:dyDescent="0.2"/>
    <row r="1062" s="15" customFormat="1" x14ac:dyDescent="0.2"/>
    <row r="1063" s="15" customFormat="1" x14ac:dyDescent="0.2"/>
    <row r="1064" s="15" customFormat="1" x14ac:dyDescent="0.2"/>
    <row r="1065" s="15" customFormat="1" x14ac:dyDescent="0.2"/>
    <row r="1066" s="15" customFormat="1" x14ac:dyDescent="0.2"/>
    <row r="1067" s="15" customFormat="1" x14ac:dyDescent="0.2"/>
    <row r="1068" s="15" customFormat="1" x14ac:dyDescent="0.2"/>
    <row r="1069" s="15" customFormat="1" x14ac:dyDescent="0.2"/>
    <row r="1070" s="15" customFormat="1" x14ac:dyDescent="0.2"/>
    <row r="1071" s="15" customFormat="1" x14ac:dyDescent="0.2"/>
    <row r="1072" s="15" customFormat="1" x14ac:dyDescent="0.2"/>
    <row r="1073" s="15" customFormat="1" x14ac:dyDescent="0.2"/>
    <row r="1074" s="15" customFormat="1" x14ac:dyDescent="0.2"/>
    <row r="1075" s="15" customFormat="1" x14ac:dyDescent="0.2"/>
    <row r="1076" s="15" customFormat="1" x14ac:dyDescent="0.2"/>
    <row r="1077" s="15" customFormat="1" x14ac:dyDescent="0.2"/>
    <row r="1078" s="15" customFormat="1" x14ac:dyDescent="0.2"/>
    <row r="1079" s="15" customFormat="1" x14ac:dyDescent="0.2"/>
    <row r="1080" s="15" customFormat="1" x14ac:dyDescent="0.2"/>
    <row r="1081" s="15" customFormat="1" x14ac:dyDescent="0.2"/>
    <row r="1082" s="15" customFormat="1" x14ac:dyDescent="0.2"/>
    <row r="1083" s="15" customFormat="1" x14ac:dyDescent="0.2"/>
    <row r="1084" s="15" customFormat="1" x14ac:dyDescent="0.2"/>
    <row r="1085" s="15" customFormat="1" x14ac:dyDescent="0.2"/>
    <row r="1086" s="15" customFormat="1" x14ac:dyDescent="0.2"/>
    <row r="1087" s="15" customFormat="1" x14ac:dyDescent="0.2"/>
    <row r="1088" s="15" customFormat="1" x14ac:dyDescent="0.2"/>
    <row r="1089" s="15" customFormat="1" x14ac:dyDescent="0.2"/>
    <row r="1090" s="15" customFormat="1" x14ac:dyDescent="0.2"/>
    <row r="1091" s="15" customFormat="1" x14ac:dyDescent="0.2"/>
    <row r="1092" s="15" customFormat="1" x14ac:dyDescent="0.2"/>
    <row r="1093" s="15" customFormat="1" x14ac:dyDescent="0.2"/>
    <row r="1094" s="15" customFormat="1" x14ac:dyDescent="0.2"/>
    <row r="1095" s="15" customFormat="1" x14ac:dyDescent="0.2"/>
    <row r="1096" s="15" customFormat="1" x14ac:dyDescent="0.2"/>
    <row r="1097" s="15" customFormat="1" x14ac:dyDescent="0.2"/>
    <row r="1098" s="15" customFormat="1" x14ac:dyDescent="0.2"/>
    <row r="1099" s="15" customFormat="1" x14ac:dyDescent="0.2"/>
    <row r="1100" s="15" customFormat="1" x14ac:dyDescent="0.2"/>
    <row r="1101" s="15" customFormat="1" x14ac:dyDescent="0.2"/>
    <row r="1102" s="15" customFormat="1" x14ac:dyDescent="0.2"/>
    <row r="1103" s="15" customFormat="1" x14ac:dyDescent="0.2"/>
    <row r="1104" s="15" customFormat="1" x14ac:dyDescent="0.2"/>
    <row r="1105" s="15" customFormat="1" x14ac:dyDescent="0.2"/>
    <row r="1106" s="15" customFormat="1" x14ac:dyDescent="0.2"/>
    <row r="1107" s="15" customFormat="1" x14ac:dyDescent="0.2"/>
    <row r="1108" s="15" customFormat="1" x14ac:dyDescent="0.2"/>
    <row r="1109" s="15" customFormat="1" x14ac:dyDescent="0.2"/>
    <row r="1110" s="15" customFormat="1" x14ac:dyDescent="0.2"/>
    <row r="1111" s="15" customFormat="1" x14ac:dyDescent="0.2"/>
    <row r="1112" s="15" customFormat="1" x14ac:dyDescent="0.2"/>
    <row r="1113" s="15" customFormat="1" x14ac:dyDescent="0.2"/>
    <row r="1114" s="15" customFormat="1" x14ac:dyDescent="0.2"/>
    <row r="1115" s="15" customFormat="1" x14ac:dyDescent="0.2"/>
    <row r="1116" s="15" customFormat="1" x14ac:dyDescent="0.2"/>
    <row r="1117" s="15" customFormat="1" x14ac:dyDescent="0.2"/>
    <row r="1118" s="15" customFormat="1" x14ac:dyDescent="0.2"/>
    <row r="1119" s="15" customFormat="1" x14ac:dyDescent="0.2"/>
    <row r="1120" s="15" customFormat="1" x14ac:dyDescent="0.2"/>
    <row r="1121" s="15" customFormat="1" x14ac:dyDescent="0.2"/>
    <row r="1122" s="15" customFormat="1" x14ac:dyDescent="0.2"/>
    <row r="1123" s="15" customFormat="1" x14ac:dyDescent="0.2"/>
    <row r="1124" s="15" customFormat="1" x14ac:dyDescent="0.2"/>
    <row r="1125" s="15" customFormat="1" x14ac:dyDescent="0.2"/>
    <row r="1126" s="15" customFormat="1" x14ac:dyDescent="0.2"/>
    <row r="1127" s="15" customFormat="1" x14ac:dyDescent="0.2"/>
    <row r="1128" s="15" customFormat="1" x14ac:dyDescent="0.2"/>
    <row r="1129" s="15" customFormat="1" x14ac:dyDescent="0.2"/>
    <row r="1130" s="15" customFormat="1" x14ac:dyDescent="0.2"/>
    <row r="1131" s="15" customFormat="1" x14ac:dyDescent="0.2"/>
    <row r="1132" s="15" customFormat="1" x14ac:dyDescent="0.2"/>
    <row r="1133" s="15" customFormat="1" x14ac:dyDescent="0.2"/>
    <row r="1134" s="15" customFormat="1" x14ac:dyDescent="0.2"/>
    <row r="1135" s="15" customFormat="1" x14ac:dyDescent="0.2"/>
    <row r="1136" s="15" customFormat="1" x14ac:dyDescent="0.2"/>
    <row r="1137" s="15" customFormat="1" x14ac:dyDescent="0.2"/>
    <row r="1138" s="15" customFormat="1" x14ac:dyDescent="0.2"/>
    <row r="1139" s="15" customFormat="1" x14ac:dyDescent="0.2"/>
    <row r="1140" s="15" customFormat="1" x14ac:dyDescent="0.2"/>
    <row r="1141" s="15" customFormat="1" x14ac:dyDescent="0.2"/>
    <row r="1142" s="15" customFormat="1" x14ac:dyDescent="0.2"/>
    <row r="1143" s="15" customFormat="1" x14ac:dyDescent="0.2"/>
    <row r="1144" s="15" customFormat="1" x14ac:dyDescent="0.2"/>
    <row r="1145" s="15" customFormat="1" x14ac:dyDescent="0.2"/>
    <row r="1146" s="15" customFormat="1" x14ac:dyDescent="0.2"/>
    <row r="1147" s="15" customFormat="1" x14ac:dyDescent="0.2"/>
    <row r="1148" s="15" customFormat="1" x14ac:dyDescent="0.2"/>
    <row r="1149" s="15" customFormat="1" x14ac:dyDescent="0.2"/>
    <row r="1150" s="15" customFormat="1" x14ac:dyDescent="0.2"/>
    <row r="1151" s="15" customFormat="1" x14ac:dyDescent="0.2"/>
    <row r="1152" s="15" customFormat="1" x14ac:dyDescent="0.2"/>
    <row r="1153" s="15" customFormat="1" x14ac:dyDescent="0.2"/>
    <row r="1154" s="15" customFormat="1" x14ac:dyDescent="0.2"/>
    <row r="1155" s="15" customFormat="1" x14ac:dyDescent="0.2"/>
    <row r="1156" s="15" customFormat="1" x14ac:dyDescent="0.2"/>
    <row r="1157" s="15" customFormat="1" x14ac:dyDescent="0.2"/>
    <row r="1158" s="15" customFormat="1" x14ac:dyDescent="0.2"/>
    <row r="1159" s="15" customFormat="1" x14ac:dyDescent="0.2"/>
    <row r="1160" s="15" customFormat="1" x14ac:dyDescent="0.2"/>
    <row r="1161" s="15" customFormat="1" x14ac:dyDescent="0.2"/>
    <row r="1162" s="15" customFormat="1" x14ac:dyDescent="0.2"/>
    <row r="1163" s="15" customFormat="1" x14ac:dyDescent="0.2"/>
    <row r="1164" s="15" customFormat="1" x14ac:dyDescent="0.2"/>
    <row r="1165" s="15" customFormat="1" x14ac:dyDescent="0.2"/>
    <row r="1166" s="15" customFormat="1" x14ac:dyDescent="0.2"/>
    <row r="1167" s="15" customFormat="1" x14ac:dyDescent="0.2"/>
    <row r="1168" s="15" customFormat="1" x14ac:dyDescent="0.2"/>
    <row r="1169" s="15" customFormat="1" x14ac:dyDescent="0.2"/>
    <row r="1170" s="15" customFormat="1" x14ac:dyDescent="0.2"/>
    <row r="1171" s="15" customFormat="1" x14ac:dyDescent="0.2"/>
    <row r="1172" s="15" customFormat="1" x14ac:dyDescent="0.2"/>
    <row r="1173" s="15" customFormat="1" x14ac:dyDescent="0.2"/>
    <row r="1174" s="15" customFormat="1" x14ac:dyDescent="0.2"/>
    <row r="1175" s="15" customFormat="1" x14ac:dyDescent="0.2"/>
    <row r="1176" s="15" customFormat="1" x14ac:dyDescent="0.2"/>
    <row r="1177" s="15" customFormat="1" x14ac:dyDescent="0.2"/>
    <row r="1178" s="15" customFormat="1" x14ac:dyDescent="0.2"/>
    <row r="1179" s="15" customFormat="1" x14ac:dyDescent="0.2"/>
    <row r="1180" s="15" customFormat="1" x14ac:dyDescent="0.2"/>
    <row r="1181" s="15" customFormat="1" x14ac:dyDescent="0.2"/>
    <row r="1182" s="15" customFormat="1" x14ac:dyDescent="0.2"/>
    <row r="1183" s="15" customFormat="1" x14ac:dyDescent="0.2"/>
    <row r="1184" s="15" customFormat="1" x14ac:dyDescent="0.2"/>
    <row r="1185" s="15" customFormat="1" x14ac:dyDescent="0.2"/>
    <row r="1186" s="15" customFormat="1" x14ac:dyDescent="0.2"/>
    <row r="1187" s="15" customFormat="1" x14ac:dyDescent="0.2"/>
    <row r="1188" s="15" customFormat="1" x14ac:dyDescent="0.2"/>
    <row r="1189" s="15" customFormat="1" x14ac:dyDescent="0.2"/>
    <row r="1190" s="15" customFormat="1" x14ac:dyDescent="0.2"/>
    <row r="1191" s="15" customFormat="1" x14ac:dyDescent="0.2"/>
    <row r="1192" s="15" customFormat="1" x14ac:dyDescent="0.2"/>
    <row r="1193" s="15" customFormat="1" x14ac:dyDescent="0.2"/>
    <row r="1194" s="15" customFormat="1" x14ac:dyDescent="0.2"/>
    <row r="1195" s="15" customFormat="1" x14ac:dyDescent="0.2"/>
    <row r="1196" s="15" customFormat="1" x14ac:dyDescent="0.2"/>
    <row r="1197" s="15" customFormat="1" x14ac:dyDescent="0.2"/>
    <row r="1198" s="15" customFormat="1" x14ac:dyDescent="0.2"/>
    <row r="1199" s="15" customFormat="1" x14ac:dyDescent="0.2"/>
    <row r="1200" s="15" customFormat="1" x14ac:dyDescent="0.2"/>
    <row r="1201" s="15" customFormat="1" x14ac:dyDescent="0.2"/>
    <row r="1202" s="15" customFormat="1" x14ac:dyDescent="0.2"/>
    <row r="1203" s="15" customFormat="1" x14ac:dyDescent="0.2"/>
    <row r="1204" s="15" customFormat="1" x14ac:dyDescent="0.2"/>
    <row r="1205" s="15" customFormat="1" x14ac:dyDescent="0.2"/>
    <row r="1206" s="15" customFormat="1" x14ac:dyDescent="0.2"/>
    <row r="1207" s="15" customFormat="1" x14ac:dyDescent="0.2"/>
    <row r="1208" s="15" customFormat="1" x14ac:dyDescent="0.2"/>
    <row r="1209" s="15" customFormat="1" x14ac:dyDescent="0.2"/>
    <row r="1210" s="15" customFormat="1" x14ac:dyDescent="0.2"/>
    <row r="1211" s="15" customFormat="1" x14ac:dyDescent="0.2"/>
    <row r="1212" s="15" customFormat="1" x14ac:dyDescent="0.2"/>
    <row r="1213" s="15" customFormat="1" x14ac:dyDescent="0.2"/>
    <row r="1214" s="15" customFormat="1" x14ac:dyDescent="0.2"/>
    <row r="1215" s="15" customFormat="1" x14ac:dyDescent="0.2"/>
    <row r="1216" s="15" customFormat="1" x14ac:dyDescent="0.2"/>
    <row r="1217" s="15" customFormat="1" x14ac:dyDescent="0.2"/>
    <row r="1218" s="15" customFormat="1" x14ac:dyDescent="0.2"/>
    <row r="1219" s="15" customFormat="1" x14ac:dyDescent="0.2"/>
    <row r="1220" s="15" customFormat="1" x14ac:dyDescent="0.2"/>
    <row r="1221" s="15" customFormat="1" x14ac:dyDescent="0.2"/>
    <row r="1222" s="15" customFormat="1" x14ac:dyDescent="0.2"/>
    <row r="1223" s="15" customFormat="1" x14ac:dyDescent="0.2"/>
    <row r="1224" s="15" customFormat="1" x14ac:dyDescent="0.2"/>
    <row r="1225" s="15" customFormat="1" x14ac:dyDescent="0.2"/>
    <row r="1226" s="15" customFormat="1" x14ac:dyDescent="0.2"/>
    <row r="1227" s="15" customFormat="1" x14ac:dyDescent="0.2"/>
    <row r="1228" s="15" customFormat="1" x14ac:dyDescent="0.2"/>
    <row r="1229" s="15" customFormat="1" x14ac:dyDescent="0.2"/>
    <row r="1230" s="15" customFormat="1" x14ac:dyDescent="0.2"/>
    <row r="1231" s="15" customFormat="1" x14ac:dyDescent="0.2"/>
    <row r="1232" s="15" customFormat="1" x14ac:dyDescent="0.2"/>
    <row r="1233" s="15" customFormat="1" x14ac:dyDescent="0.2"/>
    <row r="1234" s="15" customFormat="1" x14ac:dyDescent="0.2"/>
    <row r="1235" s="15" customFormat="1" x14ac:dyDescent="0.2"/>
    <row r="1236" s="15" customFormat="1" x14ac:dyDescent="0.2"/>
    <row r="1237" s="15" customFormat="1" x14ac:dyDescent="0.2"/>
    <row r="1238" s="15" customFormat="1" x14ac:dyDescent="0.2"/>
    <row r="1239" s="15" customFormat="1" x14ac:dyDescent="0.2"/>
    <row r="1240" s="15" customFormat="1" x14ac:dyDescent="0.2"/>
    <row r="1241" s="15" customFormat="1" x14ac:dyDescent="0.2"/>
    <row r="1242" s="15" customFormat="1" x14ac:dyDescent="0.2"/>
    <row r="1243" s="15" customFormat="1" x14ac:dyDescent="0.2"/>
    <row r="1244" s="15" customFormat="1" x14ac:dyDescent="0.2"/>
    <row r="1245" s="15" customFormat="1" x14ac:dyDescent="0.2"/>
    <row r="1246" s="15" customFormat="1" x14ac:dyDescent="0.2"/>
    <row r="1247" s="15" customFormat="1" x14ac:dyDescent="0.2"/>
    <row r="1248" s="15" customFormat="1" x14ac:dyDescent="0.2"/>
    <row r="1249" s="15" customFormat="1" x14ac:dyDescent="0.2"/>
    <row r="1250" s="15" customFormat="1" x14ac:dyDescent="0.2"/>
    <row r="1251" s="15" customFormat="1" x14ac:dyDescent="0.2"/>
    <row r="1252" s="15" customFormat="1" x14ac:dyDescent="0.2"/>
    <row r="1253" s="15" customFormat="1" x14ac:dyDescent="0.2"/>
    <row r="1254" s="15" customFormat="1" x14ac:dyDescent="0.2"/>
    <row r="1255" s="15" customFormat="1" x14ac:dyDescent="0.2"/>
    <row r="1256" s="15" customFormat="1" x14ac:dyDescent="0.2"/>
    <row r="1257" s="15" customFormat="1" x14ac:dyDescent="0.2"/>
    <row r="1258" s="15" customFormat="1" x14ac:dyDescent="0.2"/>
    <row r="1259" s="15" customFormat="1" x14ac:dyDescent="0.2"/>
    <row r="1260" s="15" customFormat="1" x14ac:dyDescent="0.2"/>
    <row r="1261" s="15" customFormat="1" x14ac:dyDescent="0.2"/>
    <row r="1262" s="15" customFormat="1" x14ac:dyDescent="0.2"/>
    <row r="1263" s="15" customFormat="1" x14ac:dyDescent="0.2"/>
    <row r="1264" s="15" customFormat="1" x14ac:dyDescent="0.2"/>
    <row r="1265" s="15" customFormat="1" x14ac:dyDescent="0.2"/>
    <row r="1266" s="15" customFormat="1" x14ac:dyDescent="0.2"/>
    <row r="1267" s="15" customFormat="1" x14ac:dyDescent="0.2"/>
    <row r="1268" s="15" customFormat="1" x14ac:dyDescent="0.2"/>
    <row r="1269" s="15" customFormat="1" x14ac:dyDescent="0.2"/>
    <row r="1270" s="15" customFormat="1" x14ac:dyDescent="0.2"/>
    <row r="1271" s="15" customFormat="1" x14ac:dyDescent="0.2"/>
    <row r="1272" s="15" customFormat="1" x14ac:dyDescent="0.2"/>
    <row r="1273" s="15" customFormat="1" x14ac:dyDescent="0.2"/>
    <row r="1274" s="15" customFormat="1" x14ac:dyDescent="0.2"/>
    <row r="1275" s="15" customFormat="1" x14ac:dyDescent="0.2"/>
    <row r="1276" s="15" customFormat="1" x14ac:dyDescent="0.2"/>
    <row r="1277" s="15" customFormat="1" x14ac:dyDescent="0.2"/>
    <row r="1278" s="15" customFormat="1" x14ac:dyDescent="0.2"/>
    <row r="1279" s="15" customFormat="1" x14ac:dyDescent="0.2"/>
    <row r="1280" s="15" customFormat="1" x14ac:dyDescent="0.2"/>
    <row r="1281" s="15" customFormat="1" x14ac:dyDescent="0.2"/>
    <row r="1282" s="15" customFormat="1" x14ac:dyDescent="0.2"/>
    <row r="1283" s="15" customFormat="1" x14ac:dyDescent="0.2"/>
    <row r="1284" s="15" customFormat="1" x14ac:dyDescent="0.2"/>
    <row r="1285" s="15" customFormat="1" x14ac:dyDescent="0.2"/>
    <row r="1286" s="15" customFormat="1" x14ac:dyDescent="0.2"/>
    <row r="1287" s="15" customFormat="1" x14ac:dyDescent="0.2"/>
    <row r="1288" s="15" customFormat="1" x14ac:dyDescent="0.2"/>
    <row r="1289" s="15" customFormat="1" x14ac:dyDescent="0.2"/>
    <row r="1290" s="15" customFormat="1" x14ac:dyDescent="0.2"/>
    <row r="1291" s="15" customFormat="1" x14ac:dyDescent="0.2"/>
    <row r="1292" s="15" customFormat="1" x14ac:dyDescent="0.2"/>
    <row r="1293" s="15" customFormat="1" x14ac:dyDescent="0.2"/>
    <row r="1294" s="15" customFormat="1" x14ac:dyDescent="0.2"/>
    <row r="1295" s="15" customFormat="1" x14ac:dyDescent="0.2"/>
    <row r="1296" s="15" customFormat="1" x14ac:dyDescent="0.2"/>
    <row r="1297" s="15" customFormat="1" x14ac:dyDescent="0.2"/>
    <row r="1298" s="15" customFormat="1" x14ac:dyDescent="0.2"/>
    <row r="1299" s="15" customFormat="1" x14ac:dyDescent="0.2"/>
    <row r="1300" s="15" customFormat="1" x14ac:dyDescent="0.2"/>
    <row r="1301" s="15" customFormat="1" x14ac:dyDescent="0.2"/>
    <row r="1302" s="15" customFormat="1" x14ac:dyDescent="0.2"/>
    <row r="1303" s="15" customFormat="1" x14ac:dyDescent="0.2"/>
    <row r="1304" s="15" customFormat="1" x14ac:dyDescent="0.2"/>
    <row r="1305" s="15" customFormat="1" x14ac:dyDescent="0.2"/>
    <row r="1306" s="15" customFormat="1" x14ac:dyDescent="0.2"/>
    <row r="1307" s="15" customFormat="1" x14ac:dyDescent="0.2"/>
    <row r="1308" s="15" customFormat="1" x14ac:dyDescent="0.2"/>
    <row r="1309" s="15" customFormat="1" x14ac:dyDescent="0.2"/>
    <row r="1310" s="15" customFormat="1" x14ac:dyDescent="0.2"/>
    <row r="1311" s="15" customFormat="1" x14ac:dyDescent="0.2"/>
    <row r="1312" s="15" customFormat="1" x14ac:dyDescent="0.2"/>
    <row r="1313" s="15" customFormat="1" x14ac:dyDescent="0.2"/>
    <row r="1314" s="15" customFormat="1" x14ac:dyDescent="0.2"/>
    <row r="1315" s="15" customFormat="1" x14ac:dyDescent="0.2"/>
    <row r="1316" s="15" customFormat="1" x14ac:dyDescent="0.2"/>
    <row r="1317" s="15" customFormat="1" x14ac:dyDescent="0.2"/>
    <row r="1318" s="15" customFormat="1" x14ac:dyDescent="0.2"/>
    <row r="1319" s="15" customFormat="1" x14ac:dyDescent="0.2"/>
    <row r="1320" s="15" customFormat="1" x14ac:dyDescent="0.2"/>
    <row r="1321" s="15" customFormat="1" x14ac:dyDescent="0.2"/>
    <row r="1322" s="15" customFormat="1" x14ac:dyDescent="0.2"/>
    <row r="1323" s="15" customFormat="1" x14ac:dyDescent="0.2"/>
    <row r="1324" s="15" customFormat="1" x14ac:dyDescent="0.2"/>
    <row r="1325" s="15" customFormat="1" x14ac:dyDescent="0.2"/>
    <row r="1326" s="15" customFormat="1" x14ac:dyDescent="0.2"/>
    <row r="1327" s="15" customFormat="1" x14ac:dyDescent="0.2"/>
    <row r="1328" s="15" customFormat="1" x14ac:dyDescent="0.2"/>
    <row r="1329" s="15" customFormat="1" x14ac:dyDescent="0.2"/>
    <row r="1330" s="15" customFormat="1" x14ac:dyDescent="0.2"/>
    <row r="1331" s="15" customFormat="1" x14ac:dyDescent="0.2"/>
    <row r="1332" s="15" customFormat="1" x14ac:dyDescent="0.2"/>
    <row r="1333" s="15" customFormat="1" x14ac:dyDescent="0.2"/>
    <row r="1334" s="15" customFormat="1" x14ac:dyDescent="0.2"/>
    <row r="1335" s="15" customFormat="1" x14ac:dyDescent="0.2"/>
    <row r="1336" s="15" customFormat="1" x14ac:dyDescent="0.2"/>
    <row r="1337" s="15" customFormat="1" x14ac:dyDescent="0.2"/>
    <row r="1338" s="15" customFormat="1" x14ac:dyDescent="0.2"/>
    <row r="1339" s="15" customFormat="1" x14ac:dyDescent="0.2"/>
    <row r="1340" s="15" customFormat="1" x14ac:dyDescent="0.2"/>
    <row r="1341" s="15" customFormat="1" x14ac:dyDescent="0.2"/>
    <row r="1342" s="15" customFormat="1" x14ac:dyDescent="0.2"/>
    <row r="1343" s="15" customFormat="1" x14ac:dyDescent="0.2"/>
    <row r="1344" s="15" customFormat="1" x14ac:dyDescent="0.2"/>
    <row r="1345" s="15" customFormat="1" x14ac:dyDescent="0.2"/>
    <row r="1346" s="15" customFormat="1" x14ac:dyDescent="0.2"/>
    <row r="1347" s="15" customFormat="1" x14ac:dyDescent="0.2"/>
    <row r="1348" s="15" customFormat="1" x14ac:dyDescent="0.2"/>
    <row r="1349" s="15" customFormat="1" x14ac:dyDescent="0.2"/>
    <row r="1350" s="15" customFormat="1" x14ac:dyDescent="0.2"/>
    <row r="1351" s="15" customFormat="1" x14ac:dyDescent="0.2"/>
    <row r="1352" s="15" customFormat="1" x14ac:dyDescent="0.2"/>
    <row r="1353" s="15" customFormat="1" x14ac:dyDescent="0.2"/>
    <row r="1354" s="15" customFormat="1" x14ac:dyDescent="0.2"/>
    <row r="1355" s="15" customFormat="1" x14ac:dyDescent="0.2"/>
    <row r="1356" s="15" customFormat="1" x14ac:dyDescent="0.2"/>
    <row r="1357" s="15" customFormat="1" x14ac:dyDescent="0.2"/>
    <row r="1358" s="15" customFormat="1" x14ac:dyDescent="0.2"/>
    <row r="1359" s="15" customFormat="1" x14ac:dyDescent="0.2"/>
    <row r="1360" s="15" customFormat="1" x14ac:dyDescent="0.2"/>
    <row r="1361" s="15" customFormat="1" x14ac:dyDescent="0.2"/>
    <row r="1362" s="15" customFormat="1" x14ac:dyDescent="0.2"/>
    <row r="1363" s="15" customFormat="1" x14ac:dyDescent="0.2"/>
    <row r="1364" s="15" customFormat="1" x14ac:dyDescent="0.2"/>
    <row r="1365" s="15" customFormat="1" x14ac:dyDescent="0.2"/>
    <row r="1366" s="15" customFormat="1" x14ac:dyDescent="0.2"/>
    <row r="1367" s="15" customFormat="1" x14ac:dyDescent="0.2"/>
    <row r="1368" s="15" customFormat="1" x14ac:dyDescent="0.2"/>
    <row r="1369" s="15" customFormat="1" x14ac:dyDescent="0.2"/>
    <row r="1370" s="15" customFormat="1" x14ac:dyDescent="0.2"/>
    <row r="1371" s="15" customFormat="1" x14ac:dyDescent="0.2"/>
    <row r="1372" s="15" customFormat="1" x14ac:dyDescent="0.2"/>
    <row r="1373" s="15" customFormat="1" x14ac:dyDescent="0.2"/>
    <row r="1374" s="15" customFormat="1" x14ac:dyDescent="0.2"/>
    <row r="1375" s="15" customFormat="1" x14ac:dyDescent="0.2"/>
    <row r="1376" s="15" customFormat="1" x14ac:dyDescent="0.2"/>
    <row r="1377" s="15" customFormat="1" x14ac:dyDescent="0.2"/>
    <row r="1378" s="15" customFormat="1" x14ac:dyDescent="0.2"/>
    <row r="1379" s="15" customFormat="1" x14ac:dyDescent="0.2"/>
    <row r="1380" s="15" customFormat="1" x14ac:dyDescent="0.2"/>
    <row r="1381" s="15" customFormat="1" x14ac:dyDescent="0.2"/>
    <row r="1382" s="15" customFormat="1" x14ac:dyDescent="0.2"/>
    <row r="1383" s="15" customFormat="1" x14ac:dyDescent="0.2"/>
    <row r="1384" s="15" customFormat="1" x14ac:dyDescent="0.2"/>
    <row r="1385" s="15" customFormat="1" x14ac:dyDescent="0.2"/>
    <row r="1386" s="15" customFormat="1" x14ac:dyDescent="0.2"/>
    <row r="1387" s="15" customFormat="1" x14ac:dyDescent="0.2"/>
    <row r="1388" s="15" customFormat="1" x14ac:dyDescent="0.2"/>
    <row r="1389" s="15" customFormat="1" x14ac:dyDescent="0.2"/>
    <row r="1390" s="15" customFormat="1" x14ac:dyDescent="0.2"/>
    <row r="1391" s="15" customFormat="1" x14ac:dyDescent="0.2"/>
    <row r="1392" s="15" customFormat="1" x14ac:dyDescent="0.2"/>
    <row r="1393" s="15" customFormat="1" x14ac:dyDescent="0.2"/>
    <row r="1394" s="15" customFormat="1" x14ac:dyDescent="0.2"/>
    <row r="1395" s="15" customFormat="1" x14ac:dyDescent="0.2"/>
    <row r="1396" s="15" customFormat="1" x14ac:dyDescent="0.2"/>
    <row r="1397" s="15" customFormat="1" x14ac:dyDescent="0.2"/>
    <row r="1398" s="15" customFormat="1" x14ac:dyDescent="0.2"/>
    <row r="1399" s="15" customFormat="1" x14ac:dyDescent="0.2"/>
    <row r="1400" s="15" customFormat="1" x14ac:dyDescent="0.2"/>
    <row r="1401" s="15" customFormat="1" x14ac:dyDescent="0.2"/>
    <row r="1402" s="15" customFormat="1" x14ac:dyDescent="0.2"/>
    <row r="1403" s="15" customFormat="1" x14ac:dyDescent="0.2"/>
    <row r="1404" s="15" customFormat="1" x14ac:dyDescent="0.2"/>
    <row r="1405" s="15" customFormat="1" x14ac:dyDescent="0.2"/>
    <row r="1406" s="15" customFormat="1" x14ac:dyDescent="0.2"/>
    <row r="1407" s="15" customFormat="1" x14ac:dyDescent="0.2"/>
    <row r="1408" s="15" customFormat="1" x14ac:dyDescent="0.2"/>
    <row r="1409" s="15" customFormat="1" x14ac:dyDescent="0.2"/>
    <row r="1410" s="15" customFormat="1" x14ac:dyDescent="0.2"/>
    <row r="1411" s="15" customFormat="1" x14ac:dyDescent="0.2"/>
    <row r="1412" s="15" customFormat="1" x14ac:dyDescent="0.2"/>
    <row r="1413" s="15" customFormat="1" x14ac:dyDescent="0.2"/>
    <row r="1414" s="15" customFormat="1" x14ac:dyDescent="0.2"/>
    <row r="1415" s="15" customFormat="1" x14ac:dyDescent="0.2"/>
    <row r="1416" s="15" customFormat="1" x14ac:dyDescent="0.2"/>
    <row r="1417" s="15" customFormat="1" x14ac:dyDescent="0.2"/>
    <row r="1418" s="15" customFormat="1" x14ac:dyDescent="0.2"/>
    <row r="1419" s="15" customFormat="1" x14ac:dyDescent="0.2"/>
    <row r="1420" s="15" customFormat="1" x14ac:dyDescent="0.2"/>
    <row r="1421" s="15" customFormat="1" x14ac:dyDescent="0.2"/>
    <row r="1422" s="15" customFormat="1" x14ac:dyDescent="0.2"/>
    <row r="1423" s="15" customFormat="1" x14ac:dyDescent="0.2"/>
    <row r="1424" s="15" customFormat="1" x14ac:dyDescent="0.2"/>
    <row r="1425" s="15" customFormat="1" x14ac:dyDescent="0.2"/>
    <row r="1426" s="15" customFormat="1" x14ac:dyDescent="0.2"/>
    <row r="1427" s="15" customFormat="1" x14ac:dyDescent="0.2"/>
    <row r="1428" s="15" customFormat="1" x14ac:dyDescent="0.2"/>
    <row r="1429" s="15" customFormat="1" x14ac:dyDescent="0.2"/>
    <row r="1430" s="15" customFormat="1" x14ac:dyDescent="0.2"/>
    <row r="1431" s="15" customFormat="1" x14ac:dyDescent="0.2"/>
    <row r="1432" s="15" customFormat="1" x14ac:dyDescent="0.2"/>
    <row r="1433" s="15" customFormat="1" x14ac:dyDescent="0.2"/>
    <row r="1434" s="15" customFormat="1" x14ac:dyDescent="0.2"/>
    <row r="1435" s="15" customFormat="1" x14ac:dyDescent="0.2"/>
    <row r="1436" s="15" customFormat="1" x14ac:dyDescent="0.2"/>
    <row r="1437" s="15" customFormat="1" x14ac:dyDescent="0.2"/>
    <row r="1438" s="15" customFormat="1" x14ac:dyDescent="0.2"/>
    <row r="1439" s="15" customFormat="1" x14ac:dyDescent="0.2"/>
    <row r="1440" s="15" customFormat="1" x14ac:dyDescent="0.2"/>
    <row r="1441" s="15" customFormat="1" x14ac:dyDescent="0.2"/>
    <row r="1442" s="15" customFormat="1" x14ac:dyDescent="0.2"/>
    <row r="1443" s="15" customFormat="1" x14ac:dyDescent="0.2"/>
    <row r="1444" s="15" customFormat="1" x14ac:dyDescent="0.2"/>
    <row r="1445" s="15" customFormat="1" x14ac:dyDescent="0.2"/>
    <row r="1446" s="15" customFormat="1" x14ac:dyDescent="0.2"/>
    <row r="1447" s="15" customFormat="1" x14ac:dyDescent="0.2"/>
    <row r="1448" s="15" customFormat="1" x14ac:dyDescent="0.2"/>
    <row r="1449" s="15" customFormat="1" x14ac:dyDescent="0.2"/>
    <row r="1450" s="15" customFormat="1" x14ac:dyDescent="0.2"/>
    <row r="1451" s="15" customFormat="1" x14ac:dyDescent="0.2"/>
    <row r="1452" s="15" customFormat="1" x14ac:dyDescent="0.2"/>
    <row r="1453" s="15" customFormat="1" x14ac:dyDescent="0.2"/>
    <row r="1454" s="15" customFormat="1" x14ac:dyDescent="0.2"/>
    <row r="1455" s="15" customFormat="1" x14ac:dyDescent="0.2"/>
    <row r="1456" s="15" customFormat="1" x14ac:dyDescent="0.2"/>
    <row r="1457" s="15" customFormat="1" x14ac:dyDescent="0.2"/>
    <row r="1458" s="15" customFormat="1" x14ac:dyDescent="0.2"/>
    <row r="1459" s="15" customFormat="1" x14ac:dyDescent="0.2"/>
    <row r="1460" s="15" customFormat="1" x14ac:dyDescent="0.2"/>
    <row r="1461" s="15" customFormat="1" x14ac:dyDescent="0.2"/>
    <row r="1462" s="15" customFormat="1" x14ac:dyDescent="0.2"/>
    <row r="1463" s="15" customFormat="1" x14ac:dyDescent="0.2"/>
    <row r="1464" s="15" customFormat="1" x14ac:dyDescent="0.2"/>
    <row r="1465" s="15" customFormat="1" x14ac:dyDescent="0.2"/>
    <row r="1466" s="15" customFormat="1" x14ac:dyDescent="0.2"/>
    <row r="1467" s="15" customFormat="1" x14ac:dyDescent="0.2"/>
    <row r="1468" s="15" customFormat="1" x14ac:dyDescent="0.2"/>
    <row r="1469" s="15" customFormat="1" x14ac:dyDescent="0.2"/>
    <row r="1470" s="15" customFormat="1" x14ac:dyDescent="0.2"/>
    <row r="1471" s="15" customFormat="1" x14ac:dyDescent="0.2"/>
    <row r="1472" s="15" customFormat="1" x14ac:dyDescent="0.2"/>
    <row r="1473" s="15" customFormat="1" x14ac:dyDescent="0.2"/>
    <row r="1474" s="15" customFormat="1" x14ac:dyDescent="0.2"/>
    <row r="1475" s="15" customFormat="1" x14ac:dyDescent="0.2"/>
    <row r="1476" s="15" customFormat="1" x14ac:dyDescent="0.2"/>
    <row r="1477" s="15" customFormat="1" x14ac:dyDescent="0.2"/>
    <row r="1478" s="15" customFormat="1" x14ac:dyDescent="0.2"/>
    <row r="1479" s="15" customFormat="1" x14ac:dyDescent="0.2"/>
    <row r="1480" s="15" customFormat="1" x14ac:dyDescent="0.2"/>
    <row r="1481" s="15" customFormat="1" x14ac:dyDescent="0.2"/>
    <row r="1482" s="15" customFormat="1" x14ac:dyDescent="0.2"/>
    <row r="1483" s="15" customFormat="1" x14ac:dyDescent="0.2"/>
    <row r="1484" s="15" customFormat="1" x14ac:dyDescent="0.2"/>
    <row r="1485" s="15" customFormat="1" x14ac:dyDescent="0.2"/>
    <row r="1486" s="15" customFormat="1" x14ac:dyDescent="0.2"/>
    <row r="1487" s="15" customFormat="1" x14ac:dyDescent="0.2"/>
    <row r="1488" s="15" customFormat="1" x14ac:dyDescent="0.2"/>
    <row r="1489" s="15" customFormat="1" x14ac:dyDescent="0.2"/>
    <row r="1490" s="15" customFormat="1" x14ac:dyDescent="0.2"/>
    <row r="1491" s="15" customFormat="1" x14ac:dyDescent="0.2"/>
    <row r="1492" s="15" customFormat="1" x14ac:dyDescent="0.2"/>
    <row r="1493" s="15" customFormat="1" x14ac:dyDescent="0.2"/>
    <row r="1494" s="15" customFormat="1" x14ac:dyDescent="0.2"/>
    <row r="1495" s="15" customFormat="1" x14ac:dyDescent="0.2"/>
    <row r="1496" s="15" customFormat="1" x14ac:dyDescent="0.2"/>
    <row r="1497" s="15" customFormat="1" x14ac:dyDescent="0.2"/>
    <row r="1498" s="15" customFormat="1" x14ac:dyDescent="0.2"/>
    <row r="1499" s="15" customFormat="1" x14ac:dyDescent="0.2"/>
    <row r="1500" s="15" customFormat="1" x14ac:dyDescent="0.2"/>
    <row r="1501" s="15" customFormat="1" x14ac:dyDescent="0.2"/>
    <row r="1502" s="15" customFormat="1" x14ac:dyDescent="0.2"/>
    <row r="1503" s="15" customFormat="1" x14ac:dyDescent="0.2"/>
    <row r="1504" s="15" customFormat="1" x14ac:dyDescent="0.2"/>
    <row r="1505" s="15" customFormat="1" x14ac:dyDescent="0.2"/>
    <row r="1506" s="15" customFormat="1" x14ac:dyDescent="0.2"/>
    <row r="1507" s="15" customFormat="1" x14ac:dyDescent="0.2"/>
    <row r="1508" s="15" customFormat="1" x14ac:dyDescent="0.2"/>
    <row r="1509" s="15" customFormat="1" x14ac:dyDescent="0.2"/>
    <row r="1510" s="15" customFormat="1" x14ac:dyDescent="0.2"/>
    <row r="1511" s="15" customFormat="1" x14ac:dyDescent="0.2"/>
    <row r="1512" s="15" customFormat="1" x14ac:dyDescent="0.2"/>
    <row r="1513" s="15" customFormat="1" x14ac:dyDescent="0.2"/>
    <row r="1514" s="15" customFormat="1" x14ac:dyDescent="0.2"/>
    <row r="1515" s="15" customFormat="1" x14ac:dyDescent="0.2"/>
    <row r="1516" s="15" customFormat="1" x14ac:dyDescent="0.2"/>
    <row r="1517" s="15" customFormat="1" x14ac:dyDescent="0.2"/>
    <row r="1518" s="15" customFormat="1" x14ac:dyDescent="0.2"/>
    <row r="1519" s="15" customFormat="1" x14ac:dyDescent="0.2"/>
    <row r="1520" s="15" customFormat="1" x14ac:dyDescent="0.2"/>
    <row r="1521" s="15" customFormat="1" x14ac:dyDescent="0.2"/>
    <row r="1522" s="15" customFormat="1" x14ac:dyDescent="0.2"/>
    <row r="1523" s="15" customFormat="1" x14ac:dyDescent="0.2"/>
    <row r="1524" s="15" customFormat="1" x14ac:dyDescent="0.2"/>
    <row r="1525" s="15" customFormat="1" x14ac:dyDescent="0.2"/>
    <row r="1526" s="15" customFormat="1" x14ac:dyDescent="0.2"/>
    <row r="1527" s="15" customFormat="1" x14ac:dyDescent="0.2"/>
    <row r="1528" s="15" customFormat="1" x14ac:dyDescent="0.2"/>
    <row r="1529" s="15" customFormat="1" x14ac:dyDescent="0.2"/>
    <row r="1530" s="15" customFormat="1" x14ac:dyDescent="0.2"/>
    <row r="1531" s="15" customFormat="1" x14ac:dyDescent="0.2"/>
    <row r="1532" s="15" customFormat="1" x14ac:dyDescent="0.2"/>
    <row r="1533" s="15" customFormat="1" x14ac:dyDescent="0.2"/>
    <row r="1534" s="15" customFormat="1" x14ac:dyDescent="0.2"/>
    <row r="1535" s="15" customFormat="1" x14ac:dyDescent="0.2"/>
    <row r="1536" s="15" customFormat="1" x14ac:dyDescent="0.2"/>
    <row r="1537" s="15" customFormat="1" x14ac:dyDescent="0.2"/>
    <row r="1538" s="15" customFormat="1" x14ac:dyDescent="0.2"/>
    <row r="1539" s="15" customFormat="1" x14ac:dyDescent="0.2"/>
    <row r="1540" s="15" customFormat="1" x14ac:dyDescent="0.2"/>
    <row r="1541" s="15" customFormat="1" x14ac:dyDescent="0.2"/>
    <row r="1542" s="15" customFormat="1" x14ac:dyDescent="0.2"/>
    <row r="1543" s="15" customFormat="1" x14ac:dyDescent="0.2"/>
    <row r="1544" s="15" customFormat="1" x14ac:dyDescent="0.2"/>
    <row r="1545" s="15" customFormat="1" x14ac:dyDescent="0.2"/>
    <row r="1546" s="15" customFormat="1" x14ac:dyDescent="0.2"/>
    <row r="1547" s="15" customFormat="1" x14ac:dyDescent="0.2"/>
    <row r="1548" s="15" customFormat="1" x14ac:dyDescent="0.2"/>
    <row r="1549" s="15" customFormat="1" x14ac:dyDescent="0.2"/>
    <row r="1550" s="15" customFormat="1" x14ac:dyDescent="0.2"/>
    <row r="1551" s="15" customFormat="1" x14ac:dyDescent="0.2"/>
    <row r="1552" s="15" customFormat="1" x14ac:dyDescent="0.2"/>
    <row r="1553" s="15" customFormat="1" x14ac:dyDescent="0.2"/>
    <row r="1554" s="15" customFormat="1" x14ac:dyDescent="0.2"/>
    <row r="1555" s="15" customFormat="1" x14ac:dyDescent="0.2"/>
    <row r="1556" s="15" customFormat="1" x14ac:dyDescent="0.2"/>
    <row r="1557" s="15" customFormat="1" x14ac:dyDescent="0.2"/>
    <row r="1558" s="15" customFormat="1" x14ac:dyDescent="0.2"/>
    <row r="1559" s="15" customFormat="1" x14ac:dyDescent="0.2"/>
    <row r="1560" s="15" customFormat="1" x14ac:dyDescent="0.2"/>
    <row r="1561" s="15" customFormat="1" x14ac:dyDescent="0.2"/>
    <row r="1562" s="15" customFormat="1" x14ac:dyDescent="0.2"/>
    <row r="1563" s="15" customFormat="1" x14ac:dyDescent="0.2"/>
    <row r="1564" s="15" customFormat="1" x14ac:dyDescent="0.2"/>
    <row r="1565" s="15" customFormat="1" x14ac:dyDescent="0.2"/>
    <row r="1566" s="15" customFormat="1" x14ac:dyDescent="0.2"/>
    <row r="1567" s="15" customFormat="1" x14ac:dyDescent="0.2"/>
    <row r="1568" s="15" customFormat="1" x14ac:dyDescent="0.2"/>
    <row r="1569" s="15" customFormat="1" x14ac:dyDescent="0.2"/>
    <row r="1570" s="15" customFormat="1" x14ac:dyDescent="0.2"/>
    <row r="1571" s="15" customFormat="1" x14ac:dyDescent="0.2"/>
    <row r="1572" s="15" customFormat="1" x14ac:dyDescent="0.2"/>
    <row r="1573" s="15" customFormat="1" x14ac:dyDescent="0.2"/>
    <row r="1574" s="15" customFormat="1" x14ac:dyDescent="0.2"/>
    <row r="1575" s="15" customFormat="1" x14ac:dyDescent="0.2"/>
    <row r="1576" s="15" customFormat="1" x14ac:dyDescent="0.2"/>
    <row r="1577" s="15" customFormat="1" x14ac:dyDescent="0.2"/>
    <row r="1578" s="15" customFormat="1" x14ac:dyDescent="0.2"/>
    <row r="1579" s="15" customFormat="1" x14ac:dyDescent="0.2"/>
    <row r="1580" s="15" customFormat="1" x14ac:dyDescent="0.2"/>
    <row r="1581" s="15" customFormat="1" x14ac:dyDescent="0.2"/>
    <row r="1582" s="15" customFormat="1" x14ac:dyDescent="0.2"/>
    <row r="1583" s="15" customFormat="1" x14ac:dyDescent="0.2"/>
    <row r="1584" s="15" customFormat="1" x14ac:dyDescent="0.2"/>
    <row r="1585" s="15" customFormat="1" x14ac:dyDescent="0.2"/>
    <row r="1586" s="15" customFormat="1" x14ac:dyDescent="0.2"/>
    <row r="1587" s="15" customFormat="1" x14ac:dyDescent="0.2"/>
    <row r="1588" s="15" customFormat="1" x14ac:dyDescent="0.2"/>
    <row r="1589" s="15" customFormat="1" x14ac:dyDescent="0.2"/>
    <row r="1590" s="15" customFormat="1" x14ac:dyDescent="0.2"/>
    <row r="1591" s="15" customFormat="1" x14ac:dyDescent="0.2"/>
    <row r="1592" s="15" customFormat="1" x14ac:dyDescent="0.2"/>
    <row r="1593" s="15" customFormat="1" x14ac:dyDescent="0.2"/>
    <row r="1594" s="15" customFormat="1" x14ac:dyDescent="0.2"/>
    <row r="1595" s="15" customFormat="1" x14ac:dyDescent="0.2"/>
    <row r="1596" s="15" customFormat="1" x14ac:dyDescent="0.2"/>
    <row r="1597" s="15" customFormat="1" x14ac:dyDescent="0.2"/>
    <row r="1598" s="15" customFormat="1" x14ac:dyDescent="0.2"/>
    <row r="1599" s="15" customFormat="1" x14ac:dyDescent="0.2"/>
    <row r="1600" s="15" customFormat="1" x14ac:dyDescent="0.2"/>
    <row r="1601" s="15" customFormat="1" x14ac:dyDescent="0.2"/>
    <row r="1602" s="15" customFormat="1" x14ac:dyDescent="0.2"/>
    <row r="1603" s="15" customFormat="1" x14ac:dyDescent="0.2"/>
    <row r="1604" s="15" customFormat="1" x14ac:dyDescent="0.2"/>
    <row r="1605" s="15" customFormat="1" x14ac:dyDescent="0.2"/>
    <row r="1606" s="15" customFormat="1" x14ac:dyDescent="0.2"/>
    <row r="1607" s="15" customFormat="1" x14ac:dyDescent="0.2"/>
    <row r="1608" s="15" customFormat="1" x14ac:dyDescent="0.2"/>
    <row r="1609" s="15" customFormat="1" x14ac:dyDescent="0.2"/>
    <row r="1610" s="15" customFormat="1" x14ac:dyDescent="0.2"/>
    <row r="1611" s="15" customFormat="1" x14ac:dyDescent="0.2"/>
    <row r="1612" s="15" customFormat="1" x14ac:dyDescent="0.2"/>
    <row r="1613" s="15" customFormat="1" x14ac:dyDescent="0.2"/>
    <row r="1614" s="15" customFormat="1" x14ac:dyDescent="0.2"/>
    <row r="1615" s="15" customFormat="1" x14ac:dyDescent="0.2"/>
    <row r="1616" s="15" customFormat="1" x14ac:dyDescent="0.2"/>
    <row r="1617" s="15" customFormat="1" x14ac:dyDescent="0.2"/>
    <row r="1618" s="15" customFormat="1" x14ac:dyDescent="0.2"/>
    <row r="1619" s="15" customFormat="1" x14ac:dyDescent="0.2"/>
    <row r="1620" s="15" customFormat="1" x14ac:dyDescent="0.2"/>
    <row r="1621" s="15" customFormat="1" x14ac:dyDescent="0.2"/>
    <row r="1622" s="15" customFormat="1" x14ac:dyDescent="0.2"/>
    <row r="1623" s="15" customFormat="1" x14ac:dyDescent="0.2"/>
    <row r="1624" s="15" customFormat="1" x14ac:dyDescent="0.2"/>
    <row r="1625" s="15" customFormat="1" x14ac:dyDescent="0.2"/>
    <row r="1626" s="15" customFormat="1" x14ac:dyDescent="0.2"/>
    <row r="1627" s="15" customFormat="1" x14ac:dyDescent="0.2"/>
    <row r="1628" s="15" customFormat="1" x14ac:dyDescent="0.2"/>
    <row r="1629" s="15" customFormat="1" x14ac:dyDescent="0.2"/>
    <row r="1630" s="15" customFormat="1" x14ac:dyDescent="0.2"/>
    <row r="1631" s="15" customFormat="1" x14ac:dyDescent="0.2"/>
    <row r="1632" s="15" customFormat="1" x14ac:dyDescent="0.2"/>
    <row r="1633" s="15" customFormat="1" x14ac:dyDescent="0.2"/>
    <row r="1634" s="15" customFormat="1" x14ac:dyDescent="0.2"/>
    <row r="1635" s="15" customFormat="1" x14ac:dyDescent="0.2"/>
    <row r="1636" s="15" customFormat="1" x14ac:dyDescent="0.2"/>
    <row r="1637" s="15" customFormat="1" x14ac:dyDescent="0.2"/>
    <row r="1638" s="15" customFormat="1" x14ac:dyDescent="0.2"/>
    <row r="1639" s="15" customFormat="1" x14ac:dyDescent="0.2"/>
    <row r="1640" s="15" customFormat="1" x14ac:dyDescent="0.2"/>
    <row r="1641" s="15" customFormat="1" x14ac:dyDescent="0.2"/>
    <row r="1642" s="15" customFormat="1" x14ac:dyDescent="0.2"/>
    <row r="1643" s="15" customFormat="1" x14ac:dyDescent="0.2"/>
    <row r="1644" s="15" customFormat="1" x14ac:dyDescent="0.2"/>
    <row r="1645" s="15" customFormat="1" x14ac:dyDescent="0.2"/>
    <row r="1646" s="15" customFormat="1" x14ac:dyDescent="0.2"/>
    <row r="1647" s="15" customFormat="1" x14ac:dyDescent="0.2"/>
    <row r="1648" s="15" customFormat="1" x14ac:dyDescent="0.2"/>
    <row r="1649" s="15" customFormat="1" x14ac:dyDescent="0.2"/>
    <row r="1650" s="15" customFormat="1" x14ac:dyDescent="0.2"/>
    <row r="1651" s="15" customFormat="1" x14ac:dyDescent="0.2"/>
    <row r="1652" s="15" customFormat="1" x14ac:dyDescent="0.2"/>
    <row r="1653" s="15" customFormat="1" x14ac:dyDescent="0.2"/>
    <row r="1654" s="15" customFormat="1" x14ac:dyDescent="0.2"/>
    <row r="1655" s="15" customFormat="1" x14ac:dyDescent="0.2"/>
    <row r="1656" s="15" customFormat="1" x14ac:dyDescent="0.2"/>
    <row r="1657" s="15" customFormat="1" x14ac:dyDescent="0.2"/>
    <row r="1658" s="15" customFormat="1" x14ac:dyDescent="0.2"/>
    <row r="1659" s="15" customFormat="1" x14ac:dyDescent="0.2"/>
    <row r="1660" s="15" customFormat="1" x14ac:dyDescent="0.2"/>
    <row r="1661" s="15" customFormat="1" x14ac:dyDescent="0.2"/>
    <row r="1662" s="15" customFormat="1" x14ac:dyDescent="0.2"/>
    <row r="1663" s="15" customFormat="1" x14ac:dyDescent="0.2"/>
    <row r="1664" s="15" customFormat="1" x14ac:dyDescent="0.2"/>
    <row r="1665" s="15" customFormat="1" x14ac:dyDescent="0.2"/>
    <row r="1666" s="15" customFormat="1" x14ac:dyDescent="0.2"/>
    <row r="1667" s="15" customFormat="1" x14ac:dyDescent="0.2"/>
    <row r="1668" s="15" customFormat="1" x14ac:dyDescent="0.2"/>
    <row r="1669" s="15" customFormat="1" x14ac:dyDescent="0.2"/>
    <row r="1670" s="15" customFormat="1" x14ac:dyDescent="0.2"/>
    <row r="1671" s="15" customFormat="1" x14ac:dyDescent="0.2"/>
    <row r="1672" s="15" customFormat="1" x14ac:dyDescent="0.2"/>
    <row r="1673" s="15" customFormat="1" x14ac:dyDescent="0.2"/>
    <row r="1674" s="15" customFormat="1" x14ac:dyDescent="0.2"/>
    <row r="1675" s="15" customFormat="1" x14ac:dyDescent="0.2"/>
    <row r="1676" s="15" customFormat="1" x14ac:dyDescent="0.2"/>
    <row r="1677" s="15" customFormat="1" x14ac:dyDescent="0.2"/>
    <row r="1678" s="15" customFormat="1" x14ac:dyDescent="0.2"/>
    <row r="1679" s="15" customFormat="1" x14ac:dyDescent="0.2"/>
    <row r="1680" s="15" customFormat="1" x14ac:dyDescent="0.2"/>
    <row r="1681" s="15" customFormat="1" x14ac:dyDescent="0.2"/>
    <row r="1682" s="15" customFormat="1" x14ac:dyDescent="0.2"/>
    <row r="1683" s="15" customFormat="1" x14ac:dyDescent="0.2"/>
    <row r="1684" s="15" customFormat="1" x14ac:dyDescent="0.2"/>
    <row r="1685" s="15" customFormat="1" x14ac:dyDescent="0.2"/>
    <row r="1686" s="15" customFormat="1" x14ac:dyDescent="0.2"/>
    <row r="1687" s="15" customFormat="1" x14ac:dyDescent="0.2"/>
    <row r="1688" s="15" customFormat="1" x14ac:dyDescent="0.2"/>
    <row r="1689" s="15" customFormat="1" x14ac:dyDescent="0.2"/>
    <row r="1690" s="15" customFormat="1" x14ac:dyDescent="0.2"/>
    <row r="1691" s="15" customFormat="1" x14ac:dyDescent="0.2"/>
    <row r="1692" s="15" customFormat="1" x14ac:dyDescent="0.2"/>
    <row r="1693" s="15" customFormat="1" x14ac:dyDescent="0.2"/>
    <row r="1694" s="15" customFormat="1" x14ac:dyDescent="0.2"/>
    <row r="1695" s="15" customFormat="1" x14ac:dyDescent="0.2"/>
    <row r="1696" s="15" customFormat="1" x14ac:dyDescent="0.2"/>
    <row r="1697" s="15" customFormat="1" x14ac:dyDescent="0.2"/>
    <row r="1698" s="15" customFormat="1" x14ac:dyDescent="0.2"/>
    <row r="1699" s="15" customFormat="1" x14ac:dyDescent="0.2"/>
    <row r="1700" s="15" customFormat="1" x14ac:dyDescent="0.2"/>
    <row r="1701" s="15" customFormat="1" x14ac:dyDescent="0.2"/>
    <row r="1702" s="15" customFormat="1" x14ac:dyDescent="0.2"/>
    <row r="1703" s="15" customFormat="1" x14ac:dyDescent="0.2"/>
    <row r="1704" s="15" customFormat="1" x14ac:dyDescent="0.2"/>
    <row r="1705" s="15" customFormat="1" x14ac:dyDescent="0.2"/>
    <row r="1706" s="15" customFormat="1" x14ac:dyDescent="0.2"/>
    <row r="1707" s="15" customFormat="1" x14ac:dyDescent="0.2"/>
    <row r="1708" s="15" customFormat="1" x14ac:dyDescent="0.2"/>
    <row r="1709" s="15" customFormat="1" x14ac:dyDescent="0.2"/>
    <row r="1710" s="15" customFormat="1" x14ac:dyDescent="0.2"/>
    <row r="1711" s="15" customFormat="1" x14ac:dyDescent="0.2"/>
    <row r="1712" s="15" customFormat="1" x14ac:dyDescent="0.2"/>
    <row r="1713" s="15" customFormat="1" x14ac:dyDescent="0.2"/>
    <row r="1714" s="15" customFormat="1" x14ac:dyDescent="0.2"/>
    <row r="1715" s="15" customFormat="1" x14ac:dyDescent="0.2"/>
    <row r="1716" s="15" customFormat="1" x14ac:dyDescent="0.2"/>
    <row r="1717" s="15" customFormat="1" x14ac:dyDescent="0.2"/>
    <row r="1718" s="15" customFormat="1" x14ac:dyDescent="0.2"/>
    <row r="1719" s="15" customFormat="1" x14ac:dyDescent="0.2"/>
    <row r="1720" s="15" customFormat="1" x14ac:dyDescent="0.2"/>
    <row r="1721" s="15" customFormat="1" x14ac:dyDescent="0.2"/>
    <row r="1722" s="15" customFormat="1" x14ac:dyDescent="0.2"/>
    <row r="1723" s="15" customFormat="1" x14ac:dyDescent="0.2"/>
    <row r="1724" s="15" customFormat="1" x14ac:dyDescent="0.2"/>
    <row r="1725" s="15" customFormat="1" x14ac:dyDescent="0.2"/>
    <row r="1726" s="15" customFormat="1" x14ac:dyDescent="0.2"/>
    <row r="1727" s="15" customFormat="1" x14ac:dyDescent="0.2"/>
    <row r="1728" s="15" customFormat="1" x14ac:dyDescent="0.2"/>
    <row r="1729" s="15" customFormat="1" x14ac:dyDescent="0.2"/>
    <row r="1730" s="15" customFormat="1" x14ac:dyDescent="0.2"/>
    <row r="1731" s="15" customFormat="1" x14ac:dyDescent="0.2"/>
    <row r="1732" s="15" customFormat="1" x14ac:dyDescent="0.2"/>
    <row r="1733" s="15" customFormat="1" x14ac:dyDescent="0.2"/>
    <row r="1734" s="15" customFormat="1" x14ac:dyDescent="0.2"/>
    <row r="1735" s="15" customFormat="1" x14ac:dyDescent="0.2"/>
    <row r="1736" s="15" customFormat="1" x14ac:dyDescent="0.2"/>
    <row r="1737" s="15" customFormat="1" x14ac:dyDescent="0.2"/>
    <row r="1738" s="15" customFormat="1" x14ac:dyDescent="0.2"/>
    <row r="1739" s="15" customFormat="1" x14ac:dyDescent="0.2"/>
    <row r="1740" s="15" customFormat="1" x14ac:dyDescent="0.2"/>
    <row r="1741" s="15" customFormat="1" x14ac:dyDescent="0.2"/>
    <row r="1742" s="15" customFormat="1" x14ac:dyDescent="0.2"/>
    <row r="1743" s="15" customFormat="1" x14ac:dyDescent="0.2"/>
    <row r="1744" s="15" customFormat="1" x14ac:dyDescent="0.2"/>
    <row r="1745" s="15" customFormat="1" x14ac:dyDescent="0.2"/>
    <row r="1746" s="15" customFormat="1" x14ac:dyDescent="0.2"/>
    <row r="1747" s="15" customFormat="1" x14ac:dyDescent="0.2"/>
    <row r="1748" s="15" customFormat="1" x14ac:dyDescent="0.2"/>
    <row r="1749" s="15" customFormat="1" x14ac:dyDescent="0.2"/>
    <row r="1750" s="15" customFormat="1" x14ac:dyDescent="0.2"/>
    <row r="1751" s="15" customFormat="1" x14ac:dyDescent="0.2"/>
    <row r="1752" s="15" customFormat="1" x14ac:dyDescent="0.2"/>
    <row r="1753" s="15" customFormat="1" x14ac:dyDescent="0.2"/>
    <row r="1754" s="15" customFormat="1" x14ac:dyDescent="0.2"/>
    <row r="1755" s="15" customFormat="1" x14ac:dyDescent="0.2"/>
    <row r="1756" s="15" customFormat="1" x14ac:dyDescent="0.2"/>
    <row r="1757" s="15" customFormat="1" x14ac:dyDescent="0.2"/>
    <row r="1758" s="15" customFormat="1" x14ac:dyDescent="0.2"/>
    <row r="1759" s="15" customFormat="1" x14ac:dyDescent="0.2"/>
    <row r="1760" s="15" customFormat="1" x14ac:dyDescent="0.2"/>
    <row r="1761" s="15" customFormat="1" x14ac:dyDescent="0.2"/>
    <row r="1762" s="15" customFormat="1" x14ac:dyDescent="0.2"/>
    <row r="1763" s="15" customFormat="1" x14ac:dyDescent="0.2"/>
    <row r="1764" s="15" customFormat="1" x14ac:dyDescent="0.2"/>
    <row r="1765" s="15" customFormat="1" x14ac:dyDescent="0.2"/>
    <row r="1766" s="15" customFormat="1" x14ac:dyDescent="0.2"/>
    <row r="1767" s="15" customFormat="1" x14ac:dyDescent="0.2"/>
    <row r="1768" s="15" customFormat="1" x14ac:dyDescent="0.2"/>
    <row r="1769" s="15" customFormat="1" x14ac:dyDescent="0.2"/>
    <row r="1770" s="15" customFormat="1" x14ac:dyDescent="0.2"/>
    <row r="1771" s="15" customFormat="1" x14ac:dyDescent="0.2"/>
    <row r="1772" s="15" customFormat="1" x14ac:dyDescent="0.2"/>
    <row r="1773" s="15" customFormat="1" x14ac:dyDescent="0.2"/>
    <row r="1774" s="15" customFormat="1" x14ac:dyDescent="0.2"/>
    <row r="1775" s="15" customFormat="1" x14ac:dyDescent="0.2"/>
    <row r="1776" s="15" customFormat="1" x14ac:dyDescent="0.2"/>
    <row r="1777" s="15" customFormat="1" x14ac:dyDescent="0.2"/>
    <row r="1778" s="15" customFormat="1" x14ac:dyDescent="0.2"/>
    <row r="1779" s="15" customFormat="1" x14ac:dyDescent="0.2"/>
    <row r="1780" s="15" customFormat="1" x14ac:dyDescent="0.2"/>
    <row r="1781" s="15" customFormat="1" x14ac:dyDescent="0.2"/>
    <row r="1782" s="15" customFormat="1" x14ac:dyDescent="0.2"/>
    <row r="1783" s="15" customFormat="1" x14ac:dyDescent="0.2"/>
    <row r="1784" s="15" customFormat="1" x14ac:dyDescent="0.2"/>
    <row r="1785" s="15" customFormat="1" x14ac:dyDescent="0.2"/>
    <row r="1786" s="15" customFormat="1" x14ac:dyDescent="0.2"/>
    <row r="1787" s="15" customFormat="1" x14ac:dyDescent="0.2"/>
    <row r="1788" s="15" customFormat="1" x14ac:dyDescent="0.2"/>
    <row r="1789" s="15" customFormat="1" x14ac:dyDescent="0.2"/>
    <row r="1790" s="15" customFormat="1" x14ac:dyDescent="0.2"/>
    <row r="1791" s="15" customFormat="1" x14ac:dyDescent="0.2"/>
    <row r="1792" s="15" customFormat="1" x14ac:dyDescent="0.2"/>
    <row r="1793" s="15" customFormat="1" x14ac:dyDescent="0.2"/>
    <row r="1794" s="15" customFormat="1" x14ac:dyDescent="0.2"/>
    <row r="1795" s="15" customFormat="1" x14ac:dyDescent="0.2"/>
    <row r="1796" s="15" customFormat="1" x14ac:dyDescent="0.2"/>
    <row r="1797" s="15" customFormat="1" x14ac:dyDescent="0.2"/>
    <row r="1798" s="15" customFormat="1" x14ac:dyDescent="0.2"/>
    <row r="1799" s="15" customFormat="1" x14ac:dyDescent="0.2"/>
    <row r="1800" s="15" customFormat="1" x14ac:dyDescent="0.2"/>
    <row r="1801" s="15" customFormat="1" x14ac:dyDescent="0.2"/>
    <row r="1802" s="15" customFormat="1" x14ac:dyDescent="0.2"/>
    <row r="1803" s="15" customFormat="1" x14ac:dyDescent="0.2"/>
    <row r="1804" s="15" customFormat="1" x14ac:dyDescent="0.2"/>
    <row r="1805" s="15" customFormat="1" x14ac:dyDescent="0.2"/>
    <row r="1806" s="15" customFormat="1" x14ac:dyDescent="0.2"/>
    <row r="1807" s="15" customFormat="1" x14ac:dyDescent="0.2"/>
    <row r="1808" s="15" customFormat="1" x14ac:dyDescent="0.2"/>
    <row r="1809" s="15" customFormat="1" x14ac:dyDescent="0.2"/>
    <row r="1810" s="15" customFormat="1" x14ac:dyDescent="0.2"/>
    <row r="1811" s="15" customFormat="1" x14ac:dyDescent="0.2"/>
    <row r="1812" s="15" customFormat="1" x14ac:dyDescent="0.2"/>
    <row r="1813" s="15" customFormat="1" x14ac:dyDescent="0.2"/>
    <row r="1814" s="15" customFormat="1" x14ac:dyDescent="0.2"/>
    <row r="1815" s="15" customFormat="1" x14ac:dyDescent="0.2"/>
    <row r="1816" s="15" customFormat="1" x14ac:dyDescent="0.2"/>
    <row r="1817" s="15" customFormat="1" x14ac:dyDescent="0.2"/>
    <row r="1818" s="15" customFormat="1" x14ac:dyDescent="0.2"/>
    <row r="1819" s="15" customFormat="1" x14ac:dyDescent="0.2"/>
    <row r="1820" s="15" customFormat="1" x14ac:dyDescent="0.2"/>
    <row r="1821" s="15" customFormat="1" x14ac:dyDescent="0.2"/>
    <row r="1822" s="15" customFormat="1" x14ac:dyDescent="0.2"/>
    <row r="1823" s="15" customFormat="1" x14ac:dyDescent="0.2"/>
    <row r="1824" s="15" customFormat="1" x14ac:dyDescent="0.2"/>
    <row r="1825" s="15" customFormat="1" x14ac:dyDescent="0.2"/>
    <row r="1826" s="15" customFormat="1" x14ac:dyDescent="0.2"/>
    <row r="1827" s="15" customFormat="1" x14ac:dyDescent="0.2"/>
    <row r="1828" s="15" customFormat="1" x14ac:dyDescent="0.2"/>
    <row r="1829" s="15" customFormat="1" x14ac:dyDescent="0.2"/>
    <row r="1830" s="15" customFormat="1" x14ac:dyDescent="0.2"/>
    <row r="1831" s="15" customFormat="1" x14ac:dyDescent="0.2"/>
    <row r="1832" s="15" customFormat="1" x14ac:dyDescent="0.2"/>
    <row r="1833" s="15" customFormat="1" x14ac:dyDescent="0.2"/>
    <row r="1834" s="15" customFormat="1" x14ac:dyDescent="0.2"/>
    <row r="1835" s="15" customFormat="1" x14ac:dyDescent="0.2"/>
    <row r="1836" s="15" customFormat="1" x14ac:dyDescent="0.2"/>
    <row r="1837" s="15" customFormat="1" x14ac:dyDescent="0.2"/>
    <row r="1838" s="15" customFormat="1" x14ac:dyDescent="0.2"/>
    <row r="1839" s="15" customFormat="1" x14ac:dyDescent="0.2"/>
    <row r="1840" s="15" customFormat="1" x14ac:dyDescent="0.2"/>
    <row r="1841" s="15" customFormat="1" x14ac:dyDescent="0.2"/>
    <row r="1842" s="15" customFormat="1" x14ac:dyDescent="0.2"/>
    <row r="1843" s="15" customFormat="1" x14ac:dyDescent="0.2"/>
    <row r="1844" s="15" customFormat="1" x14ac:dyDescent="0.2"/>
    <row r="1845" s="15" customFormat="1" x14ac:dyDescent="0.2"/>
    <row r="1846" s="15" customFormat="1" x14ac:dyDescent="0.2"/>
    <row r="1847" s="15" customFormat="1" x14ac:dyDescent="0.2"/>
    <row r="1848" s="15" customFormat="1" x14ac:dyDescent="0.2"/>
    <row r="1849" s="15" customFormat="1" x14ac:dyDescent="0.2"/>
    <row r="1850" s="15" customFormat="1" x14ac:dyDescent="0.2"/>
    <row r="1851" s="15" customFormat="1" x14ac:dyDescent="0.2"/>
    <row r="1852" s="15" customFormat="1" x14ac:dyDescent="0.2"/>
    <row r="1853" s="15" customFormat="1" x14ac:dyDescent="0.2"/>
    <row r="1854" s="15" customFormat="1" x14ac:dyDescent="0.2"/>
    <row r="1855" s="15" customFormat="1" x14ac:dyDescent="0.2"/>
    <row r="1856" s="15" customFormat="1" x14ac:dyDescent="0.2"/>
    <row r="1857" s="15" customFormat="1" x14ac:dyDescent="0.2"/>
    <row r="1858" s="15" customFormat="1" x14ac:dyDescent="0.2"/>
    <row r="1859" s="15" customFormat="1" x14ac:dyDescent="0.2"/>
    <row r="1860" s="15" customFormat="1" x14ac:dyDescent="0.2"/>
    <row r="1861" s="15" customFormat="1" x14ac:dyDescent="0.2"/>
    <row r="1862" s="15" customFormat="1" x14ac:dyDescent="0.2"/>
    <row r="1863" s="15" customFormat="1" x14ac:dyDescent="0.2"/>
    <row r="1864" s="15" customFormat="1" x14ac:dyDescent="0.2"/>
    <row r="1865" s="15" customFormat="1" x14ac:dyDescent="0.2"/>
    <row r="1866" s="15" customFormat="1" x14ac:dyDescent="0.2"/>
    <row r="1867" s="15" customFormat="1" x14ac:dyDescent="0.2"/>
    <row r="1868" s="15" customFormat="1" x14ac:dyDescent="0.2"/>
    <row r="1869" s="15" customFormat="1" x14ac:dyDescent="0.2"/>
    <row r="1870" s="15" customFormat="1" x14ac:dyDescent="0.2"/>
    <row r="1871" s="15" customFormat="1" x14ac:dyDescent="0.2"/>
    <row r="1872" s="15" customFormat="1" x14ac:dyDescent="0.2"/>
    <row r="1873" s="15" customFormat="1" x14ac:dyDescent="0.2"/>
    <row r="1874" s="15" customFormat="1" x14ac:dyDescent="0.2"/>
    <row r="1875" s="15" customFormat="1" x14ac:dyDescent="0.2"/>
    <row r="1876" s="15" customFormat="1" x14ac:dyDescent="0.2"/>
    <row r="1877" s="15" customFormat="1" x14ac:dyDescent="0.2"/>
    <row r="1878" s="15" customFormat="1" x14ac:dyDescent="0.2"/>
    <row r="1879" s="15" customFormat="1" x14ac:dyDescent="0.2"/>
    <row r="1880" s="15" customFormat="1" x14ac:dyDescent="0.2"/>
    <row r="1881" s="15" customFormat="1" x14ac:dyDescent="0.2"/>
    <row r="1882" s="15" customFormat="1" x14ac:dyDescent="0.2"/>
    <row r="1883" s="15" customFormat="1" x14ac:dyDescent="0.2"/>
    <row r="1884" s="15" customFormat="1" x14ac:dyDescent="0.2"/>
    <row r="1885" s="15" customFormat="1" x14ac:dyDescent="0.2"/>
    <row r="1886" s="15" customFormat="1" x14ac:dyDescent="0.2"/>
    <row r="1887" s="15" customFormat="1" x14ac:dyDescent="0.2"/>
    <row r="1888" s="15" customFormat="1" x14ac:dyDescent="0.2"/>
    <row r="1889" s="15" customFormat="1" x14ac:dyDescent="0.2"/>
    <row r="1890" s="15" customFormat="1" x14ac:dyDescent="0.2"/>
    <row r="1891" s="15" customFormat="1" x14ac:dyDescent="0.2"/>
    <row r="1892" s="15" customFormat="1" x14ac:dyDescent="0.2"/>
    <row r="1893" s="15" customFormat="1" x14ac:dyDescent="0.2"/>
    <row r="1894" s="15" customFormat="1" x14ac:dyDescent="0.2"/>
    <row r="1895" s="15" customFormat="1" x14ac:dyDescent="0.2"/>
    <row r="1896" s="15" customFormat="1" x14ac:dyDescent="0.2"/>
    <row r="1897" s="15" customFormat="1" x14ac:dyDescent="0.2"/>
    <row r="1898" s="15" customFormat="1" x14ac:dyDescent="0.2"/>
    <row r="1899" s="15" customFormat="1" x14ac:dyDescent="0.2"/>
    <row r="1900" s="15" customFormat="1" x14ac:dyDescent="0.2"/>
    <row r="1901" s="15" customFormat="1" x14ac:dyDescent="0.2"/>
    <row r="1902" s="15" customFormat="1" x14ac:dyDescent="0.2"/>
    <row r="1903" s="15" customFormat="1" x14ac:dyDescent="0.2"/>
    <row r="1904" s="15" customFormat="1" x14ac:dyDescent="0.2"/>
    <row r="1905" s="15" customFormat="1" x14ac:dyDescent="0.2"/>
    <row r="1906" s="15" customFormat="1" x14ac:dyDescent="0.2"/>
    <row r="1907" s="15" customFormat="1" x14ac:dyDescent="0.2"/>
    <row r="1908" s="15" customFormat="1" x14ac:dyDescent="0.2"/>
    <row r="1909" s="15" customFormat="1" x14ac:dyDescent="0.2"/>
    <row r="1910" s="15" customFormat="1" x14ac:dyDescent="0.2"/>
    <row r="1911" s="15" customFormat="1" x14ac:dyDescent="0.2"/>
    <row r="1912" s="15" customFormat="1" x14ac:dyDescent="0.2"/>
    <row r="1913" s="15" customFormat="1" x14ac:dyDescent="0.2"/>
    <row r="1914" s="15" customFormat="1" x14ac:dyDescent="0.2"/>
    <row r="1915" s="15" customFormat="1" x14ac:dyDescent="0.2"/>
    <row r="1916" s="15" customFormat="1" x14ac:dyDescent="0.2"/>
    <row r="1917" s="15" customFormat="1" x14ac:dyDescent="0.2"/>
    <row r="1918" s="15" customFormat="1" x14ac:dyDescent="0.2"/>
    <row r="1919" s="15" customFormat="1" x14ac:dyDescent="0.2"/>
    <row r="1920" s="15" customFormat="1" x14ac:dyDescent="0.2"/>
    <row r="1921" s="15" customFormat="1" x14ac:dyDescent="0.2"/>
    <row r="1922" s="15" customFormat="1" x14ac:dyDescent="0.2"/>
    <row r="1923" s="15" customFormat="1" x14ac:dyDescent="0.2"/>
    <row r="1924" s="15" customFormat="1" x14ac:dyDescent="0.2"/>
    <row r="1925" s="15" customFormat="1" x14ac:dyDescent="0.2"/>
    <row r="1926" s="15" customFormat="1" x14ac:dyDescent="0.2"/>
    <row r="1927" s="15" customFormat="1" x14ac:dyDescent="0.2"/>
    <row r="1928" s="15" customFormat="1" x14ac:dyDescent="0.2"/>
    <row r="1929" s="15" customFormat="1" x14ac:dyDescent="0.2"/>
    <row r="1930" s="15" customFormat="1" x14ac:dyDescent="0.2"/>
    <row r="1931" s="15" customFormat="1" x14ac:dyDescent="0.2"/>
    <row r="1932" s="15" customFormat="1" x14ac:dyDescent="0.2"/>
    <row r="1933" s="15" customFormat="1" x14ac:dyDescent="0.2"/>
    <row r="1934" s="15" customFormat="1" x14ac:dyDescent="0.2"/>
    <row r="1935" s="15" customFormat="1" x14ac:dyDescent="0.2"/>
    <row r="1936" s="15" customFormat="1" x14ac:dyDescent="0.2"/>
    <row r="1937" s="15" customFormat="1" x14ac:dyDescent="0.2"/>
    <row r="1938" s="15" customFormat="1" x14ac:dyDescent="0.2"/>
    <row r="1939" s="15" customFormat="1" x14ac:dyDescent="0.2"/>
    <row r="1940" s="15" customFormat="1" x14ac:dyDescent="0.2"/>
    <row r="1941" s="15" customFormat="1" x14ac:dyDescent="0.2"/>
    <row r="1942" s="15" customFormat="1" x14ac:dyDescent="0.2"/>
    <row r="1943" s="15" customFormat="1" x14ac:dyDescent="0.2"/>
    <row r="1944" s="15" customFormat="1" x14ac:dyDescent="0.2"/>
    <row r="1945" s="15" customFormat="1" x14ac:dyDescent="0.2"/>
    <row r="1946" s="15" customFormat="1" x14ac:dyDescent="0.2"/>
    <row r="1947" s="15" customFormat="1" x14ac:dyDescent="0.2"/>
    <row r="1948" s="15" customFormat="1" x14ac:dyDescent="0.2"/>
    <row r="1949" s="15" customFormat="1" x14ac:dyDescent="0.2"/>
    <row r="1950" s="15" customFormat="1" x14ac:dyDescent="0.2"/>
    <row r="1951" s="15" customFormat="1" x14ac:dyDescent="0.2"/>
    <row r="1952" s="15" customFormat="1" x14ac:dyDescent="0.2"/>
    <row r="1953" s="15" customFormat="1" x14ac:dyDescent="0.2"/>
    <row r="1954" s="15" customFormat="1" x14ac:dyDescent="0.2"/>
    <row r="1955" s="15" customFormat="1" x14ac:dyDescent="0.2"/>
    <row r="1956" s="15" customFormat="1" x14ac:dyDescent="0.2"/>
    <row r="1957" s="15" customFormat="1" x14ac:dyDescent="0.2"/>
    <row r="1958" s="15" customFormat="1" x14ac:dyDescent="0.2"/>
    <row r="1959" s="15" customFormat="1" x14ac:dyDescent="0.2"/>
    <row r="1960" s="15" customFormat="1" x14ac:dyDescent="0.2"/>
    <row r="1961" s="15" customFormat="1" x14ac:dyDescent="0.2"/>
    <row r="1962" s="15" customFormat="1" x14ac:dyDescent="0.2"/>
    <row r="1963" s="15" customFormat="1" x14ac:dyDescent="0.2"/>
    <row r="1964" s="15" customFormat="1" x14ac:dyDescent="0.2"/>
    <row r="1965" s="15" customFormat="1" x14ac:dyDescent="0.2"/>
    <row r="1966" s="15" customFormat="1" x14ac:dyDescent="0.2"/>
    <row r="1967" s="15" customFormat="1" x14ac:dyDescent="0.2"/>
    <row r="1968" s="15" customFormat="1" x14ac:dyDescent="0.2"/>
    <row r="1969" s="15" customFormat="1" x14ac:dyDescent="0.2"/>
    <row r="1970" s="15" customFormat="1" x14ac:dyDescent="0.2"/>
    <row r="1971" s="15" customFormat="1" x14ac:dyDescent="0.2"/>
    <row r="1972" s="15" customFormat="1" x14ac:dyDescent="0.2"/>
    <row r="1973" s="15" customFormat="1" x14ac:dyDescent="0.2"/>
    <row r="1974" s="15" customFormat="1" x14ac:dyDescent="0.2"/>
    <row r="1975" s="15" customFormat="1" x14ac:dyDescent="0.2"/>
    <row r="1976" s="15" customFormat="1" x14ac:dyDescent="0.2"/>
    <row r="1977" s="15" customFormat="1" x14ac:dyDescent="0.2"/>
    <row r="1978" s="15" customFormat="1" x14ac:dyDescent="0.2"/>
    <row r="1979" s="15" customFormat="1" x14ac:dyDescent="0.2"/>
    <row r="1980" s="15" customFormat="1" x14ac:dyDescent="0.2"/>
    <row r="1981" s="15" customFormat="1" x14ac:dyDescent="0.2"/>
    <row r="1982" s="15" customFormat="1" x14ac:dyDescent="0.2"/>
    <row r="1983" s="15" customFormat="1" x14ac:dyDescent="0.2"/>
    <row r="1984" s="15" customFormat="1" x14ac:dyDescent="0.2"/>
    <row r="1985" s="15" customFormat="1" x14ac:dyDescent="0.2"/>
    <row r="1986" s="15" customFormat="1" x14ac:dyDescent="0.2"/>
    <row r="1987" s="15" customFormat="1" x14ac:dyDescent="0.2"/>
    <row r="1988" s="15" customFormat="1" x14ac:dyDescent="0.2"/>
    <row r="1989" s="15" customFormat="1" x14ac:dyDescent="0.2"/>
    <row r="1990" s="15" customFormat="1" x14ac:dyDescent="0.2"/>
    <row r="1991" s="15" customFormat="1" x14ac:dyDescent="0.2"/>
    <row r="1992" s="15" customFormat="1" x14ac:dyDescent="0.2"/>
    <row r="1993" s="15" customFormat="1" x14ac:dyDescent="0.2"/>
    <row r="1994" s="15" customFormat="1" x14ac:dyDescent="0.2"/>
    <row r="1995" s="15" customFormat="1" x14ac:dyDescent="0.2"/>
    <row r="1996" s="15" customFormat="1" x14ac:dyDescent="0.2"/>
    <row r="1997" s="15" customFormat="1" x14ac:dyDescent="0.2"/>
    <row r="1998" s="15" customFormat="1" x14ac:dyDescent="0.2"/>
    <row r="1999" s="15" customFormat="1" x14ac:dyDescent="0.2"/>
    <row r="2000" s="15" customFormat="1" x14ac:dyDescent="0.2"/>
    <row r="2001" s="15" customFormat="1" x14ac:dyDescent="0.2"/>
    <row r="2002" s="15" customFormat="1" x14ac:dyDescent="0.2"/>
    <row r="2003" s="15" customFormat="1" x14ac:dyDescent="0.2"/>
    <row r="2004" s="15" customFormat="1" x14ac:dyDescent="0.2"/>
    <row r="2005" s="15" customFormat="1" x14ac:dyDescent="0.2"/>
    <row r="2006" s="15" customFormat="1" x14ac:dyDescent="0.2"/>
    <row r="2007" s="15" customFormat="1" x14ac:dyDescent="0.2"/>
    <row r="2008" s="15" customFormat="1" x14ac:dyDescent="0.2"/>
    <row r="2009" s="15" customFormat="1" x14ac:dyDescent="0.2"/>
    <row r="2010" s="15" customFormat="1" x14ac:dyDescent="0.2"/>
    <row r="2011" s="15" customFormat="1" x14ac:dyDescent="0.2"/>
    <row r="2012" s="15" customFormat="1" x14ac:dyDescent="0.2"/>
    <row r="2013" s="15" customFormat="1" x14ac:dyDescent="0.2"/>
    <row r="2014" s="15" customFormat="1" x14ac:dyDescent="0.2"/>
    <row r="2015" s="15" customFormat="1" x14ac:dyDescent="0.2"/>
    <row r="2016" s="15" customFormat="1" x14ac:dyDescent="0.2"/>
    <row r="2017" s="15" customFormat="1" x14ac:dyDescent="0.2"/>
    <row r="2018" s="15" customFormat="1" x14ac:dyDescent="0.2"/>
    <row r="2019" s="15" customFormat="1" x14ac:dyDescent="0.2"/>
    <row r="2020" s="15" customFormat="1" x14ac:dyDescent="0.2"/>
    <row r="2021" s="15" customFormat="1" x14ac:dyDescent="0.2"/>
    <row r="2022" s="15" customFormat="1" x14ac:dyDescent="0.2"/>
    <row r="2023" s="15" customFormat="1" x14ac:dyDescent="0.2"/>
    <row r="2024" s="15" customFormat="1" x14ac:dyDescent="0.2"/>
    <row r="2025" s="15" customFormat="1" x14ac:dyDescent="0.2"/>
    <row r="2026" s="15" customFormat="1" x14ac:dyDescent="0.2"/>
    <row r="2027" s="15" customFormat="1" x14ac:dyDescent="0.2"/>
    <row r="2028" s="15" customFormat="1" x14ac:dyDescent="0.2"/>
    <row r="2029" s="15" customFormat="1" x14ac:dyDescent="0.2"/>
    <row r="2030" s="15" customFormat="1" x14ac:dyDescent="0.2"/>
    <row r="2031" s="15" customFormat="1" x14ac:dyDescent="0.2"/>
    <row r="2032" s="15" customFormat="1" x14ac:dyDescent="0.2"/>
    <row r="2033" s="15" customFormat="1" x14ac:dyDescent="0.2"/>
    <row r="2034" s="15" customFormat="1" x14ac:dyDescent="0.2"/>
    <row r="2035" s="15" customFormat="1" x14ac:dyDescent="0.2"/>
    <row r="2036" s="15" customFormat="1" x14ac:dyDescent="0.2"/>
    <row r="2037" s="15" customFormat="1" x14ac:dyDescent="0.2"/>
    <row r="2038" s="15" customFormat="1" x14ac:dyDescent="0.2"/>
    <row r="2039" s="15" customFormat="1" x14ac:dyDescent="0.2"/>
    <row r="2040" s="15" customFormat="1" x14ac:dyDescent="0.2"/>
    <row r="2041" s="15" customFormat="1" x14ac:dyDescent="0.2"/>
    <row r="2042" s="15" customFormat="1" x14ac:dyDescent="0.2"/>
    <row r="2043" s="15" customFormat="1" x14ac:dyDescent="0.2"/>
    <row r="2044" s="15" customFormat="1" x14ac:dyDescent="0.2"/>
    <row r="2045" s="15" customFormat="1" x14ac:dyDescent="0.2"/>
    <row r="2046" s="15" customFormat="1" x14ac:dyDescent="0.2"/>
    <row r="2047" s="15" customFormat="1" x14ac:dyDescent="0.2"/>
    <row r="2048" s="15" customFormat="1" x14ac:dyDescent="0.2"/>
    <row r="2049" s="15" customFormat="1" x14ac:dyDescent="0.2"/>
    <row r="2050" s="15" customFormat="1" x14ac:dyDescent="0.2"/>
    <row r="2051" s="15" customFormat="1" x14ac:dyDescent="0.2"/>
    <row r="2052" s="15" customFormat="1" x14ac:dyDescent="0.2"/>
    <row r="2053" s="15" customFormat="1" x14ac:dyDescent="0.2"/>
    <row r="2054" s="15" customFormat="1" x14ac:dyDescent="0.2"/>
    <row r="2055" s="15" customFormat="1" x14ac:dyDescent="0.2"/>
    <row r="2056" s="15" customFormat="1" x14ac:dyDescent="0.2"/>
    <row r="2057" s="15" customFormat="1" x14ac:dyDescent="0.2"/>
    <row r="2058" s="15" customFormat="1" x14ac:dyDescent="0.2"/>
    <row r="2059" s="15" customFormat="1" x14ac:dyDescent="0.2"/>
    <row r="2060" s="15" customFormat="1" x14ac:dyDescent="0.2"/>
    <row r="2061" s="15" customFormat="1" x14ac:dyDescent="0.2"/>
    <row r="2062" s="15" customFormat="1" x14ac:dyDescent="0.2"/>
    <row r="2063" s="15" customFormat="1" x14ac:dyDescent="0.2"/>
    <row r="2064" s="15" customFormat="1" x14ac:dyDescent="0.2"/>
    <row r="2065" s="15" customFormat="1" x14ac:dyDescent="0.2"/>
    <row r="2066" s="15" customFormat="1" x14ac:dyDescent="0.2"/>
    <row r="2067" s="15" customFormat="1" x14ac:dyDescent="0.2"/>
    <row r="2068" s="15" customFormat="1" x14ac:dyDescent="0.2"/>
    <row r="2069" s="15" customFormat="1" x14ac:dyDescent="0.2"/>
    <row r="2070" s="15" customFormat="1" x14ac:dyDescent="0.2"/>
    <row r="2071" s="15" customFormat="1" x14ac:dyDescent="0.2"/>
    <row r="2072" s="15" customFormat="1" x14ac:dyDescent="0.2"/>
    <row r="2073" s="15" customFormat="1" x14ac:dyDescent="0.2"/>
    <row r="2074" s="15" customFormat="1" x14ac:dyDescent="0.2"/>
    <row r="2075" s="15" customFormat="1" x14ac:dyDescent="0.2"/>
    <row r="2076" s="15" customFormat="1" x14ac:dyDescent="0.2"/>
    <row r="2077" s="15" customFormat="1" x14ac:dyDescent="0.2"/>
    <row r="2078" s="15" customFormat="1" x14ac:dyDescent="0.2"/>
    <row r="2079" s="15" customFormat="1" x14ac:dyDescent="0.2"/>
    <row r="2080" s="15" customFormat="1" x14ac:dyDescent="0.2"/>
    <row r="2081" s="15" customFormat="1" x14ac:dyDescent="0.2"/>
    <row r="2082" s="15" customFormat="1" x14ac:dyDescent="0.2"/>
    <row r="2083" s="15" customFormat="1" x14ac:dyDescent="0.2"/>
    <row r="2084" s="15" customFormat="1" x14ac:dyDescent="0.2"/>
    <row r="2085" s="15" customFormat="1" x14ac:dyDescent="0.2"/>
    <row r="2086" s="15" customFormat="1" x14ac:dyDescent="0.2"/>
    <row r="2087" s="15" customFormat="1" x14ac:dyDescent="0.2"/>
    <row r="2088" s="15" customFormat="1" x14ac:dyDescent="0.2"/>
    <row r="2089" s="15" customFormat="1" x14ac:dyDescent="0.2"/>
    <row r="2090" s="15" customFormat="1" x14ac:dyDescent="0.2"/>
    <row r="2091" s="15" customFormat="1" x14ac:dyDescent="0.2"/>
    <row r="2092" s="15" customFormat="1" x14ac:dyDescent="0.2"/>
    <row r="2093" s="15" customFormat="1" x14ac:dyDescent="0.2"/>
    <row r="2094" s="15" customFormat="1" x14ac:dyDescent="0.2"/>
    <row r="2095" s="15" customFormat="1" x14ac:dyDescent="0.2"/>
    <row r="2096" s="15" customFormat="1" x14ac:dyDescent="0.2"/>
    <row r="2097" s="15" customFormat="1" x14ac:dyDescent="0.2"/>
    <row r="2098" s="15" customFormat="1" x14ac:dyDescent="0.2"/>
    <row r="2099" s="15" customFormat="1" x14ac:dyDescent="0.2"/>
    <row r="2100" s="15" customFormat="1" x14ac:dyDescent="0.2"/>
    <row r="2101" s="15" customFormat="1" x14ac:dyDescent="0.2"/>
    <row r="2102" s="15" customFormat="1" x14ac:dyDescent="0.2"/>
    <row r="2103" s="15" customFormat="1" x14ac:dyDescent="0.2"/>
    <row r="2104" s="15" customFormat="1" x14ac:dyDescent="0.2"/>
    <row r="2105" s="15" customFormat="1" x14ac:dyDescent="0.2"/>
    <row r="2106" s="15" customFormat="1" x14ac:dyDescent="0.2"/>
    <row r="2107" s="15" customFormat="1" x14ac:dyDescent="0.2"/>
    <row r="2108" s="15" customFormat="1" x14ac:dyDescent="0.2"/>
    <row r="2109" s="15" customFormat="1" x14ac:dyDescent="0.2"/>
    <row r="2110" s="15" customFormat="1" x14ac:dyDescent="0.2"/>
    <row r="2111" s="15" customFormat="1" x14ac:dyDescent="0.2"/>
    <row r="2112" s="15" customFormat="1" x14ac:dyDescent="0.2"/>
    <row r="2113" s="15" customFormat="1" x14ac:dyDescent="0.2"/>
    <row r="2114" s="15" customFormat="1" x14ac:dyDescent="0.2"/>
    <row r="2115" s="15" customFormat="1" x14ac:dyDescent="0.2"/>
    <row r="2116" s="15" customFormat="1" x14ac:dyDescent="0.2"/>
    <row r="2117" s="15" customFormat="1" x14ac:dyDescent="0.2"/>
    <row r="2118" s="15" customFormat="1" x14ac:dyDescent="0.2"/>
    <row r="2119" s="15" customFormat="1" x14ac:dyDescent="0.2"/>
    <row r="2120" s="15" customFormat="1" x14ac:dyDescent="0.2"/>
    <row r="2121" s="15" customFormat="1" x14ac:dyDescent="0.2"/>
    <row r="2122" s="15" customFormat="1" x14ac:dyDescent="0.2"/>
    <row r="2123" s="15" customFormat="1" x14ac:dyDescent="0.2"/>
    <row r="2124" s="15" customFormat="1" x14ac:dyDescent="0.2"/>
    <row r="2125" s="15" customFormat="1" x14ac:dyDescent="0.2"/>
    <row r="2126" s="15" customFormat="1" x14ac:dyDescent="0.2"/>
    <row r="2127" s="15" customFormat="1" x14ac:dyDescent="0.2"/>
    <row r="2128" s="15" customFormat="1" x14ac:dyDescent="0.2"/>
    <row r="2129" s="15" customFormat="1" x14ac:dyDescent="0.2"/>
    <row r="2130" s="15" customFormat="1" x14ac:dyDescent="0.2"/>
    <row r="2131" s="15" customFormat="1" x14ac:dyDescent="0.2"/>
    <row r="2132" s="15" customFormat="1" x14ac:dyDescent="0.2"/>
    <row r="2133" s="15" customFormat="1" x14ac:dyDescent="0.2"/>
    <row r="2134" s="15" customFormat="1" x14ac:dyDescent="0.2"/>
    <row r="2135" s="15" customFormat="1" x14ac:dyDescent="0.2"/>
    <row r="2136" s="15" customFormat="1" x14ac:dyDescent="0.2"/>
    <row r="2137" s="15" customFormat="1" x14ac:dyDescent="0.2"/>
    <row r="2138" s="15" customFormat="1" x14ac:dyDescent="0.2"/>
    <row r="2139" s="15" customFormat="1" x14ac:dyDescent="0.2"/>
    <row r="2140" s="15" customFormat="1" x14ac:dyDescent="0.2"/>
    <row r="2141" s="15" customFormat="1" x14ac:dyDescent="0.2"/>
    <row r="2142" s="15" customFormat="1" x14ac:dyDescent="0.2"/>
    <row r="2143" s="15" customFormat="1" x14ac:dyDescent="0.2"/>
    <row r="2144" s="15" customFormat="1" x14ac:dyDescent="0.2"/>
    <row r="2145" s="15" customFormat="1" x14ac:dyDescent="0.2"/>
    <row r="2146" s="15" customFormat="1" x14ac:dyDescent="0.2"/>
    <row r="2147" s="15" customFormat="1" x14ac:dyDescent="0.2"/>
    <row r="2148" s="15" customFormat="1" x14ac:dyDescent="0.2"/>
    <row r="2149" s="15" customFormat="1" x14ac:dyDescent="0.2"/>
    <row r="2150" s="15" customFormat="1" x14ac:dyDescent="0.2"/>
    <row r="2151" s="15" customFormat="1" x14ac:dyDescent="0.2"/>
    <row r="2152" s="15" customFormat="1" x14ac:dyDescent="0.2"/>
    <row r="2153" s="15" customFormat="1" x14ac:dyDescent="0.2"/>
    <row r="2154" s="15" customFormat="1" x14ac:dyDescent="0.2"/>
    <row r="2155" s="15" customFormat="1" x14ac:dyDescent="0.2"/>
    <row r="2156" s="15" customFormat="1" x14ac:dyDescent="0.2"/>
    <row r="2157" s="15" customFormat="1" x14ac:dyDescent="0.2"/>
    <row r="2158" s="15" customFormat="1" x14ac:dyDescent="0.2"/>
    <row r="2159" s="15" customFormat="1" x14ac:dyDescent="0.2"/>
    <row r="2160" s="15" customFormat="1" x14ac:dyDescent="0.2"/>
    <row r="2161" s="15" customFormat="1" x14ac:dyDescent="0.2"/>
    <row r="2162" s="15" customFormat="1" x14ac:dyDescent="0.2"/>
    <row r="2163" s="15" customFormat="1" x14ac:dyDescent="0.2"/>
    <row r="2164" s="15" customFormat="1" x14ac:dyDescent="0.2"/>
    <row r="2165" s="15" customFormat="1" x14ac:dyDescent="0.2"/>
    <row r="2166" s="15" customFormat="1" x14ac:dyDescent="0.2"/>
    <row r="2167" s="15" customFormat="1" x14ac:dyDescent="0.2"/>
    <row r="2168" s="15" customFormat="1" x14ac:dyDescent="0.2"/>
    <row r="2169" s="15" customFormat="1" x14ac:dyDescent="0.2"/>
    <row r="2170" s="15" customFormat="1" x14ac:dyDescent="0.2"/>
    <row r="2171" s="15" customFormat="1" x14ac:dyDescent="0.2"/>
    <row r="2172" s="15" customFormat="1" x14ac:dyDescent="0.2"/>
    <row r="2173" s="15" customFormat="1" x14ac:dyDescent="0.2"/>
    <row r="2174" s="15" customFormat="1" x14ac:dyDescent="0.2"/>
    <row r="2175" s="15" customFormat="1" x14ac:dyDescent="0.2"/>
    <row r="2176" s="15" customFormat="1" x14ac:dyDescent="0.2"/>
    <row r="2177" s="15" customFormat="1" x14ac:dyDescent="0.2"/>
    <row r="2178" s="15" customFormat="1" x14ac:dyDescent="0.2"/>
    <row r="2179" s="15" customFormat="1" x14ac:dyDescent="0.2"/>
    <row r="2180" s="15" customFormat="1" x14ac:dyDescent="0.2"/>
    <row r="2181" s="15" customFormat="1" x14ac:dyDescent="0.2"/>
    <row r="2182" s="15" customFormat="1" x14ac:dyDescent="0.2"/>
    <row r="2183" s="15" customFormat="1" x14ac:dyDescent="0.2"/>
    <row r="2184" s="15" customFormat="1" x14ac:dyDescent="0.2"/>
    <row r="2185" s="15" customFormat="1" x14ac:dyDescent="0.2"/>
    <row r="2186" s="15" customFormat="1" x14ac:dyDescent="0.2"/>
    <row r="2187" s="15" customFormat="1" x14ac:dyDescent="0.2"/>
    <row r="2188" s="15" customFormat="1" x14ac:dyDescent="0.2"/>
    <row r="2189" s="15" customFormat="1" x14ac:dyDescent="0.2"/>
    <row r="2190" s="15" customFormat="1" x14ac:dyDescent="0.2"/>
    <row r="2191" s="15" customFormat="1" x14ac:dyDescent="0.2"/>
    <row r="2192" s="15" customFormat="1" x14ac:dyDescent="0.2"/>
    <row r="2193" s="15" customFormat="1" x14ac:dyDescent="0.2"/>
    <row r="2194" s="15" customFormat="1" x14ac:dyDescent="0.2"/>
    <row r="2195" s="15" customFormat="1" x14ac:dyDescent="0.2"/>
    <row r="2196" s="15" customFormat="1" x14ac:dyDescent="0.2"/>
    <row r="2197" s="15" customFormat="1" x14ac:dyDescent="0.2"/>
    <row r="2198" s="15" customFormat="1" x14ac:dyDescent="0.2"/>
    <row r="2199" s="15" customFormat="1" x14ac:dyDescent="0.2"/>
    <row r="2200" s="15" customFormat="1" x14ac:dyDescent="0.2"/>
    <row r="2201" s="15" customFormat="1" x14ac:dyDescent="0.2"/>
    <row r="2202" s="15" customFormat="1" x14ac:dyDescent="0.2"/>
    <row r="2203" s="15" customFormat="1" x14ac:dyDescent="0.2"/>
    <row r="2204" s="15" customFormat="1" x14ac:dyDescent="0.2"/>
    <row r="2205" s="15" customFormat="1" x14ac:dyDescent="0.2"/>
    <row r="2206" s="15" customFormat="1" x14ac:dyDescent="0.2"/>
    <row r="2207" s="15" customFormat="1" x14ac:dyDescent="0.2"/>
    <row r="2208" s="15" customFormat="1" x14ac:dyDescent="0.2"/>
    <row r="2209" s="15" customFormat="1" x14ac:dyDescent="0.2"/>
    <row r="2210" s="15" customFormat="1" x14ac:dyDescent="0.2"/>
    <row r="2211" s="15" customFormat="1" x14ac:dyDescent="0.2"/>
    <row r="2212" s="15" customFormat="1" x14ac:dyDescent="0.2"/>
    <row r="2213" s="15" customFormat="1" x14ac:dyDescent="0.2"/>
    <row r="2214" s="15" customFormat="1" x14ac:dyDescent="0.2"/>
    <row r="2215" s="15" customFormat="1" x14ac:dyDescent="0.2"/>
    <row r="2216" s="15" customFormat="1" x14ac:dyDescent="0.2"/>
    <row r="2217" s="15" customFormat="1" x14ac:dyDescent="0.2"/>
    <row r="2218" s="15" customFormat="1" x14ac:dyDescent="0.2"/>
    <row r="2219" s="15" customFormat="1" x14ac:dyDescent="0.2"/>
    <row r="2220" s="15" customFormat="1" x14ac:dyDescent="0.2"/>
    <row r="2221" s="15" customFormat="1" x14ac:dyDescent="0.2"/>
    <row r="2222" s="15" customFormat="1" x14ac:dyDescent="0.2"/>
    <row r="2223" s="15" customFormat="1" x14ac:dyDescent="0.2"/>
    <row r="2224" s="15" customFormat="1" x14ac:dyDescent="0.2"/>
    <row r="2225" s="15" customFormat="1" x14ac:dyDescent="0.2"/>
    <row r="2226" s="15" customFormat="1" x14ac:dyDescent="0.2"/>
    <row r="2227" s="15" customFormat="1" x14ac:dyDescent="0.2"/>
    <row r="2228" s="15" customFormat="1" x14ac:dyDescent="0.2"/>
    <row r="2229" s="15" customFormat="1" x14ac:dyDescent="0.2"/>
    <row r="2230" s="15" customFormat="1" x14ac:dyDescent="0.2"/>
    <row r="2231" s="15" customFormat="1" x14ac:dyDescent="0.2"/>
    <row r="2232" s="15" customFormat="1" x14ac:dyDescent="0.2"/>
    <row r="2233" s="15" customFormat="1" x14ac:dyDescent="0.2"/>
    <row r="2234" s="15" customFormat="1" x14ac:dyDescent="0.2"/>
    <row r="2235" s="15" customFormat="1" x14ac:dyDescent="0.2"/>
    <row r="2236" s="15" customFormat="1" x14ac:dyDescent="0.2"/>
    <row r="2237" s="15" customFormat="1" x14ac:dyDescent="0.2"/>
    <row r="2238" s="15" customFormat="1" x14ac:dyDescent="0.2"/>
    <row r="2239" s="15" customFormat="1" x14ac:dyDescent="0.2"/>
    <row r="2240" s="15" customFormat="1" x14ac:dyDescent="0.2"/>
    <row r="2241" s="15" customFormat="1" x14ac:dyDescent="0.2"/>
    <row r="2242" s="15" customFormat="1" x14ac:dyDescent="0.2"/>
    <row r="2243" s="15" customFormat="1" x14ac:dyDescent="0.2"/>
    <row r="2244" s="15" customFormat="1" x14ac:dyDescent="0.2"/>
    <row r="2245" s="15" customFormat="1" x14ac:dyDescent="0.2"/>
    <row r="2246" s="15" customFormat="1" x14ac:dyDescent="0.2"/>
  </sheetData>
  <mergeCells count="2">
    <mergeCell ref="A1:H1"/>
    <mergeCell ref="A2:H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I1" sqref="I1"/>
    </sheetView>
  </sheetViews>
  <sheetFormatPr baseColWidth="10" defaultColWidth="9.1640625" defaultRowHeight="15" x14ac:dyDescent="0.2"/>
  <cols>
    <col min="1" max="8" width="8.83203125" style="2" customWidth="1"/>
    <col min="11" max="12" width="18.6640625" style="2" customWidth="1"/>
    <col min="13" max="13" width="18.1640625" customWidth="1"/>
  </cols>
  <sheetData>
    <row r="1" spans="1:13" ht="96" customHeight="1" x14ac:dyDescent="0.2">
      <c r="A1" s="70" t="s">
        <v>427</v>
      </c>
      <c r="B1" s="68"/>
      <c r="C1" s="68"/>
      <c r="D1" s="68"/>
      <c r="E1" s="68"/>
      <c r="F1" s="68"/>
      <c r="G1" s="68"/>
      <c r="H1" s="68"/>
      <c r="K1" s="71"/>
      <c r="L1" s="72"/>
      <c r="M1" s="72"/>
    </row>
    <row r="2" spans="1:13" x14ac:dyDescent="0.2">
      <c r="A2" s="69" t="s">
        <v>0</v>
      </c>
      <c r="B2" s="69"/>
      <c r="C2" s="69"/>
      <c r="D2" s="69"/>
      <c r="E2" s="69"/>
      <c r="F2" s="69"/>
      <c r="G2" s="69"/>
      <c r="H2" s="69"/>
      <c r="K2" s="69" t="s">
        <v>4</v>
      </c>
      <c r="L2" s="69"/>
      <c r="M2" s="69"/>
    </row>
    <row r="3" spans="1:13" x14ac:dyDescent="0.2">
      <c r="A3" s="1">
        <v>1</v>
      </c>
      <c r="B3" s="1">
        <v>2</v>
      </c>
      <c r="C3" s="1">
        <v>3</v>
      </c>
      <c r="D3" s="1">
        <v>4</v>
      </c>
      <c r="E3" s="1">
        <v>5</v>
      </c>
      <c r="F3" s="1">
        <v>6</v>
      </c>
      <c r="G3" s="1">
        <v>7</v>
      </c>
      <c r="H3" s="1">
        <v>8</v>
      </c>
      <c r="K3" s="30" t="s">
        <v>74</v>
      </c>
      <c r="L3" s="30" t="s">
        <v>77</v>
      </c>
      <c r="M3" s="30" t="s">
        <v>419</v>
      </c>
    </row>
    <row r="4" spans="1:13" x14ac:dyDescent="0.2">
      <c r="A4" s="2">
        <f>IF(Data!A4&gt;0,Data!A4-4,"")</f>
        <v>-1</v>
      </c>
      <c r="B4" s="2">
        <f>IF(Data!B4&gt;0,Data!B4-4,"")</f>
        <v>-1</v>
      </c>
      <c r="C4" s="2">
        <f>IF(Data!C4&gt;0,Data!C4-4,"")</f>
        <v>0</v>
      </c>
      <c r="D4" s="2">
        <f>IF(Data!D4&gt;0,Data!D4-4,"")</f>
        <v>0</v>
      </c>
      <c r="E4" s="2">
        <f>IF(Data!E4&gt;0,Data!E4-4,"")</f>
        <v>-1</v>
      </c>
      <c r="F4" s="2">
        <f>IF(Data!F4&gt;0,Data!F4-4,"")</f>
        <v>1</v>
      </c>
      <c r="G4" s="2">
        <f>IF(Data!G4&gt;0,Data!G4-4,"")</f>
        <v>0</v>
      </c>
      <c r="H4" s="2">
        <f>IF(Data!H4&gt;0,Data!H4-4,"")</f>
        <v>0</v>
      </c>
      <c r="K4" s="10">
        <f>IF(COUNT(A4,B4,C4,D4)&gt;0,AVERAGE(A4,B4,C4,D4),"")</f>
        <v>-0.5</v>
      </c>
      <c r="L4" s="10">
        <f>IF(COUNT(E4,F4,G4,H4)&gt;0,AVERAGE(E4,F4,G4,H4),"")</f>
        <v>0</v>
      </c>
      <c r="M4" s="10">
        <f>IF(COUNT(A4,B4,C4,D4,E4,F4,G4,H4)&gt;0,AVERAGE(A4,B4,C4,D4,E4,F4,G4,H4),"")</f>
        <v>-0.25</v>
      </c>
    </row>
    <row r="5" spans="1:13" x14ac:dyDescent="0.2">
      <c r="A5" s="2">
        <f>IF(Data!A5&gt;0,Data!A5-4,"")</f>
        <v>1</v>
      </c>
      <c r="B5" s="2">
        <f>IF(Data!B5&gt;0,Data!B5-4,"")</f>
        <v>-3</v>
      </c>
      <c r="C5" s="2">
        <f>IF(Data!C5&gt;0,Data!C5-4,"")</f>
        <v>2</v>
      </c>
      <c r="D5" s="2">
        <f>IF(Data!D5&gt;0,Data!D5-4,"")</f>
        <v>2</v>
      </c>
      <c r="E5" s="2">
        <f>IF(Data!E5&gt;0,Data!E5-4,"")</f>
        <v>1</v>
      </c>
      <c r="F5" s="2">
        <f>IF(Data!F5&gt;0,Data!F5-4,"")</f>
        <v>2</v>
      </c>
      <c r="G5" s="2">
        <f>IF(Data!G5&gt;0,Data!G5-4,"")</f>
        <v>1</v>
      </c>
      <c r="H5" s="2">
        <f>IF(Data!H5&gt;0,Data!H5-4,"")</f>
        <v>0</v>
      </c>
      <c r="K5" s="10">
        <f t="shared" ref="K5:K68" si="0">IF(COUNT(A5,B5,C5,D5)&gt;0,AVERAGE(A5,B5,C5,D5),"")</f>
        <v>0.5</v>
      </c>
      <c r="L5" s="10">
        <f t="shared" ref="L5:L68" si="1">IF(COUNT(E5,F5,G5,H5)&gt;0,AVERAGE(E5,F5,G5,H5),"")</f>
        <v>1</v>
      </c>
      <c r="M5" s="10">
        <f t="shared" ref="M5:M68" si="2">IF(COUNT(A5,B5,C5,D5,E5,F5,G5,H5)&gt;0,AVERAGE(A5,B5,C5,D5,E5,F5,G5,H5),"")</f>
        <v>0.75</v>
      </c>
    </row>
    <row r="6" spans="1:13" x14ac:dyDescent="0.2">
      <c r="A6" s="2">
        <f>IF(Data!A6&gt;0,Data!A6-4,"")</f>
        <v>1</v>
      </c>
      <c r="B6" s="2">
        <f>IF(Data!B6&gt;0,Data!B6-4,"")</f>
        <v>-1</v>
      </c>
      <c r="C6" s="2">
        <f>IF(Data!C6&gt;0,Data!C6-4,"")</f>
        <v>0</v>
      </c>
      <c r="D6" s="2">
        <f>IF(Data!D6&gt;0,Data!D6-4,"")</f>
        <v>-1</v>
      </c>
      <c r="E6" s="2">
        <f>IF(Data!E6&gt;0,Data!E6-4,"")</f>
        <v>0</v>
      </c>
      <c r="F6" s="2">
        <f>IF(Data!F6&gt;0,Data!F6-4,"")</f>
        <v>0</v>
      </c>
      <c r="G6" s="2">
        <f>IF(Data!G6&gt;0,Data!G6-4,"")</f>
        <v>-2</v>
      </c>
      <c r="H6" s="2">
        <f>IF(Data!H6&gt;0,Data!H6-4,"")</f>
        <v>0</v>
      </c>
      <c r="K6" s="10">
        <f t="shared" si="0"/>
        <v>-0.25</v>
      </c>
      <c r="L6" s="10">
        <f t="shared" si="1"/>
        <v>-0.5</v>
      </c>
      <c r="M6" s="10">
        <f t="shared" si="2"/>
        <v>-0.375</v>
      </c>
    </row>
    <row r="7" spans="1:13" x14ac:dyDescent="0.2">
      <c r="A7" s="2">
        <f>IF(Data!A7&gt;0,Data!A7-4,"")</f>
        <v>2</v>
      </c>
      <c r="B7" s="2">
        <f>IF(Data!B7&gt;0,Data!B7-4,"")</f>
        <v>2</v>
      </c>
      <c r="C7" s="2">
        <f>IF(Data!C7&gt;0,Data!C7-4,"")</f>
        <v>2</v>
      </c>
      <c r="D7" s="2">
        <f>IF(Data!D7&gt;0,Data!D7-4,"")</f>
        <v>2</v>
      </c>
      <c r="E7" s="2">
        <f>IF(Data!E7&gt;0,Data!E7-4,"")</f>
        <v>0</v>
      </c>
      <c r="F7" s="2">
        <f>IF(Data!F7&gt;0,Data!F7-4,"")</f>
        <v>1</v>
      </c>
      <c r="G7" s="2">
        <f>IF(Data!G7&gt;0,Data!G7-4,"")</f>
        <v>-2</v>
      </c>
      <c r="H7" s="2">
        <f>IF(Data!H7&gt;0,Data!H7-4,"")</f>
        <v>1</v>
      </c>
      <c r="K7" s="10">
        <f t="shared" si="0"/>
        <v>2</v>
      </c>
      <c r="L7" s="10">
        <f t="shared" si="1"/>
        <v>0</v>
      </c>
      <c r="M7" s="10">
        <f t="shared" si="2"/>
        <v>1</v>
      </c>
    </row>
    <row r="8" spans="1:13" x14ac:dyDescent="0.2">
      <c r="A8" s="2">
        <f>IF(Data!A8&gt;0,Data!A8-4,"")</f>
        <v>1</v>
      </c>
      <c r="B8" s="2">
        <f>IF(Data!B8&gt;0,Data!B8-4,"")</f>
        <v>1</v>
      </c>
      <c r="C8" s="2">
        <f>IF(Data!C8&gt;0,Data!C8-4,"")</f>
        <v>1</v>
      </c>
      <c r="D8" s="2">
        <f>IF(Data!D8&gt;0,Data!D8-4,"")</f>
        <v>1</v>
      </c>
      <c r="E8" s="2">
        <f>IF(Data!E8&gt;0,Data!E8-4,"")</f>
        <v>0</v>
      </c>
      <c r="F8" s="2">
        <f>IF(Data!F8&gt;0,Data!F8-4,"")</f>
        <v>0</v>
      </c>
      <c r="G8" s="2">
        <f>IF(Data!G8&gt;0,Data!G8-4,"")</f>
        <v>0</v>
      </c>
      <c r="H8" s="2">
        <f>IF(Data!H8&gt;0,Data!H8-4,"")</f>
        <v>0</v>
      </c>
      <c r="K8" s="10">
        <f t="shared" si="0"/>
        <v>1</v>
      </c>
      <c r="L8" s="10">
        <f t="shared" si="1"/>
        <v>0</v>
      </c>
      <c r="M8" s="10">
        <f t="shared" si="2"/>
        <v>0.5</v>
      </c>
    </row>
    <row r="9" spans="1:13" x14ac:dyDescent="0.2">
      <c r="A9" s="2">
        <f>IF(Data!A9&gt;0,Data!A9-4,"")</f>
        <v>2</v>
      </c>
      <c r="B9" s="2">
        <f>IF(Data!B9&gt;0,Data!B9-4,"")</f>
        <v>0</v>
      </c>
      <c r="C9" s="2">
        <f>IF(Data!C9&gt;0,Data!C9-4,"")</f>
        <v>2</v>
      </c>
      <c r="D9" s="2">
        <f>IF(Data!D9&gt;0,Data!D9-4,"")</f>
        <v>2</v>
      </c>
      <c r="E9" s="2">
        <f>IF(Data!E9&gt;0,Data!E9-4,"")</f>
        <v>1</v>
      </c>
      <c r="F9" s="2">
        <f>IF(Data!F9&gt;0,Data!F9-4,"")</f>
        <v>2</v>
      </c>
      <c r="G9" s="2">
        <f>IF(Data!G9&gt;0,Data!G9-4,"")</f>
        <v>1</v>
      </c>
      <c r="H9" s="2">
        <f>IF(Data!H9&gt;0,Data!H9-4,"")</f>
        <v>2</v>
      </c>
      <c r="K9" s="10">
        <f t="shared" si="0"/>
        <v>1.5</v>
      </c>
      <c r="L9" s="10">
        <f t="shared" si="1"/>
        <v>1.5</v>
      </c>
      <c r="M9" s="10">
        <f t="shared" si="2"/>
        <v>1.5</v>
      </c>
    </row>
    <row r="10" spans="1:13" x14ac:dyDescent="0.2">
      <c r="A10" s="2">
        <f>IF(Data!A10&gt;0,Data!A10-4,"")</f>
        <v>1</v>
      </c>
      <c r="B10" s="2">
        <f>IF(Data!B10&gt;0,Data!B10-4,"")</f>
        <v>-2</v>
      </c>
      <c r="C10" s="2">
        <f>IF(Data!C10&gt;0,Data!C10-4,"")</f>
        <v>-1</v>
      </c>
      <c r="D10" s="2">
        <f>IF(Data!D10&gt;0,Data!D10-4,"")</f>
        <v>0</v>
      </c>
      <c r="E10" s="2">
        <f>IF(Data!E10&gt;0,Data!E10-4,"")</f>
        <v>0</v>
      </c>
      <c r="F10" s="2">
        <f>IF(Data!F10&gt;0,Data!F10-4,"")</f>
        <v>1</v>
      </c>
      <c r="G10" s="2">
        <f>IF(Data!G10&gt;0,Data!G10-4,"")</f>
        <v>-1</v>
      </c>
      <c r="H10" s="2">
        <f>IF(Data!H10&gt;0,Data!H10-4,"")</f>
        <v>-1</v>
      </c>
      <c r="K10" s="10">
        <f t="shared" si="0"/>
        <v>-0.5</v>
      </c>
      <c r="L10" s="10">
        <f t="shared" si="1"/>
        <v>-0.25</v>
      </c>
      <c r="M10" s="10">
        <f t="shared" si="2"/>
        <v>-0.375</v>
      </c>
    </row>
    <row r="11" spans="1:13" x14ac:dyDescent="0.2">
      <c r="A11" s="2">
        <f>IF(Data!A11&gt;0,Data!A11-4,"")</f>
        <v>0</v>
      </c>
      <c r="B11" s="2">
        <f>IF(Data!B11&gt;0,Data!B11-4,"")</f>
        <v>0</v>
      </c>
      <c r="C11" s="2">
        <f>IF(Data!C11&gt;0,Data!C11-4,"")</f>
        <v>0</v>
      </c>
      <c r="D11" s="2">
        <f>IF(Data!D11&gt;0,Data!D11-4,"")</f>
        <v>0</v>
      </c>
      <c r="E11" s="2">
        <f>IF(Data!E11&gt;0,Data!E11-4,"")</f>
        <v>0</v>
      </c>
      <c r="F11" s="2">
        <f>IF(Data!F11&gt;0,Data!F11-4,"")</f>
        <v>0</v>
      </c>
      <c r="G11" s="2">
        <f>IF(Data!G11&gt;0,Data!G11-4,"")</f>
        <v>0</v>
      </c>
      <c r="H11" s="2">
        <f>IF(Data!H11&gt;0,Data!H11-4,"")</f>
        <v>0</v>
      </c>
      <c r="K11" s="10">
        <f t="shared" si="0"/>
        <v>0</v>
      </c>
      <c r="L11" s="10">
        <f t="shared" si="1"/>
        <v>0</v>
      </c>
      <c r="M11" s="10">
        <f t="shared" si="2"/>
        <v>0</v>
      </c>
    </row>
    <row r="12" spans="1:13" x14ac:dyDescent="0.2">
      <c r="A12" s="2">
        <f>IF(Data!A12&gt;0,Data!A12-4,"")</f>
        <v>2</v>
      </c>
      <c r="B12" s="2">
        <f>IF(Data!B12&gt;0,Data!B12-4,"")</f>
        <v>-2</v>
      </c>
      <c r="C12" s="2">
        <f>IF(Data!C12&gt;0,Data!C12-4,"")</f>
        <v>1</v>
      </c>
      <c r="D12" s="2">
        <f>IF(Data!D12&gt;0,Data!D12-4,"")</f>
        <v>-1</v>
      </c>
      <c r="E12" s="2">
        <f>IF(Data!E12&gt;0,Data!E12-4,"")</f>
        <v>-1</v>
      </c>
      <c r="F12" s="2">
        <f>IF(Data!F12&gt;0,Data!F12-4,"")</f>
        <v>1</v>
      </c>
      <c r="G12" s="2">
        <f>IF(Data!G12&gt;0,Data!G12-4,"")</f>
        <v>1</v>
      </c>
      <c r="H12" s="2">
        <f>IF(Data!H12&gt;0,Data!H12-4,"")</f>
        <v>-2</v>
      </c>
      <c r="K12" s="10">
        <f t="shared" si="0"/>
        <v>0</v>
      </c>
      <c r="L12" s="10">
        <f t="shared" si="1"/>
        <v>-0.25</v>
      </c>
      <c r="M12" s="10">
        <f t="shared" si="2"/>
        <v>-0.125</v>
      </c>
    </row>
    <row r="13" spans="1:13" x14ac:dyDescent="0.2">
      <c r="A13" s="2">
        <f>IF(Data!A13&gt;0,Data!A13-4,"")</f>
        <v>1</v>
      </c>
      <c r="B13" s="2">
        <f>IF(Data!B13&gt;0,Data!B13-4,"")</f>
        <v>3</v>
      </c>
      <c r="C13" s="2">
        <f>IF(Data!C13&gt;0,Data!C13-4,"")</f>
        <v>0</v>
      </c>
      <c r="D13" s="2">
        <f>IF(Data!D13&gt;0,Data!D13-4,"")</f>
        <v>3</v>
      </c>
      <c r="E13" s="2">
        <f>IF(Data!E13&gt;0,Data!E13-4,"")</f>
        <v>0</v>
      </c>
      <c r="F13" s="2">
        <f>IF(Data!F13&gt;0,Data!F13-4,"")</f>
        <v>0</v>
      </c>
      <c r="G13" s="2">
        <f>IF(Data!G13&gt;0,Data!G13-4,"")</f>
        <v>0</v>
      </c>
      <c r="H13" s="2">
        <f>IF(Data!H13&gt;0,Data!H13-4,"")</f>
        <v>-1</v>
      </c>
      <c r="K13" s="10">
        <f t="shared" si="0"/>
        <v>1.75</v>
      </c>
      <c r="L13" s="10">
        <f t="shared" si="1"/>
        <v>-0.25</v>
      </c>
      <c r="M13" s="10">
        <f t="shared" si="2"/>
        <v>0.75</v>
      </c>
    </row>
    <row r="14" spans="1:13" x14ac:dyDescent="0.2">
      <c r="A14" s="2">
        <f>IF(Data!A14&gt;0,Data!A14-4,"")</f>
        <v>1</v>
      </c>
      <c r="B14" s="2">
        <f>IF(Data!B14&gt;0,Data!B14-4,"")</f>
        <v>1</v>
      </c>
      <c r="C14" s="2">
        <f>IF(Data!C14&gt;0,Data!C14-4,"")</f>
        <v>1</v>
      </c>
      <c r="D14" s="2">
        <f>IF(Data!D14&gt;0,Data!D14-4,"")</f>
        <v>2</v>
      </c>
      <c r="E14" s="2">
        <f>IF(Data!E14&gt;0,Data!E14-4,"")</f>
        <v>1</v>
      </c>
      <c r="F14" s="2">
        <f>IF(Data!F14&gt;0,Data!F14-4,"")</f>
        <v>1</v>
      </c>
      <c r="G14" s="2">
        <f>IF(Data!G14&gt;0,Data!G14-4,"")</f>
        <v>1</v>
      </c>
      <c r="H14" s="2">
        <f>IF(Data!H14&gt;0,Data!H14-4,"")</f>
        <v>2</v>
      </c>
      <c r="K14" s="10">
        <f t="shared" si="0"/>
        <v>1.25</v>
      </c>
      <c r="L14" s="10">
        <f t="shared" si="1"/>
        <v>1.25</v>
      </c>
      <c r="M14" s="10">
        <f t="shared" si="2"/>
        <v>1.25</v>
      </c>
    </row>
    <row r="15" spans="1:13" x14ac:dyDescent="0.2">
      <c r="A15" s="2">
        <f>IF(Data!A15&gt;0,Data!A15-4,"")</f>
        <v>1</v>
      </c>
      <c r="B15" s="2">
        <f>IF(Data!B15&gt;0,Data!B15-4,"")</f>
        <v>1</v>
      </c>
      <c r="C15" s="2">
        <f>IF(Data!C15&gt;0,Data!C15-4,"")</f>
        <v>0</v>
      </c>
      <c r="D15" s="2">
        <f>IF(Data!D15&gt;0,Data!D15-4,"")</f>
        <v>1</v>
      </c>
      <c r="E15" s="2">
        <f>IF(Data!E15&gt;0,Data!E15-4,"")</f>
        <v>1</v>
      </c>
      <c r="F15" s="2">
        <f>IF(Data!F15&gt;0,Data!F15-4,"")</f>
        <v>1</v>
      </c>
      <c r="G15" s="2">
        <f>IF(Data!G15&gt;0,Data!G15-4,"")</f>
        <v>2</v>
      </c>
      <c r="H15" s="2">
        <f>IF(Data!H15&gt;0,Data!H15-4,"")</f>
        <v>1</v>
      </c>
      <c r="K15" s="10">
        <f t="shared" si="0"/>
        <v>0.75</v>
      </c>
      <c r="L15" s="10">
        <f t="shared" si="1"/>
        <v>1.25</v>
      </c>
      <c r="M15" s="10">
        <f t="shared" si="2"/>
        <v>1</v>
      </c>
    </row>
    <row r="16" spans="1:13" x14ac:dyDescent="0.2">
      <c r="A16" s="2">
        <f>IF(Data!A16&gt;0,Data!A16-4,"")</f>
        <v>0</v>
      </c>
      <c r="B16" s="2">
        <f>IF(Data!B16&gt;0,Data!B16-4,"")</f>
        <v>2</v>
      </c>
      <c r="C16" s="2">
        <f>IF(Data!C16&gt;0,Data!C16-4,"")</f>
        <v>3</v>
      </c>
      <c r="D16" s="2">
        <f>IF(Data!D16&gt;0,Data!D16-4,"")</f>
        <v>3</v>
      </c>
      <c r="E16" s="2">
        <f>IF(Data!E16&gt;0,Data!E16-4,"")</f>
        <v>0</v>
      </c>
      <c r="F16" s="2">
        <f>IF(Data!F16&gt;0,Data!F16-4,"")</f>
        <v>2</v>
      </c>
      <c r="G16" s="2">
        <f>IF(Data!G16&gt;0,Data!G16-4,"")</f>
        <v>-3</v>
      </c>
      <c r="H16" s="2">
        <f>IF(Data!H16&gt;0,Data!H16-4,"")</f>
        <v>-3</v>
      </c>
      <c r="K16" s="10">
        <f t="shared" si="0"/>
        <v>2</v>
      </c>
      <c r="L16" s="10">
        <f t="shared" si="1"/>
        <v>-1</v>
      </c>
      <c r="M16" s="10">
        <f t="shared" si="2"/>
        <v>0.5</v>
      </c>
    </row>
    <row r="17" spans="1:13" x14ac:dyDescent="0.2">
      <c r="A17" s="2">
        <f>IF(Data!A17&gt;0,Data!A17-4,"")</f>
        <v>-1</v>
      </c>
      <c r="B17" s="2">
        <f>IF(Data!B17&gt;0,Data!B17-4,"")</f>
        <v>2</v>
      </c>
      <c r="C17" s="2">
        <f>IF(Data!C17&gt;0,Data!C17-4,"")</f>
        <v>1</v>
      </c>
      <c r="D17" s="2">
        <f>IF(Data!D17&gt;0,Data!D17-4,"")</f>
        <v>2</v>
      </c>
      <c r="E17" s="2">
        <f>IF(Data!E17&gt;0,Data!E17-4,"")</f>
        <v>-1</v>
      </c>
      <c r="F17" s="2">
        <f>IF(Data!F17&gt;0,Data!F17-4,"")</f>
        <v>1</v>
      </c>
      <c r="G17" s="2">
        <f>IF(Data!G17&gt;0,Data!G17-4,"")</f>
        <v>-1</v>
      </c>
      <c r="H17" s="2">
        <f>IF(Data!H17&gt;0,Data!H17-4,"")</f>
        <v>2</v>
      </c>
      <c r="K17" s="10">
        <f t="shared" si="0"/>
        <v>1</v>
      </c>
      <c r="L17" s="10">
        <f t="shared" si="1"/>
        <v>0.25</v>
      </c>
      <c r="M17" s="10">
        <f t="shared" si="2"/>
        <v>0.625</v>
      </c>
    </row>
    <row r="18" spans="1:13" x14ac:dyDescent="0.2">
      <c r="A18" s="2">
        <f>IF(Data!A18&gt;0,Data!A18-4,"")</f>
        <v>0</v>
      </c>
      <c r="B18" s="2">
        <f>IF(Data!B18&gt;0,Data!B18-4,"")</f>
        <v>-1</v>
      </c>
      <c r="C18" s="2">
        <f>IF(Data!C18&gt;0,Data!C18-4,"")</f>
        <v>0</v>
      </c>
      <c r="D18" s="2">
        <f>IF(Data!D18&gt;0,Data!D18-4,"")</f>
        <v>-1</v>
      </c>
      <c r="E18" s="2">
        <f>IF(Data!E18&gt;0,Data!E18-4,"")</f>
        <v>-1</v>
      </c>
      <c r="F18" s="2">
        <f>IF(Data!F18&gt;0,Data!F18-4,"")</f>
        <v>-1</v>
      </c>
      <c r="G18" s="2">
        <f>IF(Data!G18&gt;0,Data!G18-4,"")</f>
        <v>0</v>
      </c>
      <c r="H18" s="2">
        <f>IF(Data!H18&gt;0,Data!H18-4,"")</f>
        <v>0</v>
      </c>
      <c r="K18" s="10">
        <f t="shared" si="0"/>
        <v>-0.5</v>
      </c>
      <c r="L18" s="10">
        <f t="shared" si="1"/>
        <v>-0.5</v>
      </c>
      <c r="M18" s="10">
        <f t="shared" si="2"/>
        <v>-0.5</v>
      </c>
    </row>
    <row r="19" spans="1:13" x14ac:dyDescent="0.2">
      <c r="A19" s="2">
        <f>IF(Data!A19&gt;0,Data!A19-4,"")</f>
        <v>3</v>
      </c>
      <c r="B19" s="2">
        <f>IF(Data!B19&gt;0,Data!B19-4,"")</f>
        <v>3</v>
      </c>
      <c r="C19" s="2">
        <f>IF(Data!C19&gt;0,Data!C19-4,"")</f>
        <v>3</v>
      </c>
      <c r="D19" s="2">
        <f>IF(Data!D19&gt;0,Data!D19-4,"")</f>
        <v>0</v>
      </c>
      <c r="E19" s="2">
        <f>IF(Data!E19&gt;0,Data!E19-4,"")</f>
        <v>3</v>
      </c>
      <c r="F19" s="2">
        <f>IF(Data!F19&gt;0,Data!F19-4,"")</f>
        <v>3</v>
      </c>
      <c r="G19" s="2">
        <f>IF(Data!G19&gt;0,Data!G19-4,"")</f>
        <v>-3</v>
      </c>
      <c r="H19" s="2">
        <f>IF(Data!H19&gt;0,Data!H19-4,"")</f>
        <v>-3</v>
      </c>
      <c r="K19" s="10">
        <f t="shared" si="0"/>
        <v>2.25</v>
      </c>
      <c r="L19" s="10">
        <f t="shared" si="1"/>
        <v>0</v>
      </c>
      <c r="M19" s="10">
        <f t="shared" si="2"/>
        <v>1.125</v>
      </c>
    </row>
    <row r="20" spans="1:13" x14ac:dyDescent="0.2">
      <c r="A20" s="2">
        <f>IF(Data!A20&gt;0,Data!A20-4,"")</f>
        <v>0</v>
      </c>
      <c r="B20" s="2">
        <f>IF(Data!B20&gt;0,Data!B20-4,"")</f>
        <v>1</v>
      </c>
      <c r="C20" s="2">
        <f>IF(Data!C20&gt;0,Data!C20-4,"")</f>
        <v>0</v>
      </c>
      <c r="D20" s="2">
        <f>IF(Data!D20&gt;0,Data!D20-4,"")</f>
        <v>1</v>
      </c>
      <c r="E20" s="2">
        <f>IF(Data!E20&gt;0,Data!E20-4,"")</f>
        <v>1</v>
      </c>
      <c r="F20" s="2">
        <f>IF(Data!F20&gt;0,Data!F20-4,"")</f>
        <v>1</v>
      </c>
      <c r="G20" s="2">
        <f>IF(Data!G20&gt;0,Data!G20-4,"")</f>
        <v>0</v>
      </c>
      <c r="H20" s="2">
        <f>IF(Data!H20&gt;0,Data!H20-4,"")</f>
        <v>-1</v>
      </c>
      <c r="K20" s="10">
        <f t="shared" si="0"/>
        <v>0.5</v>
      </c>
      <c r="L20" s="10">
        <f t="shared" si="1"/>
        <v>0.25</v>
      </c>
      <c r="M20" s="10">
        <f t="shared" si="2"/>
        <v>0.375</v>
      </c>
    </row>
    <row r="21" spans="1:13" x14ac:dyDescent="0.2">
      <c r="A21" s="2">
        <f>IF(Data!A21&gt;0,Data!A21-4,"")</f>
        <v>3</v>
      </c>
      <c r="B21" s="2">
        <f>IF(Data!B21&gt;0,Data!B21-4,"")</f>
        <v>3</v>
      </c>
      <c r="C21" s="2">
        <f>IF(Data!C21&gt;0,Data!C21-4,"")</f>
        <v>3</v>
      </c>
      <c r="D21" s="2">
        <f>IF(Data!D21&gt;0,Data!D21-4,"")</f>
        <v>3</v>
      </c>
      <c r="E21" s="2">
        <f>IF(Data!E21&gt;0,Data!E21-4,"")</f>
        <v>3</v>
      </c>
      <c r="F21" s="2">
        <f>IF(Data!F21&gt;0,Data!F21-4,"")</f>
        <v>3</v>
      </c>
      <c r="G21" s="2">
        <f>IF(Data!G21&gt;0,Data!G21-4,"")</f>
        <v>3</v>
      </c>
      <c r="H21" s="2">
        <f>IF(Data!H21&gt;0,Data!H21-4,"")</f>
        <v>3</v>
      </c>
      <c r="K21" s="10">
        <f t="shared" si="0"/>
        <v>3</v>
      </c>
      <c r="L21" s="10">
        <f t="shared" si="1"/>
        <v>3</v>
      </c>
      <c r="M21" s="10">
        <f t="shared" si="2"/>
        <v>3</v>
      </c>
    </row>
    <row r="22" spans="1:13" x14ac:dyDescent="0.2">
      <c r="A22" s="2">
        <f>IF(Data!A22&gt;0,Data!A22-4,"")</f>
        <v>1</v>
      </c>
      <c r="B22" s="2">
        <f>IF(Data!B22&gt;0,Data!B22-4,"")</f>
        <v>0</v>
      </c>
      <c r="C22" s="2">
        <f>IF(Data!C22&gt;0,Data!C22-4,"")</f>
        <v>0</v>
      </c>
      <c r="D22" s="2">
        <f>IF(Data!D22&gt;0,Data!D22-4,"")</f>
        <v>0</v>
      </c>
      <c r="E22" s="2">
        <f>IF(Data!E22&gt;0,Data!E22-4,"")</f>
        <v>-1</v>
      </c>
      <c r="F22" s="2">
        <f>IF(Data!F22&gt;0,Data!F22-4,"")</f>
        <v>0</v>
      </c>
      <c r="G22" s="2">
        <f>IF(Data!G22&gt;0,Data!G22-4,"")</f>
        <v>-1</v>
      </c>
      <c r="H22" s="2">
        <f>IF(Data!H22&gt;0,Data!H22-4,"")</f>
        <v>-1</v>
      </c>
      <c r="K22" s="10">
        <f t="shared" si="0"/>
        <v>0.25</v>
      </c>
      <c r="L22" s="10">
        <f t="shared" si="1"/>
        <v>-0.75</v>
      </c>
      <c r="M22" s="10">
        <f t="shared" si="2"/>
        <v>-0.25</v>
      </c>
    </row>
    <row r="23" spans="1:13" x14ac:dyDescent="0.2">
      <c r="A23" s="2">
        <f>IF(Data!A23&gt;0,Data!A23-4,"")</f>
        <v>-1</v>
      </c>
      <c r="B23" s="2">
        <f>IF(Data!B23&gt;0,Data!B23-4,"")</f>
        <v>0</v>
      </c>
      <c r="C23" s="2">
        <f>IF(Data!C23&gt;0,Data!C23-4,"")</f>
        <v>0</v>
      </c>
      <c r="D23" s="2">
        <f>IF(Data!D23&gt;0,Data!D23-4,"")</f>
        <v>1</v>
      </c>
      <c r="E23" s="2">
        <f>IF(Data!E23&gt;0,Data!E23-4,"")</f>
        <v>0</v>
      </c>
      <c r="F23" s="2">
        <f>IF(Data!F23&gt;0,Data!F23-4,"")</f>
        <v>0</v>
      </c>
      <c r="G23" s="2">
        <f>IF(Data!G23&gt;0,Data!G23-4,"")</f>
        <v>-3</v>
      </c>
      <c r="H23" s="2">
        <f>IF(Data!H23&gt;0,Data!H23-4,"")</f>
        <v>-3</v>
      </c>
      <c r="K23" s="10">
        <f t="shared" si="0"/>
        <v>0</v>
      </c>
      <c r="L23" s="10">
        <f t="shared" si="1"/>
        <v>-1.5</v>
      </c>
      <c r="M23" s="10">
        <f t="shared" si="2"/>
        <v>-0.75</v>
      </c>
    </row>
    <row r="24" spans="1:13" x14ac:dyDescent="0.2">
      <c r="A24" s="2">
        <f>IF(Data!A24&gt;0,Data!A24-4,"")</f>
        <v>1</v>
      </c>
      <c r="B24" s="2">
        <f>IF(Data!B24&gt;0,Data!B24-4,"")</f>
        <v>0</v>
      </c>
      <c r="C24" s="2">
        <f>IF(Data!C24&gt;0,Data!C24-4,"")</f>
        <v>0</v>
      </c>
      <c r="D24" s="2">
        <f>IF(Data!D24&gt;0,Data!D24-4,"")</f>
        <v>-1</v>
      </c>
      <c r="E24" s="2">
        <f>IF(Data!E24&gt;0,Data!E24-4,"")</f>
        <v>-3</v>
      </c>
      <c r="F24" s="2">
        <f>IF(Data!F24&gt;0,Data!F24-4,"")</f>
        <v>-1</v>
      </c>
      <c r="G24" s="2">
        <f>IF(Data!G24&gt;0,Data!G24-4,"")</f>
        <v>-1</v>
      </c>
      <c r="H24" s="2">
        <f>IF(Data!H24&gt;0,Data!H24-4,"")</f>
        <v>0</v>
      </c>
      <c r="K24" s="10">
        <f t="shared" si="0"/>
        <v>0</v>
      </c>
      <c r="L24" s="10">
        <f t="shared" si="1"/>
        <v>-1.25</v>
      </c>
      <c r="M24" s="10">
        <f t="shared" si="2"/>
        <v>-0.625</v>
      </c>
    </row>
    <row r="25" spans="1:13" x14ac:dyDescent="0.2">
      <c r="A25" s="2">
        <f>IF(Data!A25&gt;0,Data!A25-4,"")</f>
        <v>3</v>
      </c>
      <c r="B25" s="2">
        <f>IF(Data!B25&gt;0,Data!B25-4,"")</f>
        <v>3</v>
      </c>
      <c r="C25" s="2">
        <f>IF(Data!C25&gt;0,Data!C25-4,"")</f>
        <v>3</v>
      </c>
      <c r="D25" s="2">
        <f>IF(Data!D25&gt;0,Data!D25-4,"")</f>
        <v>3</v>
      </c>
      <c r="E25" s="2">
        <f>IF(Data!E25&gt;0,Data!E25-4,"")</f>
        <v>3</v>
      </c>
      <c r="F25" s="2">
        <f>IF(Data!F25&gt;0,Data!F25-4,"")</f>
        <v>2</v>
      </c>
      <c r="G25" s="2">
        <f>IF(Data!G25&gt;0,Data!G25-4,"")</f>
        <v>1</v>
      </c>
      <c r="H25" s="2">
        <f>IF(Data!H25&gt;0,Data!H25-4,"")</f>
        <v>3</v>
      </c>
      <c r="K25" s="10">
        <f t="shared" si="0"/>
        <v>3</v>
      </c>
      <c r="L25" s="10">
        <f t="shared" si="1"/>
        <v>2.25</v>
      </c>
      <c r="M25" s="10">
        <f t="shared" si="2"/>
        <v>2.625</v>
      </c>
    </row>
    <row r="26" spans="1:13" x14ac:dyDescent="0.2">
      <c r="A26" s="2">
        <f>IF(Data!A26&gt;0,Data!A26-4,"")</f>
        <v>-2</v>
      </c>
      <c r="B26" s="2">
        <f>IF(Data!B26&gt;0,Data!B26-4,"")</f>
        <v>-2</v>
      </c>
      <c r="C26" s="2">
        <f>IF(Data!C26&gt;0,Data!C26-4,"")</f>
        <v>-1</v>
      </c>
      <c r="D26" s="2">
        <f>IF(Data!D26&gt;0,Data!D26-4,"")</f>
        <v>-3</v>
      </c>
      <c r="E26" s="2">
        <f>IF(Data!E26&gt;0,Data!E26-4,"")</f>
        <v>0</v>
      </c>
      <c r="F26" s="2">
        <f>IF(Data!F26&gt;0,Data!F26-4,"")</f>
        <v>-1</v>
      </c>
      <c r="G26" s="2">
        <f>IF(Data!G26&gt;0,Data!G26-4,"")</f>
        <v>0</v>
      </c>
      <c r="H26" s="2">
        <f>IF(Data!H26&gt;0,Data!H26-4,"")</f>
        <v>0</v>
      </c>
      <c r="K26" s="10">
        <f t="shared" si="0"/>
        <v>-2</v>
      </c>
      <c r="L26" s="10">
        <f t="shared" si="1"/>
        <v>-0.25</v>
      </c>
      <c r="M26" s="10">
        <f t="shared" si="2"/>
        <v>-1.125</v>
      </c>
    </row>
    <row r="27" spans="1:13" x14ac:dyDescent="0.2">
      <c r="A27" s="2">
        <f>IF(Data!A27&gt;0,Data!A27-4,"")</f>
        <v>1</v>
      </c>
      <c r="B27" s="2">
        <f>IF(Data!B27&gt;0,Data!B27-4,"")</f>
        <v>0</v>
      </c>
      <c r="C27" s="2">
        <f>IF(Data!C27&gt;0,Data!C27-4,"")</f>
        <v>1</v>
      </c>
      <c r="D27" s="2">
        <f>IF(Data!D27&gt;0,Data!D27-4,"")</f>
        <v>0</v>
      </c>
      <c r="E27" s="2">
        <f>IF(Data!E27&gt;0,Data!E27-4,"")</f>
        <v>2</v>
      </c>
      <c r="F27" s="2">
        <f>IF(Data!F27&gt;0,Data!F27-4,"")</f>
        <v>1</v>
      </c>
      <c r="G27" s="2">
        <f>IF(Data!G27&gt;0,Data!G27-4,"")</f>
        <v>-1</v>
      </c>
      <c r="H27" s="2">
        <f>IF(Data!H27&gt;0,Data!H27-4,"")</f>
        <v>-2</v>
      </c>
      <c r="K27" s="10">
        <f t="shared" si="0"/>
        <v>0.5</v>
      </c>
      <c r="L27" s="10">
        <f t="shared" si="1"/>
        <v>0</v>
      </c>
      <c r="M27" s="10">
        <f t="shared" si="2"/>
        <v>0.25</v>
      </c>
    </row>
    <row r="28" spans="1:13" x14ac:dyDescent="0.2">
      <c r="A28" s="2">
        <f>IF(Data!A28&gt;0,Data!A28-4,"")</f>
        <v>2</v>
      </c>
      <c r="B28" s="2">
        <f>IF(Data!B28&gt;0,Data!B28-4,"")</f>
        <v>2</v>
      </c>
      <c r="C28" s="2">
        <f>IF(Data!C28&gt;0,Data!C28-4,"")</f>
        <v>2</v>
      </c>
      <c r="D28" s="2">
        <f>IF(Data!D28&gt;0,Data!D28-4,"")</f>
        <v>2</v>
      </c>
      <c r="E28" s="2">
        <f>IF(Data!E28&gt;0,Data!E28-4,"")</f>
        <v>2</v>
      </c>
      <c r="F28" s="2">
        <f>IF(Data!F28&gt;0,Data!F28-4,"")</f>
        <v>2</v>
      </c>
      <c r="G28" s="2">
        <f>IF(Data!G28&gt;0,Data!G28-4,"")</f>
        <v>1</v>
      </c>
      <c r="H28" s="2">
        <f>IF(Data!H28&gt;0,Data!H28-4,"")</f>
        <v>1</v>
      </c>
      <c r="K28" s="10">
        <f t="shared" si="0"/>
        <v>2</v>
      </c>
      <c r="L28" s="10">
        <f t="shared" si="1"/>
        <v>1.5</v>
      </c>
      <c r="M28" s="10">
        <f t="shared" si="2"/>
        <v>1.75</v>
      </c>
    </row>
    <row r="29" spans="1:13" x14ac:dyDescent="0.2">
      <c r="A29" s="2">
        <f>IF(Data!A29&gt;0,Data!A29-4,"")</f>
        <v>2</v>
      </c>
      <c r="B29" s="2">
        <f>IF(Data!B29&gt;0,Data!B29-4,"")</f>
        <v>-1</v>
      </c>
      <c r="C29" s="2">
        <f>IF(Data!C29&gt;0,Data!C29-4,"")</f>
        <v>1</v>
      </c>
      <c r="D29" s="2">
        <f>IF(Data!D29&gt;0,Data!D29-4,"")</f>
        <v>0</v>
      </c>
      <c r="E29" s="2">
        <f>IF(Data!E29&gt;0,Data!E29-4,"")</f>
        <v>2</v>
      </c>
      <c r="F29" s="2">
        <f>IF(Data!F29&gt;0,Data!F29-4,"")</f>
        <v>2</v>
      </c>
      <c r="G29" s="2">
        <f>IF(Data!G29&gt;0,Data!G29-4,"")</f>
        <v>1</v>
      </c>
      <c r="H29" s="2">
        <f>IF(Data!H29&gt;0,Data!H29-4,"")</f>
        <v>0</v>
      </c>
      <c r="K29" s="10">
        <f t="shared" si="0"/>
        <v>0.5</v>
      </c>
      <c r="L29" s="10">
        <f t="shared" si="1"/>
        <v>1.25</v>
      </c>
      <c r="M29" s="10">
        <f t="shared" si="2"/>
        <v>0.875</v>
      </c>
    </row>
    <row r="30" spans="1:13" x14ac:dyDescent="0.2">
      <c r="A30" s="2">
        <f>IF(Data!A30&gt;0,Data!A30-4,"")</f>
        <v>0</v>
      </c>
      <c r="B30" s="2">
        <f>IF(Data!B30&gt;0,Data!B30-4,"")</f>
        <v>-1</v>
      </c>
      <c r="C30" s="2">
        <f>IF(Data!C30&gt;0,Data!C30-4,"")</f>
        <v>-1</v>
      </c>
      <c r="D30" s="2">
        <f>IF(Data!D30&gt;0,Data!D30-4,"")</f>
        <v>-2</v>
      </c>
      <c r="E30" s="2">
        <f>IF(Data!E30&gt;0,Data!E30-4,"")</f>
        <v>0</v>
      </c>
      <c r="F30" s="2">
        <f>IF(Data!F30&gt;0,Data!F30-4,"")</f>
        <v>0</v>
      </c>
      <c r="G30" s="2">
        <f>IF(Data!G30&gt;0,Data!G30-4,"")</f>
        <v>1</v>
      </c>
      <c r="H30" s="2">
        <f>IF(Data!H30&gt;0,Data!H30-4,"")</f>
        <v>1</v>
      </c>
      <c r="K30" s="10">
        <f t="shared" si="0"/>
        <v>-1</v>
      </c>
      <c r="L30" s="10">
        <f t="shared" si="1"/>
        <v>0.5</v>
      </c>
      <c r="M30" s="10">
        <f t="shared" si="2"/>
        <v>-0.25</v>
      </c>
    </row>
    <row r="31" spans="1:13" x14ac:dyDescent="0.2">
      <c r="A31" s="2">
        <f>IF(Data!A31&gt;0,Data!A31-4,"")</f>
        <v>1</v>
      </c>
      <c r="B31" s="2">
        <f>IF(Data!B31&gt;0,Data!B31-4,"")</f>
        <v>1</v>
      </c>
      <c r="C31" s="2">
        <f>IF(Data!C31&gt;0,Data!C31-4,"")</f>
        <v>2</v>
      </c>
      <c r="D31" s="2">
        <f>IF(Data!D31&gt;0,Data!D31-4,"")</f>
        <v>1</v>
      </c>
      <c r="E31" s="2">
        <f>IF(Data!E31&gt;0,Data!E31-4,"")</f>
        <v>0</v>
      </c>
      <c r="F31" s="2">
        <f>IF(Data!F31&gt;0,Data!F31-4,"")</f>
        <v>1</v>
      </c>
      <c r="G31" s="2">
        <f>IF(Data!G31&gt;0,Data!G31-4,"")</f>
        <v>1</v>
      </c>
      <c r="H31" s="2">
        <f>IF(Data!H31&gt;0,Data!H31-4,"")</f>
        <v>-1</v>
      </c>
      <c r="K31" s="10">
        <f t="shared" si="0"/>
        <v>1.25</v>
      </c>
      <c r="L31" s="10">
        <f t="shared" si="1"/>
        <v>0.25</v>
      </c>
      <c r="M31" s="10">
        <f t="shared" si="2"/>
        <v>0.75</v>
      </c>
    </row>
    <row r="32" spans="1:13" x14ac:dyDescent="0.2">
      <c r="A32" s="2">
        <f>IF(Data!A32&gt;0,Data!A32-4,"")</f>
        <v>1</v>
      </c>
      <c r="B32" s="2">
        <f>IF(Data!B32&gt;0,Data!B32-4,"")</f>
        <v>1</v>
      </c>
      <c r="C32" s="2">
        <f>IF(Data!C32&gt;0,Data!C32-4,"")</f>
        <v>1</v>
      </c>
      <c r="D32" s="2">
        <f>IF(Data!D32&gt;0,Data!D32-4,"")</f>
        <v>-2</v>
      </c>
      <c r="E32" s="2">
        <f>IF(Data!E32&gt;0,Data!E32-4,"")</f>
        <v>1</v>
      </c>
      <c r="F32" s="2">
        <f>IF(Data!F32&gt;0,Data!F32-4,"")</f>
        <v>2</v>
      </c>
      <c r="G32" s="2">
        <f>IF(Data!G32&gt;0,Data!G32-4,"")</f>
        <v>-2</v>
      </c>
      <c r="H32" s="2">
        <f>IF(Data!H32&gt;0,Data!H32-4,"")</f>
        <v>-3</v>
      </c>
      <c r="K32" s="10">
        <f t="shared" si="0"/>
        <v>0.25</v>
      </c>
      <c r="L32" s="10">
        <f t="shared" si="1"/>
        <v>-0.5</v>
      </c>
      <c r="M32" s="10">
        <f t="shared" si="2"/>
        <v>-0.125</v>
      </c>
    </row>
    <row r="33" spans="1:13" x14ac:dyDescent="0.2">
      <c r="A33" s="2">
        <f>IF(Data!A33&gt;0,Data!A33-4,"")</f>
        <v>-3</v>
      </c>
      <c r="B33" s="2">
        <f>IF(Data!B33&gt;0,Data!B33-4,"")</f>
        <v>-3</v>
      </c>
      <c r="C33" s="2">
        <f>IF(Data!C33&gt;0,Data!C33-4,"")</f>
        <v>-1</v>
      </c>
      <c r="D33" s="2">
        <f>IF(Data!D33&gt;0,Data!D33-4,"")</f>
        <v>-1</v>
      </c>
      <c r="E33" s="2">
        <f>IF(Data!E33&gt;0,Data!E33-4,"")</f>
        <v>-2</v>
      </c>
      <c r="F33" s="2">
        <f>IF(Data!F33&gt;0,Data!F33-4,"")</f>
        <v>-3</v>
      </c>
      <c r="G33" s="2">
        <f>IF(Data!G33&gt;0,Data!G33-4,"")</f>
        <v>0</v>
      </c>
      <c r="H33" s="2">
        <f>IF(Data!H33&gt;0,Data!H33-4,"")</f>
        <v>3</v>
      </c>
      <c r="K33" s="10">
        <f t="shared" si="0"/>
        <v>-2</v>
      </c>
      <c r="L33" s="10">
        <f t="shared" si="1"/>
        <v>-0.5</v>
      </c>
      <c r="M33" s="10">
        <f t="shared" si="2"/>
        <v>-1.25</v>
      </c>
    </row>
    <row r="34" spans="1:13" x14ac:dyDescent="0.2">
      <c r="A34" s="2">
        <f>IF(Data!A34&gt;0,Data!A34-4,"")</f>
        <v>0</v>
      </c>
      <c r="B34" s="2">
        <f>IF(Data!B34&gt;0,Data!B34-4,"")</f>
        <v>-2</v>
      </c>
      <c r="C34" s="2">
        <f>IF(Data!C34&gt;0,Data!C34-4,"")</f>
        <v>0</v>
      </c>
      <c r="D34" s="2">
        <f>IF(Data!D34&gt;0,Data!D34-4,"")</f>
        <v>0</v>
      </c>
      <c r="E34" s="2">
        <f>IF(Data!E34&gt;0,Data!E34-4,"")</f>
        <v>1</v>
      </c>
      <c r="F34" s="2">
        <f>IF(Data!F34&gt;0,Data!F34-4,"")</f>
        <v>0</v>
      </c>
      <c r="G34" s="2">
        <f>IF(Data!G34&gt;0,Data!G34-4,"")</f>
        <v>0</v>
      </c>
      <c r="H34" s="2">
        <f>IF(Data!H34&gt;0,Data!H34-4,"")</f>
        <v>0</v>
      </c>
      <c r="K34" s="10">
        <f t="shared" si="0"/>
        <v>-0.5</v>
      </c>
      <c r="L34" s="10">
        <f t="shared" si="1"/>
        <v>0.25</v>
      </c>
      <c r="M34" s="10">
        <f t="shared" si="2"/>
        <v>-0.125</v>
      </c>
    </row>
    <row r="35" spans="1:13" x14ac:dyDescent="0.2">
      <c r="A35" s="2">
        <f>IF(Data!A35&gt;0,Data!A35-4,"")</f>
        <v>1</v>
      </c>
      <c r="B35" s="2">
        <f>IF(Data!B35&gt;0,Data!B35-4,"")</f>
        <v>0</v>
      </c>
      <c r="C35" s="2">
        <f>IF(Data!C35&gt;0,Data!C35-4,"")</f>
        <v>2</v>
      </c>
      <c r="D35" s="2">
        <f>IF(Data!D35&gt;0,Data!D35-4,"")</f>
        <v>1</v>
      </c>
      <c r="E35" s="2">
        <f>IF(Data!E35&gt;0,Data!E35-4,"")</f>
        <v>1</v>
      </c>
      <c r="F35" s="2">
        <f>IF(Data!F35&gt;0,Data!F35-4,"")</f>
        <v>2</v>
      </c>
      <c r="G35" s="2">
        <f>IF(Data!G35&gt;0,Data!G35-4,"")</f>
        <v>0</v>
      </c>
      <c r="H35" s="2">
        <f>IF(Data!H35&gt;0,Data!H35-4,"")</f>
        <v>1</v>
      </c>
      <c r="K35" s="10">
        <f t="shared" si="0"/>
        <v>1</v>
      </c>
      <c r="L35" s="10">
        <f t="shared" si="1"/>
        <v>1</v>
      </c>
      <c r="M35" s="10">
        <f t="shared" si="2"/>
        <v>1</v>
      </c>
    </row>
    <row r="36" spans="1:13" x14ac:dyDescent="0.2">
      <c r="A36" s="2">
        <f>IF(Data!A36&gt;0,Data!A36-4,"")</f>
        <v>0</v>
      </c>
      <c r="B36" s="2">
        <f>IF(Data!B36&gt;0,Data!B36-4,"")</f>
        <v>-2</v>
      </c>
      <c r="C36" s="2">
        <f>IF(Data!C36&gt;0,Data!C36-4,"")</f>
        <v>0</v>
      </c>
      <c r="D36" s="2">
        <f>IF(Data!D36&gt;0,Data!D36-4,"")</f>
        <v>-2</v>
      </c>
      <c r="E36" s="2">
        <f>IF(Data!E36&gt;0,Data!E36-4,"")</f>
        <v>0</v>
      </c>
      <c r="F36" s="2">
        <f>IF(Data!F36&gt;0,Data!F36-4,"")</f>
        <v>0</v>
      </c>
      <c r="G36" s="2">
        <f>IF(Data!G36&gt;0,Data!G36-4,"")</f>
        <v>-1</v>
      </c>
      <c r="H36" s="2">
        <f>IF(Data!H36&gt;0,Data!H36-4,"")</f>
        <v>0</v>
      </c>
      <c r="K36" s="10">
        <f t="shared" si="0"/>
        <v>-1</v>
      </c>
      <c r="L36" s="10">
        <f t="shared" si="1"/>
        <v>-0.25</v>
      </c>
      <c r="M36" s="10">
        <f t="shared" si="2"/>
        <v>-0.625</v>
      </c>
    </row>
    <row r="37" spans="1:13" x14ac:dyDescent="0.2">
      <c r="A37" s="2">
        <f>IF(Data!A37&gt;0,Data!A37-4,"")</f>
        <v>-1</v>
      </c>
      <c r="B37" s="2">
        <f>IF(Data!B37&gt;0,Data!B37-4,"")</f>
        <v>-3</v>
      </c>
      <c r="C37" s="2">
        <f>IF(Data!C37&gt;0,Data!C37-4,"")</f>
        <v>3</v>
      </c>
      <c r="D37" s="2">
        <f>IF(Data!D37&gt;0,Data!D37-4,"")</f>
        <v>-3</v>
      </c>
      <c r="E37" s="2">
        <f>IF(Data!E37&gt;0,Data!E37-4,"")</f>
        <v>-1</v>
      </c>
      <c r="F37" s="2">
        <f>IF(Data!F37&gt;0,Data!F37-4,"")</f>
        <v>0</v>
      </c>
      <c r="G37" s="2">
        <f>IF(Data!G37&gt;0,Data!G37-4,"")</f>
        <v>0</v>
      </c>
      <c r="H37" s="2">
        <f>IF(Data!H37&gt;0,Data!H37-4,"")</f>
        <v>-2</v>
      </c>
      <c r="K37" s="10">
        <f t="shared" si="0"/>
        <v>-1</v>
      </c>
      <c r="L37" s="10">
        <f t="shared" si="1"/>
        <v>-0.75</v>
      </c>
      <c r="M37" s="10">
        <f t="shared" si="2"/>
        <v>-0.875</v>
      </c>
    </row>
    <row r="38" spans="1:13" x14ac:dyDescent="0.2">
      <c r="A38" s="2">
        <f>IF(Data!A38&gt;0,Data!A38-4,"")</f>
        <v>2</v>
      </c>
      <c r="B38" s="2">
        <f>IF(Data!B38&gt;0,Data!B38-4,"")</f>
        <v>2</v>
      </c>
      <c r="C38" s="2">
        <f>IF(Data!C38&gt;0,Data!C38-4,"")</f>
        <v>1</v>
      </c>
      <c r="D38" s="2">
        <f>IF(Data!D38&gt;0,Data!D38-4,"")</f>
        <v>2</v>
      </c>
      <c r="E38" s="2">
        <f>IF(Data!E38&gt;0,Data!E38-4,"")</f>
        <v>-1</v>
      </c>
      <c r="F38" s="2">
        <f>IF(Data!F38&gt;0,Data!F38-4,"")</f>
        <v>1</v>
      </c>
      <c r="G38" s="2">
        <f>IF(Data!G38&gt;0,Data!G38-4,"")</f>
        <v>-1</v>
      </c>
      <c r="H38" s="2">
        <f>IF(Data!H38&gt;0,Data!H38-4,"")</f>
        <v>1</v>
      </c>
      <c r="K38" s="10">
        <f t="shared" si="0"/>
        <v>1.75</v>
      </c>
      <c r="L38" s="10">
        <f t="shared" si="1"/>
        <v>0</v>
      </c>
      <c r="M38" s="10">
        <f t="shared" si="2"/>
        <v>0.875</v>
      </c>
    </row>
    <row r="39" spans="1:13" x14ac:dyDescent="0.2">
      <c r="A39" s="2">
        <f>IF(Data!A39&gt;0,Data!A39-4,"")</f>
        <v>-1</v>
      </c>
      <c r="B39" s="2">
        <f>IF(Data!B39&gt;0,Data!B39-4,"")</f>
        <v>-2</v>
      </c>
      <c r="C39" s="2">
        <f>IF(Data!C39&gt;0,Data!C39-4,"")</f>
        <v>0</v>
      </c>
      <c r="D39" s="2">
        <f>IF(Data!D39&gt;0,Data!D39-4,"")</f>
        <v>-1</v>
      </c>
      <c r="E39" s="2">
        <f>IF(Data!E39&gt;0,Data!E39-4,"")</f>
        <v>0</v>
      </c>
      <c r="F39" s="2">
        <f>IF(Data!F39&gt;0,Data!F39-4,"")</f>
        <v>0</v>
      </c>
      <c r="G39" s="2">
        <f>IF(Data!G39&gt;0,Data!G39-4,"")</f>
        <v>0</v>
      </c>
      <c r="H39" s="2">
        <f>IF(Data!H39&gt;0,Data!H39-4,"")</f>
        <v>-1</v>
      </c>
      <c r="K39" s="10">
        <f t="shared" si="0"/>
        <v>-1</v>
      </c>
      <c r="L39" s="10">
        <f t="shared" si="1"/>
        <v>-0.25</v>
      </c>
      <c r="M39" s="10">
        <f t="shared" si="2"/>
        <v>-0.625</v>
      </c>
    </row>
    <row r="40" spans="1:13" x14ac:dyDescent="0.2">
      <c r="A40" s="2">
        <f>IF(Data!A40&gt;0,Data!A40-4,"")</f>
        <v>3</v>
      </c>
      <c r="B40" s="2">
        <f>IF(Data!B40&gt;0,Data!B40-4,"")</f>
        <v>2</v>
      </c>
      <c r="C40" s="2">
        <f>IF(Data!C40&gt;0,Data!C40-4,"")</f>
        <v>3</v>
      </c>
      <c r="D40" s="2">
        <f>IF(Data!D40&gt;0,Data!D40-4,"")</f>
        <v>3</v>
      </c>
      <c r="E40" s="2">
        <f>IF(Data!E40&gt;0,Data!E40-4,"")</f>
        <v>2</v>
      </c>
      <c r="F40" s="2">
        <f>IF(Data!F40&gt;0,Data!F40-4,"")</f>
        <v>3</v>
      </c>
      <c r="G40" s="2">
        <f>IF(Data!G40&gt;0,Data!G40-4,"")</f>
        <v>1</v>
      </c>
      <c r="H40" s="2">
        <f>IF(Data!H40&gt;0,Data!H40-4,"")</f>
        <v>0</v>
      </c>
      <c r="K40" s="10">
        <f t="shared" si="0"/>
        <v>2.75</v>
      </c>
      <c r="L40" s="10">
        <f t="shared" si="1"/>
        <v>1.5</v>
      </c>
      <c r="M40" s="10">
        <f t="shared" si="2"/>
        <v>2.125</v>
      </c>
    </row>
    <row r="41" spans="1:13" x14ac:dyDescent="0.2">
      <c r="A41" s="2">
        <f>IF(Data!A41&gt;0,Data!A41-4,"")</f>
        <v>-2</v>
      </c>
      <c r="B41" s="2">
        <f>IF(Data!B41&gt;0,Data!B41-4,"")</f>
        <v>-3</v>
      </c>
      <c r="C41" s="2">
        <f>IF(Data!C41&gt;0,Data!C41-4,"")</f>
        <v>0</v>
      </c>
      <c r="D41" s="2">
        <f>IF(Data!D41&gt;0,Data!D41-4,"")</f>
        <v>-2</v>
      </c>
      <c r="E41" s="2">
        <f>IF(Data!E41&gt;0,Data!E41-4,"")</f>
        <v>-2</v>
      </c>
      <c r="F41" s="2">
        <f>IF(Data!F41&gt;0,Data!F41-4,"")</f>
        <v>-2</v>
      </c>
      <c r="G41" s="2">
        <f>IF(Data!G41&gt;0,Data!G41-4,"")</f>
        <v>-2</v>
      </c>
      <c r="H41" s="2">
        <f>IF(Data!H41&gt;0,Data!H41-4,"")</f>
        <v>-3</v>
      </c>
      <c r="K41" s="10">
        <f t="shared" si="0"/>
        <v>-1.75</v>
      </c>
      <c r="L41" s="10">
        <f t="shared" si="1"/>
        <v>-2.25</v>
      </c>
      <c r="M41" s="10">
        <f t="shared" si="2"/>
        <v>-2</v>
      </c>
    </row>
    <row r="42" spans="1:13" x14ac:dyDescent="0.2">
      <c r="A42" s="2">
        <f>IF(Data!A42&gt;0,Data!A42-4,"")</f>
        <v>1</v>
      </c>
      <c r="B42" s="2">
        <f>IF(Data!B42&gt;0,Data!B42-4,"")</f>
        <v>1</v>
      </c>
      <c r="C42" s="2">
        <f>IF(Data!C42&gt;0,Data!C42-4,"")</f>
        <v>0</v>
      </c>
      <c r="D42" s="2">
        <f>IF(Data!D42&gt;0,Data!D42-4,"")</f>
        <v>1</v>
      </c>
      <c r="E42" s="2">
        <f>IF(Data!E42&gt;0,Data!E42-4,"")</f>
        <v>0</v>
      </c>
      <c r="F42" s="2">
        <f>IF(Data!F42&gt;0,Data!F42-4,"")</f>
        <v>-1</v>
      </c>
      <c r="G42" s="2">
        <f>IF(Data!G42&gt;0,Data!G42-4,"")</f>
        <v>-1</v>
      </c>
      <c r="H42" s="2">
        <f>IF(Data!H42&gt;0,Data!H42-4,"")</f>
        <v>-2</v>
      </c>
      <c r="K42" s="10">
        <f t="shared" si="0"/>
        <v>0.75</v>
      </c>
      <c r="L42" s="10">
        <f t="shared" si="1"/>
        <v>-1</v>
      </c>
      <c r="M42" s="10">
        <f t="shared" si="2"/>
        <v>-0.125</v>
      </c>
    </row>
    <row r="43" spans="1:13" x14ac:dyDescent="0.2">
      <c r="A43" s="2">
        <f>IF(Data!A43&gt;0,Data!A43-4,"")</f>
        <v>1</v>
      </c>
      <c r="B43" s="2">
        <f>IF(Data!B43&gt;0,Data!B43-4,"")</f>
        <v>2</v>
      </c>
      <c r="C43" s="2">
        <f>IF(Data!C43&gt;0,Data!C43-4,"")</f>
        <v>1</v>
      </c>
      <c r="D43" s="2">
        <f>IF(Data!D43&gt;0,Data!D43-4,"")</f>
        <v>2</v>
      </c>
      <c r="E43" s="2">
        <f>IF(Data!E43&gt;0,Data!E43-4,"")</f>
        <v>1</v>
      </c>
      <c r="F43" s="2">
        <f>IF(Data!F43&gt;0,Data!F43-4,"")</f>
        <v>1</v>
      </c>
      <c r="G43" s="2">
        <f>IF(Data!G43&gt;0,Data!G43-4,"")</f>
        <v>-2</v>
      </c>
      <c r="H43" s="2">
        <f>IF(Data!H43&gt;0,Data!H43-4,"")</f>
        <v>1</v>
      </c>
      <c r="K43" s="10">
        <f t="shared" si="0"/>
        <v>1.5</v>
      </c>
      <c r="L43" s="10">
        <f t="shared" si="1"/>
        <v>0.25</v>
      </c>
      <c r="M43" s="10">
        <f t="shared" si="2"/>
        <v>0.875</v>
      </c>
    </row>
    <row r="44" spans="1:13" x14ac:dyDescent="0.2">
      <c r="A44" s="2">
        <f>IF(Data!A44&gt;0,Data!A44-4,"")</f>
        <v>2</v>
      </c>
      <c r="B44" s="2">
        <f>IF(Data!B44&gt;0,Data!B44-4,"")</f>
        <v>2</v>
      </c>
      <c r="C44" s="2">
        <f>IF(Data!C44&gt;0,Data!C44-4,"")</f>
        <v>3</v>
      </c>
      <c r="D44" s="2">
        <f>IF(Data!D44&gt;0,Data!D44-4,"")</f>
        <v>3</v>
      </c>
      <c r="E44" s="2">
        <f>IF(Data!E44&gt;0,Data!E44-4,"")</f>
        <v>0</v>
      </c>
      <c r="F44" s="2">
        <f>IF(Data!F44&gt;0,Data!F44-4,"")</f>
        <v>1</v>
      </c>
      <c r="G44" s="2">
        <f>IF(Data!G44&gt;0,Data!G44-4,"")</f>
        <v>0</v>
      </c>
      <c r="H44" s="2">
        <f>IF(Data!H44&gt;0,Data!H44-4,"")</f>
        <v>-1</v>
      </c>
      <c r="K44" s="10">
        <f t="shared" si="0"/>
        <v>2.5</v>
      </c>
      <c r="L44" s="10">
        <f t="shared" si="1"/>
        <v>0</v>
      </c>
      <c r="M44" s="10">
        <f t="shared" si="2"/>
        <v>1.25</v>
      </c>
    </row>
    <row r="45" spans="1:13" x14ac:dyDescent="0.2">
      <c r="A45" s="2">
        <f>IF(Data!A45&gt;0,Data!A45-4,"")</f>
        <v>1</v>
      </c>
      <c r="B45" s="2">
        <f>IF(Data!B45&gt;0,Data!B45-4,"")</f>
        <v>0</v>
      </c>
      <c r="C45" s="2">
        <f>IF(Data!C45&gt;0,Data!C45-4,"")</f>
        <v>0</v>
      </c>
      <c r="D45" s="2">
        <f>IF(Data!D45&gt;0,Data!D45-4,"")</f>
        <v>1</v>
      </c>
      <c r="E45" s="2">
        <f>IF(Data!E45&gt;0,Data!E45-4,"")</f>
        <v>-3</v>
      </c>
      <c r="F45" s="2">
        <f>IF(Data!F45&gt;0,Data!F45-4,"")</f>
        <v>-3</v>
      </c>
      <c r="G45" s="2">
        <f>IF(Data!G45&gt;0,Data!G45-4,"")</f>
        <v>-3</v>
      </c>
      <c r="H45" s="2">
        <f>IF(Data!H45&gt;0,Data!H45-4,"")</f>
        <v>-3</v>
      </c>
      <c r="K45" s="10">
        <f t="shared" si="0"/>
        <v>0.5</v>
      </c>
      <c r="L45" s="10">
        <f t="shared" si="1"/>
        <v>-3</v>
      </c>
      <c r="M45" s="10">
        <f t="shared" si="2"/>
        <v>-1.25</v>
      </c>
    </row>
    <row r="46" spans="1:13" x14ac:dyDescent="0.2">
      <c r="A46" s="2">
        <f>IF(Data!A46&gt;0,Data!A46-4,"")</f>
        <v>2</v>
      </c>
      <c r="B46" s="2">
        <f>IF(Data!B46&gt;0,Data!B46-4,"")</f>
        <v>3</v>
      </c>
      <c r="C46" s="2">
        <f>IF(Data!C46&gt;0,Data!C46-4,"")</f>
        <v>2</v>
      </c>
      <c r="D46" s="2">
        <f>IF(Data!D46&gt;0,Data!D46-4,"")</f>
        <v>1</v>
      </c>
      <c r="E46" s="2">
        <f>IF(Data!E46&gt;0,Data!E46-4,"")</f>
        <v>2</v>
      </c>
      <c r="F46" s="2">
        <f>IF(Data!F46&gt;0,Data!F46-4,"")</f>
        <v>3</v>
      </c>
      <c r="G46" s="2">
        <f>IF(Data!G46&gt;0,Data!G46-4,"")</f>
        <v>2</v>
      </c>
      <c r="H46" s="2">
        <f>IF(Data!H46&gt;0,Data!H46-4,"")</f>
        <v>2</v>
      </c>
      <c r="K46" s="10">
        <f t="shared" si="0"/>
        <v>2</v>
      </c>
      <c r="L46" s="10">
        <f t="shared" si="1"/>
        <v>2.25</v>
      </c>
      <c r="M46" s="10">
        <f t="shared" si="2"/>
        <v>2.125</v>
      </c>
    </row>
    <row r="47" spans="1:13" x14ac:dyDescent="0.2">
      <c r="A47" s="2">
        <f>IF(Data!A47&gt;0,Data!A47-4,"")</f>
        <v>1</v>
      </c>
      <c r="B47" s="2">
        <f>IF(Data!B47&gt;0,Data!B47-4,"")</f>
        <v>2</v>
      </c>
      <c r="C47" s="2">
        <f>IF(Data!C47&gt;0,Data!C47-4,"")</f>
        <v>2</v>
      </c>
      <c r="D47" s="2">
        <f>IF(Data!D47&gt;0,Data!D47-4,"")</f>
        <v>2</v>
      </c>
      <c r="E47" s="2">
        <f>IF(Data!E47&gt;0,Data!E47-4,"")</f>
        <v>1</v>
      </c>
      <c r="F47" s="2">
        <f>IF(Data!F47&gt;0,Data!F47-4,"")</f>
        <v>1</v>
      </c>
      <c r="G47" s="2">
        <f>IF(Data!G47&gt;0,Data!G47-4,"")</f>
        <v>0</v>
      </c>
      <c r="H47" s="2">
        <f>IF(Data!H47&gt;0,Data!H47-4,"")</f>
        <v>2</v>
      </c>
      <c r="K47" s="10">
        <f t="shared" si="0"/>
        <v>1.75</v>
      </c>
      <c r="L47" s="10">
        <f t="shared" si="1"/>
        <v>1</v>
      </c>
      <c r="M47" s="10">
        <f t="shared" si="2"/>
        <v>1.375</v>
      </c>
    </row>
    <row r="48" spans="1:13" x14ac:dyDescent="0.2">
      <c r="A48" s="2">
        <f>IF(Data!A48&gt;0,Data!A48-4,"")</f>
        <v>-1</v>
      </c>
      <c r="B48" s="2">
        <f>IF(Data!B48&gt;0,Data!B48-4,"")</f>
        <v>2</v>
      </c>
      <c r="C48" s="2">
        <f>IF(Data!C48&gt;0,Data!C48-4,"")</f>
        <v>0</v>
      </c>
      <c r="D48" s="2">
        <f>IF(Data!D48&gt;0,Data!D48-4,"")</f>
        <v>-2</v>
      </c>
      <c r="E48" s="2">
        <f>IF(Data!E48&gt;0,Data!E48-4,"")</f>
        <v>0</v>
      </c>
      <c r="F48" s="2">
        <f>IF(Data!F48&gt;0,Data!F48-4,"")</f>
        <v>1</v>
      </c>
      <c r="G48" s="2">
        <f>IF(Data!G48&gt;0,Data!G48-4,"")</f>
        <v>-1</v>
      </c>
      <c r="H48" s="2">
        <f>IF(Data!H48&gt;0,Data!H48-4,"")</f>
        <v>0</v>
      </c>
      <c r="K48" s="10">
        <f t="shared" si="0"/>
        <v>-0.25</v>
      </c>
      <c r="L48" s="10">
        <f t="shared" si="1"/>
        <v>0</v>
      </c>
      <c r="M48" s="10">
        <f t="shared" si="2"/>
        <v>-0.125</v>
      </c>
    </row>
    <row r="49" spans="1:13" x14ac:dyDescent="0.2">
      <c r="A49" s="2">
        <f>IF(Data!A49&gt;0,Data!A49-4,"")</f>
        <v>-1</v>
      </c>
      <c r="B49" s="2">
        <f>IF(Data!B49&gt;0,Data!B49-4,"")</f>
        <v>-1</v>
      </c>
      <c r="C49" s="2">
        <f>IF(Data!C49&gt;0,Data!C49-4,"")</f>
        <v>0</v>
      </c>
      <c r="D49" s="2">
        <f>IF(Data!D49&gt;0,Data!D49-4,"")</f>
        <v>-2</v>
      </c>
      <c r="E49" s="2">
        <f>IF(Data!E49&gt;0,Data!E49-4,"")</f>
        <v>0</v>
      </c>
      <c r="F49" s="2">
        <f>IF(Data!F49&gt;0,Data!F49-4,"")</f>
        <v>0</v>
      </c>
      <c r="G49" s="2">
        <f>IF(Data!G49&gt;0,Data!G49-4,"")</f>
        <v>0</v>
      </c>
      <c r="H49" s="2">
        <f>IF(Data!H49&gt;0,Data!H49-4,"")</f>
        <v>-1</v>
      </c>
      <c r="K49" s="10">
        <f t="shared" si="0"/>
        <v>-1</v>
      </c>
      <c r="L49" s="10">
        <f t="shared" si="1"/>
        <v>-0.25</v>
      </c>
      <c r="M49" s="10">
        <f t="shared" si="2"/>
        <v>-0.625</v>
      </c>
    </row>
    <row r="50" spans="1:13" x14ac:dyDescent="0.2">
      <c r="A50" s="2">
        <f>IF(Data!A50&gt;0,Data!A50-4,"")</f>
        <v>3</v>
      </c>
      <c r="B50" s="2">
        <f>IF(Data!B50&gt;0,Data!B50-4,"")</f>
        <v>3</v>
      </c>
      <c r="C50" s="2">
        <f>IF(Data!C50&gt;0,Data!C50-4,"")</f>
        <v>2</v>
      </c>
      <c r="D50" s="2">
        <f>IF(Data!D50&gt;0,Data!D50-4,"")</f>
        <v>3</v>
      </c>
      <c r="E50" s="2">
        <f>IF(Data!E50&gt;0,Data!E50-4,"")</f>
        <v>0</v>
      </c>
      <c r="F50" s="2">
        <f>IF(Data!F50&gt;0,Data!F50-4,"")</f>
        <v>2</v>
      </c>
      <c r="G50" s="2">
        <f>IF(Data!G50&gt;0,Data!G50-4,"")</f>
        <v>1</v>
      </c>
      <c r="H50" s="2">
        <f>IF(Data!H50&gt;0,Data!H50-4,"")</f>
        <v>1</v>
      </c>
      <c r="K50" s="10">
        <f t="shared" si="0"/>
        <v>2.75</v>
      </c>
      <c r="L50" s="10">
        <f t="shared" si="1"/>
        <v>1</v>
      </c>
      <c r="M50" s="10">
        <f t="shared" si="2"/>
        <v>1.875</v>
      </c>
    </row>
    <row r="51" spans="1:13" x14ac:dyDescent="0.2">
      <c r="A51" s="2">
        <f>IF(Data!A51&gt;0,Data!A51-4,"")</f>
        <v>2</v>
      </c>
      <c r="B51" s="2">
        <f>IF(Data!B51&gt;0,Data!B51-4,"")</f>
        <v>2</v>
      </c>
      <c r="C51" s="2">
        <f>IF(Data!C51&gt;0,Data!C51-4,"")</f>
        <v>2</v>
      </c>
      <c r="D51" s="2">
        <f>IF(Data!D51&gt;0,Data!D51-4,"")</f>
        <v>0</v>
      </c>
      <c r="E51" s="2">
        <f>IF(Data!E51&gt;0,Data!E51-4,"")</f>
        <v>2</v>
      </c>
      <c r="F51" s="2">
        <f>IF(Data!F51&gt;0,Data!F51-4,"")</f>
        <v>2</v>
      </c>
      <c r="G51" s="2">
        <f>IF(Data!G51&gt;0,Data!G51-4,"")</f>
        <v>-1</v>
      </c>
      <c r="H51" s="2">
        <f>IF(Data!H51&gt;0,Data!H51-4,"")</f>
        <v>1</v>
      </c>
      <c r="K51" s="10">
        <f t="shared" si="0"/>
        <v>1.5</v>
      </c>
      <c r="L51" s="10">
        <f t="shared" si="1"/>
        <v>1</v>
      </c>
      <c r="M51" s="10">
        <f t="shared" si="2"/>
        <v>1.25</v>
      </c>
    </row>
    <row r="52" spans="1:13" x14ac:dyDescent="0.2">
      <c r="A52" s="2">
        <f>IF(Data!A52&gt;0,Data!A52-4,"")</f>
        <v>0</v>
      </c>
      <c r="B52" s="2">
        <f>IF(Data!B52&gt;0,Data!B52-4,"")</f>
        <v>0</v>
      </c>
      <c r="C52" s="2">
        <f>IF(Data!C52&gt;0,Data!C52-4,"")</f>
        <v>0</v>
      </c>
      <c r="D52" s="2">
        <f>IF(Data!D52&gt;0,Data!D52-4,"")</f>
        <v>0</v>
      </c>
      <c r="E52" s="2">
        <f>IF(Data!E52&gt;0,Data!E52-4,"")</f>
        <v>0</v>
      </c>
      <c r="F52" s="2">
        <f>IF(Data!F52&gt;0,Data!F52-4,"")</f>
        <v>0</v>
      </c>
      <c r="G52" s="2">
        <f>IF(Data!G52&gt;0,Data!G52-4,"")</f>
        <v>0</v>
      </c>
      <c r="H52" s="2">
        <f>IF(Data!H52&gt;0,Data!H52-4,"")</f>
        <v>0</v>
      </c>
      <c r="K52" s="10">
        <f t="shared" si="0"/>
        <v>0</v>
      </c>
      <c r="L52" s="10">
        <f t="shared" si="1"/>
        <v>0</v>
      </c>
      <c r="M52" s="10">
        <f t="shared" si="2"/>
        <v>0</v>
      </c>
    </row>
    <row r="53" spans="1:13" x14ac:dyDescent="0.2">
      <c r="A53" s="2">
        <f>IF(Data!A53&gt;0,Data!A53-4,"")</f>
        <v>-1</v>
      </c>
      <c r="B53" s="2">
        <f>IF(Data!B53&gt;0,Data!B53-4,"")</f>
        <v>-1</v>
      </c>
      <c r="C53" s="2">
        <f>IF(Data!C53&gt;0,Data!C53-4,"")</f>
        <v>-1</v>
      </c>
      <c r="D53" s="2">
        <f>IF(Data!D53&gt;0,Data!D53-4,"")</f>
        <v>-1</v>
      </c>
      <c r="E53" s="2">
        <f>IF(Data!E53&gt;0,Data!E53-4,"")</f>
        <v>2</v>
      </c>
      <c r="F53" s="2">
        <f>IF(Data!F53&gt;0,Data!F53-4,"")</f>
        <v>2</v>
      </c>
      <c r="G53" s="2">
        <f>IF(Data!G53&gt;0,Data!G53-4,"")</f>
        <v>0</v>
      </c>
      <c r="H53" s="2">
        <f>IF(Data!H53&gt;0,Data!H53-4,"")</f>
        <v>-2</v>
      </c>
      <c r="K53" s="10">
        <f t="shared" si="0"/>
        <v>-1</v>
      </c>
      <c r="L53" s="10">
        <f t="shared" si="1"/>
        <v>0.5</v>
      </c>
      <c r="M53" s="10">
        <f t="shared" si="2"/>
        <v>-0.25</v>
      </c>
    </row>
    <row r="54" spans="1:13" x14ac:dyDescent="0.2">
      <c r="A54" s="2">
        <f>IF(Data!A54&gt;0,Data!A54-4,"")</f>
        <v>1</v>
      </c>
      <c r="B54" s="2">
        <f>IF(Data!B54&gt;0,Data!B54-4,"")</f>
        <v>0</v>
      </c>
      <c r="C54" s="2">
        <f>IF(Data!C54&gt;0,Data!C54-4,"")</f>
        <v>2</v>
      </c>
      <c r="D54" s="2">
        <f>IF(Data!D54&gt;0,Data!D54-4,"")</f>
        <v>2</v>
      </c>
      <c r="E54" s="2">
        <f>IF(Data!E54&gt;0,Data!E54-4,"")</f>
        <v>-1</v>
      </c>
      <c r="F54" s="2">
        <f>IF(Data!F54&gt;0,Data!F54-4,"")</f>
        <v>2</v>
      </c>
      <c r="G54" s="2">
        <f>IF(Data!G54&gt;0,Data!G54-4,"")</f>
        <v>1</v>
      </c>
      <c r="H54" s="2">
        <f>IF(Data!H54&gt;0,Data!H54-4,"")</f>
        <v>1</v>
      </c>
      <c r="K54" s="10">
        <f t="shared" si="0"/>
        <v>1.25</v>
      </c>
      <c r="L54" s="10">
        <f t="shared" si="1"/>
        <v>0.75</v>
      </c>
      <c r="M54" s="10">
        <f t="shared" si="2"/>
        <v>1</v>
      </c>
    </row>
    <row r="55" spans="1:13" x14ac:dyDescent="0.2">
      <c r="A55" s="2">
        <f>IF(Data!A55&gt;0,Data!A55-4,"")</f>
        <v>-2</v>
      </c>
      <c r="B55" s="2">
        <f>IF(Data!B55&gt;0,Data!B55-4,"")</f>
        <v>2</v>
      </c>
      <c r="C55" s="2">
        <f>IF(Data!C55&gt;0,Data!C55-4,"")</f>
        <v>-3</v>
      </c>
      <c r="D55" s="2">
        <f>IF(Data!D55&gt;0,Data!D55-4,"")</f>
        <v>-2</v>
      </c>
      <c r="E55" s="2">
        <f>IF(Data!E55&gt;0,Data!E55-4,"")</f>
        <v>3</v>
      </c>
      <c r="F55" s="2">
        <f>IF(Data!F55&gt;0,Data!F55-4,"")</f>
        <v>-2</v>
      </c>
      <c r="G55" s="2">
        <f>IF(Data!G55&gt;0,Data!G55-4,"")</f>
        <v>-2</v>
      </c>
      <c r="H55" s="2">
        <f>IF(Data!H55&gt;0,Data!H55-4,"")</f>
        <v>-1</v>
      </c>
      <c r="K55" s="10">
        <f t="shared" si="0"/>
        <v>-1.25</v>
      </c>
      <c r="L55" s="10">
        <f t="shared" si="1"/>
        <v>-0.5</v>
      </c>
      <c r="M55" s="10">
        <f t="shared" si="2"/>
        <v>-0.875</v>
      </c>
    </row>
    <row r="56" spans="1:13" x14ac:dyDescent="0.2">
      <c r="A56" s="2">
        <f>IF(Data!A56&gt;0,Data!A56-4,"")</f>
        <v>0</v>
      </c>
      <c r="B56" s="2">
        <f>IF(Data!B56&gt;0,Data!B56-4,"")</f>
        <v>0</v>
      </c>
      <c r="C56" s="2">
        <f>IF(Data!C56&gt;0,Data!C56-4,"")</f>
        <v>-1</v>
      </c>
      <c r="D56" s="2">
        <f>IF(Data!D56&gt;0,Data!D56-4,"")</f>
        <v>0</v>
      </c>
      <c r="E56" s="2">
        <f>IF(Data!E56&gt;0,Data!E56-4,"")</f>
        <v>0</v>
      </c>
      <c r="F56" s="2">
        <f>IF(Data!F56&gt;0,Data!F56-4,"")</f>
        <v>1</v>
      </c>
      <c r="G56" s="2">
        <f>IF(Data!G56&gt;0,Data!G56-4,"")</f>
        <v>-2</v>
      </c>
      <c r="H56" s="2">
        <f>IF(Data!H56&gt;0,Data!H56-4,"")</f>
        <v>-2</v>
      </c>
      <c r="K56" s="10">
        <f t="shared" si="0"/>
        <v>-0.25</v>
      </c>
      <c r="L56" s="10">
        <f t="shared" si="1"/>
        <v>-0.75</v>
      </c>
      <c r="M56" s="10">
        <f t="shared" si="2"/>
        <v>-0.5</v>
      </c>
    </row>
    <row r="57" spans="1:13" x14ac:dyDescent="0.2">
      <c r="A57" s="2">
        <f>IF(Data!A57&gt;0,Data!A57-4,"")</f>
        <v>2</v>
      </c>
      <c r="B57" s="2">
        <f>IF(Data!B57&gt;0,Data!B57-4,"")</f>
        <v>1</v>
      </c>
      <c r="C57" s="2">
        <f>IF(Data!C57&gt;0,Data!C57-4,"")</f>
        <v>2</v>
      </c>
      <c r="D57" s="2">
        <f>IF(Data!D57&gt;0,Data!D57-4,"")</f>
        <v>-2</v>
      </c>
      <c r="E57" s="2">
        <f>IF(Data!E57&gt;0,Data!E57-4,"")</f>
        <v>0</v>
      </c>
      <c r="F57" s="2">
        <f>IF(Data!F57&gt;0,Data!F57-4,"")</f>
        <v>1</v>
      </c>
      <c r="G57" s="2">
        <f>IF(Data!G57&gt;0,Data!G57-4,"")</f>
        <v>1</v>
      </c>
      <c r="H57" s="2">
        <f>IF(Data!H57&gt;0,Data!H57-4,"")</f>
        <v>-1</v>
      </c>
      <c r="K57" s="10">
        <f t="shared" si="0"/>
        <v>0.75</v>
      </c>
      <c r="L57" s="10">
        <f t="shared" si="1"/>
        <v>0.25</v>
      </c>
      <c r="M57" s="10">
        <f t="shared" si="2"/>
        <v>0.5</v>
      </c>
    </row>
    <row r="58" spans="1:13" x14ac:dyDescent="0.2">
      <c r="A58" s="2">
        <f>IF(Data!A58&gt;0,Data!A58-4,"")</f>
        <v>1</v>
      </c>
      <c r="B58" s="2">
        <f>IF(Data!B58&gt;0,Data!B58-4,"")</f>
        <v>2</v>
      </c>
      <c r="C58" s="2">
        <f>IF(Data!C58&gt;0,Data!C58-4,"")</f>
        <v>1</v>
      </c>
      <c r="D58" s="2">
        <f>IF(Data!D58&gt;0,Data!D58-4,"")</f>
        <v>2</v>
      </c>
      <c r="E58" s="2">
        <f>IF(Data!E58&gt;0,Data!E58-4,"")</f>
        <v>-2</v>
      </c>
      <c r="F58" s="2">
        <f>IF(Data!F58&gt;0,Data!F58-4,"")</f>
        <v>1</v>
      </c>
      <c r="G58" s="2">
        <f>IF(Data!G58&gt;0,Data!G58-4,"")</f>
        <v>0</v>
      </c>
      <c r="H58" s="2">
        <f>IF(Data!H58&gt;0,Data!H58-4,"")</f>
        <v>-1</v>
      </c>
      <c r="K58" s="10">
        <f t="shared" si="0"/>
        <v>1.5</v>
      </c>
      <c r="L58" s="10">
        <f t="shared" si="1"/>
        <v>-0.5</v>
      </c>
      <c r="M58" s="10">
        <f t="shared" si="2"/>
        <v>0.5</v>
      </c>
    </row>
    <row r="59" spans="1:13" x14ac:dyDescent="0.2">
      <c r="A59" s="2">
        <f>IF(Data!A59&gt;0,Data!A59-4,"")</f>
        <v>3</v>
      </c>
      <c r="B59" s="2">
        <f>IF(Data!B59&gt;0,Data!B59-4,"")</f>
        <v>1</v>
      </c>
      <c r="C59" s="2">
        <f>IF(Data!C59&gt;0,Data!C59-4,"")</f>
        <v>2</v>
      </c>
      <c r="D59" s="2">
        <f>IF(Data!D59&gt;0,Data!D59-4,"")</f>
        <v>-1</v>
      </c>
      <c r="E59" s="2">
        <f>IF(Data!E59&gt;0,Data!E59-4,"")</f>
        <v>3</v>
      </c>
      <c r="F59" s="2">
        <f>IF(Data!F59&gt;0,Data!F59-4,"")</f>
        <v>3</v>
      </c>
      <c r="G59" s="2">
        <f>IF(Data!G59&gt;0,Data!G59-4,"")</f>
        <v>3</v>
      </c>
      <c r="H59" s="2">
        <f>IF(Data!H59&gt;0,Data!H59-4,"")</f>
        <v>-3</v>
      </c>
      <c r="K59" s="10">
        <f t="shared" si="0"/>
        <v>1.25</v>
      </c>
      <c r="L59" s="10">
        <f t="shared" si="1"/>
        <v>1.5</v>
      </c>
      <c r="M59" s="10">
        <f t="shared" si="2"/>
        <v>1.375</v>
      </c>
    </row>
    <row r="60" spans="1:13" x14ac:dyDescent="0.2">
      <c r="A60" s="2">
        <f>IF(Data!A60&gt;0,Data!A60-4,"")</f>
        <v>3</v>
      </c>
      <c r="B60" s="2">
        <f>IF(Data!B60&gt;0,Data!B60-4,"")</f>
        <v>3</v>
      </c>
      <c r="C60" s="2">
        <f>IF(Data!C60&gt;0,Data!C60-4,"")</f>
        <v>3</v>
      </c>
      <c r="D60" s="2">
        <f>IF(Data!D60&gt;0,Data!D60-4,"")</f>
        <v>3</v>
      </c>
      <c r="E60" s="2">
        <f>IF(Data!E60&gt;0,Data!E60-4,"")</f>
        <v>2</v>
      </c>
      <c r="F60" s="2">
        <f>IF(Data!F60&gt;0,Data!F60-4,"")</f>
        <v>3</v>
      </c>
      <c r="G60" s="2">
        <f>IF(Data!G60&gt;0,Data!G60-4,"")</f>
        <v>1</v>
      </c>
      <c r="H60" s="2">
        <f>IF(Data!H60&gt;0,Data!H60-4,"")</f>
        <v>1</v>
      </c>
      <c r="K60" s="10">
        <f t="shared" si="0"/>
        <v>3</v>
      </c>
      <c r="L60" s="10">
        <f t="shared" si="1"/>
        <v>1.75</v>
      </c>
      <c r="M60" s="10">
        <f t="shared" si="2"/>
        <v>2.375</v>
      </c>
    </row>
    <row r="61" spans="1:13" x14ac:dyDescent="0.2">
      <c r="A61" s="2">
        <f>IF(Data!A61&gt;0,Data!A61-4,"")</f>
        <v>1</v>
      </c>
      <c r="B61" s="2">
        <f>IF(Data!B61&gt;0,Data!B61-4,"")</f>
        <v>1</v>
      </c>
      <c r="C61" s="2">
        <f>IF(Data!C61&gt;0,Data!C61-4,"")</f>
        <v>3</v>
      </c>
      <c r="D61" s="2">
        <f>IF(Data!D61&gt;0,Data!D61-4,"")</f>
        <v>2</v>
      </c>
      <c r="E61" s="2">
        <f>IF(Data!E61&gt;0,Data!E61-4,"")</f>
        <v>2</v>
      </c>
      <c r="F61" s="2">
        <f>IF(Data!F61&gt;0,Data!F61-4,"")</f>
        <v>1</v>
      </c>
      <c r="G61" s="2">
        <f>IF(Data!G61&gt;0,Data!G61-4,"")</f>
        <v>0</v>
      </c>
      <c r="H61" s="2">
        <f>IF(Data!H61&gt;0,Data!H61-4,"")</f>
        <v>2</v>
      </c>
      <c r="K61" s="10">
        <f t="shared" si="0"/>
        <v>1.75</v>
      </c>
      <c r="L61" s="10">
        <f t="shared" si="1"/>
        <v>1.25</v>
      </c>
      <c r="M61" s="10">
        <f t="shared" si="2"/>
        <v>1.5</v>
      </c>
    </row>
    <row r="62" spans="1:13" x14ac:dyDescent="0.2">
      <c r="A62" s="2">
        <f>IF(Data!A62&gt;0,Data!A62-4,"")</f>
        <v>3</v>
      </c>
      <c r="B62" s="2">
        <f>IF(Data!B62&gt;0,Data!B62-4,"")</f>
        <v>3</v>
      </c>
      <c r="C62" s="2">
        <f>IF(Data!C62&gt;0,Data!C62-4,"")</f>
        <v>3</v>
      </c>
      <c r="D62" s="2">
        <f>IF(Data!D62&gt;0,Data!D62-4,"")</f>
        <v>3</v>
      </c>
      <c r="E62" s="2">
        <f>IF(Data!E62&gt;0,Data!E62-4,"")</f>
        <v>1</v>
      </c>
      <c r="F62" s="2">
        <f>IF(Data!F62&gt;0,Data!F62-4,"")</f>
        <v>3</v>
      </c>
      <c r="G62" s="2">
        <f>IF(Data!G62&gt;0,Data!G62-4,"")</f>
        <v>3</v>
      </c>
      <c r="H62" s="2">
        <f>IF(Data!H62&gt;0,Data!H62-4,"")</f>
        <v>2</v>
      </c>
      <c r="K62" s="10">
        <f t="shared" si="0"/>
        <v>3</v>
      </c>
      <c r="L62" s="10">
        <f t="shared" si="1"/>
        <v>2.25</v>
      </c>
      <c r="M62" s="10">
        <f t="shared" si="2"/>
        <v>2.625</v>
      </c>
    </row>
    <row r="63" spans="1:13" x14ac:dyDescent="0.2">
      <c r="A63" s="2">
        <f>IF(Data!A63&gt;0,Data!A63-4,"")</f>
        <v>1</v>
      </c>
      <c r="B63" s="2">
        <f>IF(Data!B63&gt;0,Data!B63-4,"")</f>
        <v>2</v>
      </c>
      <c r="C63" s="2">
        <f>IF(Data!C63&gt;0,Data!C63-4,"")</f>
        <v>2</v>
      </c>
      <c r="D63" s="2">
        <f>IF(Data!D63&gt;0,Data!D63-4,"")</f>
        <v>2</v>
      </c>
      <c r="E63" s="2">
        <f>IF(Data!E63&gt;0,Data!E63-4,"")</f>
        <v>1</v>
      </c>
      <c r="F63" s="2">
        <f>IF(Data!F63&gt;0,Data!F63-4,"")</f>
        <v>2</v>
      </c>
      <c r="G63" s="2">
        <f>IF(Data!G63&gt;0,Data!G63-4,"")</f>
        <v>0</v>
      </c>
      <c r="H63" s="2">
        <f>IF(Data!H63&gt;0,Data!H63-4,"")</f>
        <v>0</v>
      </c>
      <c r="K63" s="10">
        <f t="shared" si="0"/>
        <v>1.75</v>
      </c>
      <c r="L63" s="10">
        <f t="shared" si="1"/>
        <v>0.75</v>
      </c>
      <c r="M63" s="10">
        <f t="shared" si="2"/>
        <v>1.25</v>
      </c>
    </row>
    <row r="64" spans="1:13" x14ac:dyDescent="0.2">
      <c r="A64" s="2">
        <f>IF(Data!A64&gt;0,Data!A64-4,"")</f>
        <v>1</v>
      </c>
      <c r="B64" s="2">
        <f>IF(Data!B64&gt;0,Data!B64-4,"")</f>
        <v>2</v>
      </c>
      <c r="C64" s="2">
        <f>IF(Data!C64&gt;0,Data!C64-4,"")</f>
        <v>2</v>
      </c>
      <c r="D64" s="2">
        <f>IF(Data!D64&gt;0,Data!D64-4,"")</f>
        <v>2</v>
      </c>
      <c r="E64" s="2">
        <f>IF(Data!E64&gt;0,Data!E64-4,"")</f>
        <v>1</v>
      </c>
      <c r="F64" s="2">
        <f>IF(Data!F64&gt;0,Data!F64-4,"")</f>
        <v>2</v>
      </c>
      <c r="G64" s="2">
        <f>IF(Data!G64&gt;0,Data!G64-4,"")</f>
        <v>0</v>
      </c>
      <c r="H64" s="2">
        <f>IF(Data!H64&gt;0,Data!H64-4,"")</f>
        <v>0</v>
      </c>
      <c r="K64" s="10">
        <f t="shared" si="0"/>
        <v>1.75</v>
      </c>
      <c r="L64" s="10">
        <f t="shared" si="1"/>
        <v>0.75</v>
      </c>
      <c r="M64" s="10">
        <f t="shared" si="2"/>
        <v>1.25</v>
      </c>
    </row>
    <row r="65" spans="1:13" x14ac:dyDescent="0.2">
      <c r="A65" s="2">
        <f>IF(Data!A65&gt;0,Data!A65-4,"")</f>
        <v>1</v>
      </c>
      <c r="B65" s="2">
        <f>IF(Data!B65&gt;0,Data!B65-4,"")</f>
        <v>0</v>
      </c>
      <c r="C65" s="2">
        <f>IF(Data!C65&gt;0,Data!C65-4,"")</f>
        <v>2</v>
      </c>
      <c r="D65" s="2">
        <f>IF(Data!D65&gt;0,Data!D65-4,"")</f>
        <v>1</v>
      </c>
      <c r="E65" s="2">
        <f>IF(Data!E65&gt;0,Data!E65-4,"")</f>
        <v>1</v>
      </c>
      <c r="F65" s="2">
        <f>IF(Data!F65&gt;0,Data!F65-4,"")</f>
        <v>1</v>
      </c>
      <c r="G65" s="2">
        <f>IF(Data!G65&gt;0,Data!G65-4,"")</f>
        <v>1</v>
      </c>
      <c r="H65" s="2">
        <f>IF(Data!H65&gt;0,Data!H65-4,"")</f>
        <v>1</v>
      </c>
      <c r="K65" s="10">
        <f t="shared" si="0"/>
        <v>1</v>
      </c>
      <c r="L65" s="10">
        <f t="shared" si="1"/>
        <v>1</v>
      </c>
      <c r="M65" s="10">
        <f t="shared" si="2"/>
        <v>1</v>
      </c>
    </row>
    <row r="66" spans="1:13" x14ac:dyDescent="0.2">
      <c r="A66" s="2">
        <f>IF(Data!A66&gt;0,Data!A66-4,"")</f>
        <v>0</v>
      </c>
      <c r="B66" s="2">
        <f>IF(Data!B66&gt;0,Data!B66-4,"")</f>
        <v>3</v>
      </c>
      <c r="C66" s="2">
        <f>IF(Data!C66&gt;0,Data!C66-4,"")</f>
        <v>3</v>
      </c>
      <c r="D66" s="2">
        <f>IF(Data!D66&gt;0,Data!D66-4,"")</f>
        <v>3</v>
      </c>
      <c r="E66" s="2">
        <f>IF(Data!E66&gt;0,Data!E66-4,"")</f>
        <v>3</v>
      </c>
      <c r="F66" s="2">
        <f>IF(Data!F66&gt;0,Data!F66-4,"")</f>
        <v>3</v>
      </c>
      <c r="G66" s="2">
        <f>IF(Data!G66&gt;0,Data!G66-4,"")</f>
        <v>2</v>
      </c>
      <c r="H66" s="2">
        <f>IF(Data!H66&gt;0,Data!H66-4,"")</f>
        <v>2</v>
      </c>
      <c r="K66" s="10">
        <f t="shared" si="0"/>
        <v>2.25</v>
      </c>
      <c r="L66" s="10">
        <f t="shared" si="1"/>
        <v>2.5</v>
      </c>
      <c r="M66" s="10">
        <f t="shared" si="2"/>
        <v>2.375</v>
      </c>
    </row>
    <row r="67" spans="1:13" x14ac:dyDescent="0.2">
      <c r="A67" s="2">
        <f>IF(Data!A67&gt;0,Data!A67-4,"")</f>
        <v>0</v>
      </c>
      <c r="B67" s="2">
        <f>IF(Data!B67&gt;0,Data!B67-4,"")</f>
        <v>0</v>
      </c>
      <c r="C67" s="2">
        <f>IF(Data!C67&gt;0,Data!C67-4,"")</f>
        <v>0</v>
      </c>
      <c r="D67" s="2">
        <f>IF(Data!D67&gt;0,Data!D67-4,"")</f>
        <v>0</v>
      </c>
      <c r="E67" s="2">
        <f>IF(Data!E67&gt;0,Data!E67-4,"")</f>
        <v>0</v>
      </c>
      <c r="F67" s="2">
        <f>IF(Data!F67&gt;0,Data!F67-4,"")</f>
        <v>0</v>
      </c>
      <c r="G67" s="2">
        <f>IF(Data!G67&gt;0,Data!G67-4,"")</f>
        <v>0</v>
      </c>
      <c r="H67" s="2">
        <f>IF(Data!H67&gt;0,Data!H67-4,"")</f>
        <v>0</v>
      </c>
      <c r="K67" s="10">
        <f t="shared" si="0"/>
        <v>0</v>
      </c>
      <c r="L67" s="10">
        <f t="shared" si="1"/>
        <v>0</v>
      </c>
      <c r="M67" s="10">
        <f t="shared" si="2"/>
        <v>0</v>
      </c>
    </row>
    <row r="68" spans="1:13" x14ac:dyDescent="0.2">
      <c r="A68" s="2">
        <f>IF(Data!A68&gt;0,Data!A68-4,"")</f>
        <v>0</v>
      </c>
      <c r="B68" s="2">
        <f>IF(Data!B68&gt;0,Data!B68-4,"")</f>
        <v>0</v>
      </c>
      <c r="C68" s="2">
        <f>IF(Data!C68&gt;0,Data!C68-4,"")</f>
        <v>0</v>
      </c>
      <c r="D68" s="2">
        <f>IF(Data!D68&gt;0,Data!D68-4,"")</f>
        <v>1</v>
      </c>
      <c r="E68" s="2">
        <f>IF(Data!E68&gt;0,Data!E68-4,"")</f>
        <v>-1</v>
      </c>
      <c r="F68" s="2">
        <f>IF(Data!F68&gt;0,Data!F68-4,"")</f>
        <v>-1</v>
      </c>
      <c r="G68" s="2">
        <f>IF(Data!G68&gt;0,Data!G68-4,"")</f>
        <v>0</v>
      </c>
      <c r="H68" s="2">
        <f>IF(Data!H68&gt;0,Data!H68-4,"")</f>
        <v>0</v>
      </c>
      <c r="K68" s="10">
        <f t="shared" si="0"/>
        <v>0.25</v>
      </c>
      <c r="L68" s="10">
        <f t="shared" si="1"/>
        <v>-0.5</v>
      </c>
      <c r="M68" s="10">
        <f t="shared" si="2"/>
        <v>-0.125</v>
      </c>
    </row>
    <row r="69" spans="1:13" x14ac:dyDescent="0.2">
      <c r="A69" s="2">
        <f>IF(Data!A69&gt;0,Data!A69-4,"")</f>
        <v>0</v>
      </c>
      <c r="B69" s="2">
        <f>IF(Data!B69&gt;0,Data!B69-4,"")</f>
        <v>1</v>
      </c>
      <c r="C69" s="2">
        <f>IF(Data!C69&gt;0,Data!C69-4,"")</f>
        <v>-1</v>
      </c>
      <c r="D69" s="2">
        <f>IF(Data!D69&gt;0,Data!D69-4,"")</f>
        <v>0</v>
      </c>
      <c r="E69" s="2">
        <f>IF(Data!E69&gt;0,Data!E69-4,"")</f>
        <v>1</v>
      </c>
      <c r="F69" s="2">
        <f>IF(Data!F69&gt;0,Data!F69-4,"")</f>
        <v>1</v>
      </c>
      <c r="G69" s="2">
        <f>IF(Data!G69&gt;0,Data!G69-4,"")</f>
        <v>-1</v>
      </c>
      <c r="H69" s="2">
        <f>IF(Data!H69&gt;0,Data!H69-4,"")</f>
        <v>-2</v>
      </c>
      <c r="K69" s="10">
        <f t="shared" ref="K69:K132" si="3">IF(COUNT(A69,B69,C69,D69)&gt;0,AVERAGE(A69,B69,C69,D69),"")</f>
        <v>0</v>
      </c>
      <c r="L69" s="10">
        <f t="shared" ref="L69:L132" si="4">IF(COUNT(E69,F69,G69,H69)&gt;0,AVERAGE(E69,F69,G69,H69),"")</f>
        <v>-0.25</v>
      </c>
      <c r="M69" s="10">
        <f t="shared" ref="M69:M132" si="5">IF(COUNT(A69,B69,C69,D69,E69,F69,G69,H69)&gt;0,AVERAGE(A69,B69,C69,D69,E69,F69,G69,H69),"")</f>
        <v>-0.125</v>
      </c>
    </row>
    <row r="70" spans="1:13" x14ac:dyDescent="0.2">
      <c r="A70" s="2">
        <f>IF(Data!A70&gt;0,Data!A70-4,"")</f>
        <v>0</v>
      </c>
      <c r="B70" s="2">
        <f>IF(Data!B70&gt;0,Data!B70-4,"")</f>
        <v>-2</v>
      </c>
      <c r="C70" s="2">
        <f>IF(Data!C70&gt;0,Data!C70-4,"")</f>
        <v>0</v>
      </c>
      <c r="D70" s="2">
        <f>IF(Data!D70&gt;0,Data!D70-4,"")</f>
        <v>-2</v>
      </c>
      <c r="E70" s="2">
        <f>IF(Data!E70&gt;0,Data!E70-4,"")</f>
        <v>-1</v>
      </c>
      <c r="F70" s="2">
        <f>IF(Data!F70&gt;0,Data!F70-4,"")</f>
        <v>0</v>
      </c>
      <c r="G70" s="2">
        <f>IF(Data!G70&gt;0,Data!G70-4,"")</f>
        <v>0</v>
      </c>
      <c r="H70" s="2">
        <f>IF(Data!H70&gt;0,Data!H70-4,"")</f>
        <v>-1</v>
      </c>
      <c r="K70" s="10">
        <f t="shared" si="3"/>
        <v>-1</v>
      </c>
      <c r="L70" s="10">
        <f t="shared" si="4"/>
        <v>-0.5</v>
      </c>
      <c r="M70" s="10">
        <f t="shared" si="5"/>
        <v>-0.75</v>
      </c>
    </row>
    <row r="71" spans="1:13" x14ac:dyDescent="0.2">
      <c r="A71" s="2">
        <f>IF(Data!A71&gt;0,Data!A71-4,"")</f>
        <v>1</v>
      </c>
      <c r="B71" s="2">
        <f>IF(Data!B71&gt;0,Data!B71-4,"")</f>
        <v>1</v>
      </c>
      <c r="C71" s="2">
        <f>IF(Data!C71&gt;0,Data!C71-4,"")</f>
        <v>1</v>
      </c>
      <c r="D71" s="2">
        <f>IF(Data!D71&gt;0,Data!D71-4,"")</f>
        <v>1</v>
      </c>
      <c r="E71" s="2">
        <f>IF(Data!E71&gt;0,Data!E71-4,"")</f>
        <v>0</v>
      </c>
      <c r="F71" s="2">
        <f>IF(Data!F71&gt;0,Data!F71-4,"")</f>
        <v>0</v>
      </c>
      <c r="G71" s="2">
        <f>IF(Data!G71&gt;0,Data!G71-4,"")</f>
        <v>1</v>
      </c>
      <c r="H71" s="2">
        <f>IF(Data!H71&gt;0,Data!H71-4,"")</f>
        <v>0</v>
      </c>
      <c r="K71" s="10">
        <f t="shared" si="3"/>
        <v>1</v>
      </c>
      <c r="L71" s="10">
        <f t="shared" si="4"/>
        <v>0.25</v>
      </c>
      <c r="M71" s="10">
        <f t="shared" si="5"/>
        <v>0.625</v>
      </c>
    </row>
    <row r="72" spans="1:13" x14ac:dyDescent="0.2">
      <c r="A72" s="2">
        <f>IF(Data!A72&gt;0,Data!A72-4,"")</f>
        <v>0</v>
      </c>
      <c r="B72" s="2">
        <f>IF(Data!B72&gt;0,Data!B72-4,"")</f>
        <v>-3</v>
      </c>
      <c r="C72" s="2">
        <f>IF(Data!C72&gt;0,Data!C72-4,"")</f>
        <v>3</v>
      </c>
      <c r="D72" s="2">
        <f>IF(Data!D72&gt;0,Data!D72-4,"")</f>
        <v>3</v>
      </c>
      <c r="E72" s="2">
        <f>IF(Data!E72&gt;0,Data!E72-4,"")</f>
        <v>3</v>
      </c>
      <c r="F72" s="2">
        <f>IF(Data!F72&gt;0,Data!F72-4,"")</f>
        <v>3</v>
      </c>
      <c r="G72" s="2">
        <f>IF(Data!G72&gt;0,Data!G72-4,"")</f>
        <v>3</v>
      </c>
      <c r="H72" s="2">
        <f>IF(Data!H72&gt;0,Data!H72-4,"")</f>
        <v>3</v>
      </c>
      <c r="K72" s="10">
        <f t="shared" si="3"/>
        <v>0.75</v>
      </c>
      <c r="L72" s="10">
        <f t="shared" si="4"/>
        <v>3</v>
      </c>
      <c r="M72" s="10">
        <f t="shared" si="5"/>
        <v>1.875</v>
      </c>
    </row>
    <row r="73" spans="1:13" x14ac:dyDescent="0.2">
      <c r="A73" s="2">
        <f>IF(Data!A73&gt;0,Data!A73-4,"")</f>
        <v>-2</v>
      </c>
      <c r="B73" s="2">
        <f>IF(Data!B73&gt;0,Data!B73-4,"")</f>
        <v>-2</v>
      </c>
      <c r="C73" s="2">
        <f>IF(Data!C73&gt;0,Data!C73-4,"")</f>
        <v>-2</v>
      </c>
      <c r="D73" s="2">
        <f>IF(Data!D73&gt;0,Data!D73-4,"")</f>
        <v>-2</v>
      </c>
      <c r="E73" s="2">
        <f>IF(Data!E73&gt;0,Data!E73-4,"")</f>
        <v>-3</v>
      </c>
      <c r="F73" s="2">
        <f>IF(Data!F73&gt;0,Data!F73-4,"")</f>
        <v>-3</v>
      </c>
      <c r="G73" s="2">
        <f>IF(Data!G73&gt;0,Data!G73-4,"")</f>
        <v>1</v>
      </c>
      <c r="H73" s="2">
        <f>IF(Data!H73&gt;0,Data!H73-4,"")</f>
        <v>2</v>
      </c>
      <c r="K73" s="10">
        <f t="shared" si="3"/>
        <v>-2</v>
      </c>
      <c r="L73" s="10">
        <f t="shared" si="4"/>
        <v>-0.75</v>
      </c>
      <c r="M73" s="10">
        <f t="shared" si="5"/>
        <v>-1.375</v>
      </c>
    </row>
    <row r="74" spans="1:13" x14ac:dyDescent="0.2">
      <c r="A74" s="2">
        <f>IF(Data!A74&gt;0,Data!A74-4,"")</f>
        <v>0</v>
      </c>
      <c r="B74" s="2">
        <f>IF(Data!B74&gt;0,Data!B74-4,"")</f>
        <v>-1</v>
      </c>
      <c r="C74" s="2">
        <f>IF(Data!C74&gt;0,Data!C74-4,"")</f>
        <v>1</v>
      </c>
      <c r="D74" s="2">
        <f>IF(Data!D74&gt;0,Data!D74-4,"")</f>
        <v>-2</v>
      </c>
      <c r="E74" s="2">
        <f>IF(Data!E74&gt;0,Data!E74-4,"")</f>
        <v>1</v>
      </c>
      <c r="F74" s="2">
        <f>IF(Data!F74&gt;0,Data!F74-4,"")</f>
        <v>1</v>
      </c>
      <c r="G74" s="2">
        <f>IF(Data!G74&gt;0,Data!G74-4,"")</f>
        <v>1</v>
      </c>
      <c r="H74" s="2">
        <f>IF(Data!H74&gt;0,Data!H74-4,"")</f>
        <v>2</v>
      </c>
      <c r="K74" s="10">
        <f t="shared" si="3"/>
        <v>-0.5</v>
      </c>
      <c r="L74" s="10">
        <f t="shared" si="4"/>
        <v>1.25</v>
      </c>
      <c r="M74" s="10">
        <f t="shared" si="5"/>
        <v>0.375</v>
      </c>
    </row>
    <row r="75" spans="1:13" x14ac:dyDescent="0.2">
      <c r="A75" s="2">
        <f>IF(Data!A75&gt;0,Data!A75-4,"")</f>
        <v>0</v>
      </c>
      <c r="B75" s="2">
        <f>IF(Data!B75&gt;0,Data!B75-4,"")</f>
        <v>-1</v>
      </c>
      <c r="C75" s="2">
        <f>IF(Data!C75&gt;0,Data!C75-4,"")</f>
        <v>1</v>
      </c>
      <c r="D75" s="2">
        <f>IF(Data!D75&gt;0,Data!D75-4,"")</f>
        <v>1</v>
      </c>
      <c r="E75" s="2">
        <f>IF(Data!E75&gt;0,Data!E75-4,"")</f>
        <v>2</v>
      </c>
      <c r="F75" s="2">
        <f>IF(Data!F75&gt;0,Data!F75-4,"")</f>
        <v>2</v>
      </c>
      <c r="G75" s="2">
        <f>IF(Data!G75&gt;0,Data!G75-4,"")</f>
        <v>0</v>
      </c>
      <c r="H75" s="2">
        <f>IF(Data!H75&gt;0,Data!H75-4,"")</f>
        <v>1</v>
      </c>
      <c r="K75" s="10">
        <f t="shared" si="3"/>
        <v>0.25</v>
      </c>
      <c r="L75" s="10">
        <f t="shared" si="4"/>
        <v>1.25</v>
      </c>
      <c r="M75" s="10">
        <f t="shared" si="5"/>
        <v>0.75</v>
      </c>
    </row>
    <row r="76" spans="1:13" x14ac:dyDescent="0.2">
      <c r="A76" s="2">
        <f>IF(Data!A76&gt;0,Data!A76-4,"")</f>
        <v>2</v>
      </c>
      <c r="B76" s="2">
        <f>IF(Data!B76&gt;0,Data!B76-4,"")</f>
        <v>2</v>
      </c>
      <c r="C76" s="2">
        <f>IF(Data!C76&gt;0,Data!C76-4,"")</f>
        <v>2</v>
      </c>
      <c r="D76" s="2">
        <f>IF(Data!D76&gt;0,Data!D76-4,"")</f>
        <v>3</v>
      </c>
      <c r="E76" s="2">
        <f>IF(Data!E76&gt;0,Data!E76-4,"")</f>
        <v>3</v>
      </c>
      <c r="F76" s="2">
        <f>IF(Data!F76&gt;0,Data!F76-4,"")</f>
        <v>2</v>
      </c>
      <c r="G76" s="2">
        <f>IF(Data!G76&gt;0,Data!G76-4,"")</f>
        <v>2</v>
      </c>
      <c r="H76" s="2">
        <f>IF(Data!H76&gt;0,Data!H76-4,"")</f>
        <v>1</v>
      </c>
      <c r="K76" s="10">
        <f t="shared" si="3"/>
        <v>2.25</v>
      </c>
      <c r="L76" s="10">
        <f t="shared" si="4"/>
        <v>2</v>
      </c>
      <c r="M76" s="10">
        <f t="shared" si="5"/>
        <v>2.125</v>
      </c>
    </row>
    <row r="77" spans="1:13" x14ac:dyDescent="0.2">
      <c r="A77" s="2">
        <f>IF(Data!A77&gt;0,Data!A77-4,"")</f>
        <v>0</v>
      </c>
      <c r="B77" s="2">
        <f>IF(Data!B77&gt;0,Data!B77-4,"")</f>
        <v>2</v>
      </c>
      <c r="C77" s="2">
        <f>IF(Data!C77&gt;0,Data!C77-4,"")</f>
        <v>0</v>
      </c>
      <c r="D77" s="2">
        <f>IF(Data!D77&gt;0,Data!D77-4,"")</f>
        <v>-3</v>
      </c>
      <c r="E77" s="2">
        <f>IF(Data!E77&gt;0,Data!E77-4,"")</f>
        <v>-2</v>
      </c>
      <c r="F77" s="2">
        <f>IF(Data!F77&gt;0,Data!F77-4,"")</f>
        <v>-1</v>
      </c>
      <c r="G77" s="2">
        <f>IF(Data!G77&gt;0,Data!G77-4,"")</f>
        <v>0</v>
      </c>
      <c r="H77" s="2">
        <f>IF(Data!H77&gt;0,Data!H77-4,"")</f>
        <v>1</v>
      </c>
      <c r="K77" s="10">
        <f t="shared" si="3"/>
        <v>-0.25</v>
      </c>
      <c r="L77" s="10">
        <f t="shared" si="4"/>
        <v>-0.5</v>
      </c>
      <c r="M77" s="10">
        <f t="shared" si="5"/>
        <v>-0.375</v>
      </c>
    </row>
    <row r="78" spans="1:13" x14ac:dyDescent="0.2">
      <c r="A78" s="2">
        <f>IF(Data!A78&gt;0,Data!A78-4,"")</f>
        <v>-1</v>
      </c>
      <c r="B78" s="2">
        <f>IF(Data!B78&gt;0,Data!B78-4,"")</f>
        <v>-1</v>
      </c>
      <c r="C78" s="2">
        <f>IF(Data!C78&gt;0,Data!C78-4,"")</f>
        <v>-2</v>
      </c>
      <c r="D78" s="2">
        <f>IF(Data!D78&gt;0,Data!D78-4,"")</f>
        <v>-2</v>
      </c>
      <c r="E78" s="2">
        <f>IF(Data!E78&gt;0,Data!E78-4,"")</f>
        <v>0</v>
      </c>
      <c r="F78" s="2">
        <f>IF(Data!F78&gt;0,Data!F78-4,"")</f>
        <v>-2</v>
      </c>
      <c r="G78" s="2">
        <f>IF(Data!G78&gt;0,Data!G78-4,"")</f>
        <v>-2</v>
      </c>
      <c r="H78" s="2">
        <f>IF(Data!H78&gt;0,Data!H78-4,"")</f>
        <v>0</v>
      </c>
      <c r="K78" s="10">
        <f t="shared" si="3"/>
        <v>-1.5</v>
      </c>
      <c r="L78" s="10">
        <f t="shared" si="4"/>
        <v>-1</v>
      </c>
      <c r="M78" s="10">
        <f t="shared" si="5"/>
        <v>-1.25</v>
      </c>
    </row>
    <row r="79" spans="1:13" x14ac:dyDescent="0.2">
      <c r="A79" s="2">
        <f>IF(Data!A79&gt;0,Data!A79-4,"")</f>
        <v>3</v>
      </c>
      <c r="B79" s="2">
        <f>IF(Data!B79&gt;0,Data!B79-4,"")</f>
        <v>1</v>
      </c>
      <c r="C79" s="2">
        <f>IF(Data!C79&gt;0,Data!C79-4,"")</f>
        <v>2</v>
      </c>
      <c r="D79" s="2">
        <f>IF(Data!D79&gt;0,Data!D79-4,"")</f>
        <v>3</v>
      </c>
      <c r="E79" s="2">
        <f>IF(Data!E79&gt;0,Data!E79-4,"")</f>
        <v>-3</v>
      </c>
      <c r="F79" s="2">
        <f>IF(Data!F79&gt;0,Data!F79-4,"")</f>
        <v>1</v>
      </c>
      <c r="G79" s="2">
        <f>IF(Data!G79&gt;0,Data!G79-4,"")</f>
        <v>-2</v>
      </c>
      <c r="H79" s="2">
        <f>IF(Data!H79&gt;0,Data!H79-4,"")</f>
        <v>1</v>
      </c>
      <c r="K79" s="10">
        <f t="shared" si="3"/>
        <v>2.25</v>
      </c>
      <c r="L79" s="10">
        <f t="shared" si="4"/>
        <v>-0.75</v>
      </c>
      <c r="M79" s="10">
        <f t="shared" si="5"/>
        <v>0.75</v>
      </c>
    </row>
    <row r="80" spans="1:13" x14ac:dyDescent="0.2">
      <c r="A80" s="2">
        <f>IF(Data!A80&gt;0,Data!A80-4,"")</f>
        <v>0</v>
      </c>
      <c r="B80" s="2">
        <f>IF(Data!B80&gt;0,Data!B80-4,"")</f>
        <v>1</v>
      </c>
      <c r="C80" s="2">
        <f>IF(Data!C80&gt;0,Data!C80-4,"")</f>
        <v>0</v>
      </c>
      <c r="D80" s="2">
        <f>IF(Data!D80&gt;0,Data!D80-4,"")</f>
        <v>1</v>
      </c>
      <c r="E80" s="2">
        <f>IF(Data!E80&gt;0,Data!E80-4,"")</f>
        <v>3</v>
      </c>
      <c r="F80" s="2">
        <f>IF(Data!F80&gt;0,Data!F80-4,"")</f>
        <v>-1</v>
      </c>
      <c r="G80" s="2">
        <f>IF(Data!G80&gt;0,Data!G80-4,"")</f>
        <v>0</v>
      </c>
      <c r="H80" s="2">
        <f>IF(Data!H80&gt;0,Data!H80-4,"")</f>
        <v>1</v>
      </c>
      <c r="K80" s="10">
        <f t="shared" si="3"/>
        <v>0.5</v>
      </c>
      <c r="L80" s="10">
        <f t="shared" si="4"/>
        <v>0.75</v>
      </c>
      <c r="M80" s="10">
        <f t="shared" si="5"/>
        <v>0.625</v>
      </c>
    </row>
    <row r="81" spans="1:13" x14ac:dyDescent="0.2">
      <c r="A81" s="2">
        <f>IF(Data!A81&gt;0,Data!A81-4,"")</f>
        <v>2</v>
      </c>
      <c r="B81" s="2">
        <f>IF(Data!B81&gt;0,Data!B81-4,"")</f>
        <v>2</v>
      </c>
      <c r="C81" s="2">
        <f>IF(Data!C81&gt;0,Data!C81-4,"")</f>
        <v>1</v>
      </c>
      <c r="D81" s="2">
        <f>IF(Data!D81&gt;0,Data!D81-4,"")</f>
        <v>2</v>
      </c>
      <c r="E81" s="2">
        <f>IF(Data!E81&gt;0,Data!E81-4,"")</f>
        <v>0</v>
      </c>
      <c r="F81" s="2">
        <f>IF(Data!F81&gt;0,Data!F81-4,"")</f>
        <v>0</v>
      </c>
      <c r="G81" s="2">
        <f>IF(Data!G81&gt;0,Data!G81-4,"")</f>
        <v>2</v>
      </c>
      <c r="H81" s="2">
        <f>IF(Data!H81&gt;0,Data!H81-4,"")</f>
        <v>2</v>
      </c>
      <c r="K81" s="10">
        <f t="shared" si="3"/>
        <v>1.75</v>
      </c>
      <c r="L81" s="10">
        <f t="shared" si="4"/>
        <v>1</v>
      </c>
      <c r="M81" s="10">
        <f t="shared" si="5"/>
        <v>1.375</v>
      </c>
    </row>
    <row r="82" spans="1:13" x14ac:dyDescent="0.2">
      <c r="A82" s="2">
        <f>IF(Data!A82&gt;0,Data!A82-4,"")</f>
        <v>2</v>
      </c>
      <c r="B82" s="2">
        <f>IF(Data!B82&gt;0,Data!B82-4,"")</f>
        <v>0</v>
      </c>
      <c r="C82" s="2">
        <f>IF(Data!C82&gt;0,Data!C82-4,"")</f>
        <v>1</v>
      </c>
      <c r="D82" s="2">
        <f>IF(Data!D82&gt;0,Data!D82-4,"")</f>
        <v>2</v>
      </c>
      <c r="E82" s="2">
        <f>IF(Data!E82&gt;0,Data!E82-4,"")</f>
        <v>2</v>
      </c>
      <c r="F82" s="2">
        <f>IF(Data!F82&gt;0,Data!F82-4,"")</f>
        <v>1</v>
      </c>
      <c r="G82" s="2">
        <f>IF(Data!G82&gt;0,Data!G82-4,"")</f>
        <v>1</v>
      </c>
      <c r="H82" s="2">
        <f>IF(Data!H82&gt;0,Data!H82-4,"")</f>
        <v>1</v>
      </c>
      <c r="K82" s="10">
        <f t="shared" si="3"/>
        <v>1.25</v>
      </c>
      <c r="L82" s="10">
        <f t="shared" si="4"/>
        <v>1.25</v>
      </c>
      <c r="M82" s="10">
        <f t="shared" si="5"/>
        <v>1.25</v>
      </c>
    </row>
    <row r="83" spans="1:13" x14ac:dyDescent="0.2">
      <c r="A83" s="2">
        <f>IF(Data!A83&gt;0,Data!A83-4,"")</f>
        <v>2</v>
      </c>
      <c r="B83" s="2">
        <f>IF(Data!B83&gt;0,Data!B83-4,"")</f>
        <v>2</v>
      </c>
      <c r="C83" s="2">
        <f>IF(Data!C83&gt;0,Data!C83-4,"")</f>
        <v>1</v>
      </c>
      <c r="D83" s="2">
        <f>IF(Data!D83&gt;0,Data!D83-4,"")</f>
        <v>2</v>
      </c>
      <c r="E83" s="2">
        <f>IF(Data!E83&gt;0,Data!E83-4,"")</f>
        <v>0</v>
      </c>
      <c r="F83" s="2">
        <f>IF(Data!F83&gt;0,Data!F83-4,"")</f>
        <v>1</v>
      </c>
      <c r="G83" s="2">
        <f>IF(Data!G83&gt;0,Data!G83-4,"")</f>
        <v>1</v>
      </c>
      <c r="H83" s="2">
        <f>IF(Data!H83&gt;0,Data!H83-4,"")</f>
        <v>1</v>
      </c>
      <c r="K83" s="10">
        <f t="shared" si="3"/>
        <v>1.75</v>
      </c>
      <c r="L83" s="10">
        <f t="shared" si="4"/>
        <v>0.75</v>
      </c>
      <c r="M83" s="10">
        <f t="shared" si="5"/>
        <v>1.25</v>
      </c>
    </row>
    <row r="84" spans="1:13" x14ac:dyDescent="0.2">
      <c r="A84" s="2">
        <f>IF(Data!A84&gt;0,Data!A84-4,"")</f>
        <v>1</v>
      </c>
      <c r="B84" s="2">
        <f>IF(Data!B84&gt;0,Data!B84-4,"")</f>
        <v>-2</v>
      </c>
      <c r="C84" s="2">
        <f>IF(Data!C84&gt;0,Data!C84-4,"")</f>
        <v>1</v>
      </c>
      <c r="D84" s="2">
        <f>IF(Data!D84&gt;0,Data!D84-4,"")</f>
        <v>-2</v>
      </c>
      <c r="E84" s="2">
        <f>IF(Data!E84&gt;0,Data!E84-4,"")</f>
        <v>1</v>
      </c>
      <c r="F84" s="2">
        <f>IF(Data!F84&gt;0,Data!F84-4,"")</f>
        <v>3</v>
      </c>
      <c r="G84" s="2">
        <f>IF(Data!G84&gt;0,Data!G84-4,"")</f>
        <v>3</v>
      </c>
      <c r="H84" s="2">
        <f>IF(Data!H84&gt;0,Data!H84-4,"")</f>
        <v>2</v>
      </c>
      <c r="K84" s="10">
        <f t="shared" si="3"/>
        <v>-0.5</v>
      </c>
      <c r="L84" s="10">
        <f t="shared" si="4"/>
        <v>2.25</v>
      </c>
      <c r="M84" s="10">
        <f t="shared" si="5"/>
        <v>0.875</v>
      </c>
    </row>
    <row r="85" spans="1:13" x14ac:dyDescent="0.2">
      <c r="A85" s="2">
        <f>IF(Data!A85&gt;0,Data!A85-4,"")</f>
        <v>-2</v>
      </c>
      <c r="B85" s="2">
        <f>IF(Data!B85&gt;0,Data!B85-4,"")</f>
        <v>3</v>
      </c>
      <c r="C85" s="2">
        <f>IF(Data!C85&gt;0,Data!C85-4,"")</f>
        <v>-1</v>
      </c>
      <c r="D85" s="2">
        <f>IF(Data!D85&gt;0,Data!D85-4,"")</f>
        <v>-1</v>
      </c>
      <c r="E85" s="2">
        <f>IF(Data!E85&gt;0,Data!E85-4,"")</f>
        <v>-3</v>
      </c>
      <c r="F85" s="2">
        <f>IF(Data!F85&gt;0,Data!F85-4,"")</f>
        <v>-3</v>
      </c>
      <c r="G85" s="2">
        <f>IF(Data!G85&gt;0,Data!G85-4,"")</f>
        <v>-3</v>
      </c>
      <c r="H85" s="2">
        <f>IF(Data!H85&gt;0,Data!H85-4,"")</f>
        <v>-3</v>
      </c>
      <c r="K85" s="10">
        <f t="shared" si="3"/>
        <v>-0.25</v>
      </c>
      <c r="L85" s="10">
        <f t="shared" si="4"/>
        <v>-3</v>
      </c>
      <c r="M85" s="10">
        <f t="shared" si="5"/>
        <v>-1.625</v>
      </c>
    </row>
    <row r="86" spans="1:13" x14ac:dyDescent="0.2">
      <c r="A86" s="2">
        <f>IF(Data!A86&gt;0,Data!A86-4,"")</f>
        <v>0</v>
      </c>
      <c r="B86" s="2">
        <f>IF(Data!B86&gt;0,Data!B86-4,"")</f>
        <v>0</v>
      </c>
      <c r="C86" s="2">
        <f>IF(Data!C86&gt;0,Data!C86-4,"")</f>
        <v>0</v>
      </c>
      <c r="D86" s="2">
        <f>IF(Data!D86&gt;0,Data!D86-4,"")</f>
        <v>0</v>
      </c>
      <c r="E86" s="2">
        <f>IF(Data!E86&gt;0,Data!E86-4,"")</f>
        <v>1</v>
      </c>
      <c r="F86" s="2">
        <f>IF(Data!F86&gt;0,Data!F86-4,"")</f>
        <v>1</v>
      </c>
      <c r="G86" s="2">
        <f>IF(Data!G86&gt;0,Data!G86-4,"")</f>
        <v>0</v>
      </c>
      <c r="H86" s="2">
        <f>IF(Data!H86&gt;0,Data!H86-4,"")</f>
        <v>0</v>
      </c>
      <c r="K86" s="10">
        <f t="shared" si="3"/>
        <v>0</v>
      </c>
      <c r="L86" s="10">
        <f t="shared" si="4"/>
        <v>0.5</v>
      </c>
      <c r="M86" s="10">
        <f t="shared" si="5"/>
        <v>0.25</v>
      </c>
    </row>
    <row r="87" spans="1:13" x14ac:dyDescent="0.2">
      <c r="A87" s="2">
        <f>IF(Data!A87&gt;0,Data!A87-4,"")</f>
        <v>0</v>
      </c>
      <c r="B87" s="2">
        <f>IF(Data!B87&gt;0,Data!B87-4,"")</f>
        <v>3</v>
      </c>
      <c r="C87" s="2">
        <f>IF(Data!C87&gt;0,Data!C87-4,"")</f>
        <v>-2</v>
      </c>
      <c r="D87" s="2">
        <f>IF(Data!D87&gt;0,Data!D87-4,"")</f>
        <v>3</v>
      </c>
      <c r="E87" s="2">
        <f>IF(Data!E87&gt;0,Data!E87-4,"")</f>
        <v>-3</v>
      </c>
      <c r="F87" s="2">
        <f>IF(Data!F87&gt;0,Data!F87-4,"")</f>
        <v>-3</v>
      </c>
      <c r="G87" s="2">
        <f>IF(Data!G87&gt;0,Data!G87-4,"")</f>
        <v>-3</v>
      </c>
      <c r="H87" s="2">
        <f>IF(Data!H87&gt;0,Data!H87-4,"")</f>
        <v>-3</v>
      </c>
      <c r="K87" s="10">
        <f t="shared" si="3"/>
        <v>1</v>
      </c>
      <c r="L87" s="10">
        <f t="shared" si="4"/>
        <v>-3</v>
      </c>
      <c r="M87" s="10">
        <f t="shared" si="5"/>
        <v>-1</v>
      </c>
    </row>
    <row r="88" spans="1:13" x14ac:dyDescent="0.2">
      <c r="A88" s="2">
        <f>IF(Data!A88&gt;0,Data!A88-4,"")</f>
        <v>0</v>
      </c>
      <c r="B88" s="2">
        <f>IF(Data!B88&gt;0,Data!B88-4,"")</f>
        <v>0</v>
      </c>
      <c r="C88" s="2">
        <f>IF(Data!C88&gt;0,Data!C88-4,"")</f>
        <v>-1</v>
      </c>
      <c r="D88" s="2">
        <f>IF(Data!D88&gt;0,Data!D88-4,"")</f>
        <v>1</v>
      </c>
      <c r="E88" s="2">
        <f>IF(Data!E88&gt;0,Data!E88-4,"")</f>
        <v>0</v>
      </c>
      <c r="F88" s="2">
        <f>IF(Data!F88&gt;0,Data!F88-4,"")</f>
        <v>-1</v>
      </c>
      <c r="G88" s="2">
        <f>IF(Data!G88&gt;0,Data!G88-4,"")</f>
        <v>0</v>
      </c>
      <c r="H88" s="2">
        <f>IF(Data!H88&gt;0,Data!H88-4,"")</f>
        <v>1</v>
      </c>
      <c r="K88" s="10">
        <f t="shared" si="3"/>
        <v>0</v>
      </c>
      <c r="L88" s="10">
        <f t="shared" si="4"/>
        <v>0</v>
      </c>
      <c r="M88" s="10">
        <f t="shared" si="5"/>
        <v>0</v>
      </c>
    </row>
    <row r="89" spans="1:13" x14ac:dyDescent="0.2">
      <c r="A89" s="2">
        <f>IF(Data!A89&gt;0,Data!A89-4,"")</f>
        <v>2</v>
      </c>
      <c r="B89" s="2">
        <f>IF(Data!B89&gt;0,Data!B89-4,"")</f>
        <v>1</v>
      </c>
      <c r="C89" s="2">
        <f>IF(Data!C89&gt;0,Data!C89-4,"")</f>
        <v>3</v>
      </c>
      <c r="D89" s="2">
        <f>IF(Data!D89&gt;0,Data!D89-4,"")</f>
        <v>2</v>
      </c>
      <c r="E89" s="2">
        <f>IF(Data!E89&gt;0,Data!E89-4,"")</f>
        <v>2</v>
      </c>
      <c r="F89" s="2">
        <f>IF(Data!F89&gt;0,Data!F89-4,"")</f>
        <v>2</v>
      </c>
      <c r="G89" s="2">
        <f>IF(Data!G89&gt;0,Data!G89-4,"")</f>
        <v>2</v>
      </c>
      <c r="H89" s="2">
        <f>IF(Data!H89&gt;0,Data!H89-4,"")</f>
        <v>2</v>
      </c>
      <c r="K89" s="10">
        <f t="shared" si="3"/>
        <v>2</v>
      </c>
      <c r="L89" s="10">
        <f t="shared" si="4"/>
        <v>2</v>
      </c>
      <c r="M89" s="10">
        <f t="shared" si="5"/>
        <v>2</v>
      </c>
    </row>
    <row r="90" spans="1:13" x14ac:dyDescent="0.2">
      <c r="A90" s="2">
        <f>IF(Data!A90&gt;0,Data!A90-4,"")</f>
        <v>2</v>
      </c>
      <c r="B90" s="2">
        <f>IF(Data!B90&gt;0,Data!B90-4,"")</f>
        <v>1</v>
      </c>
      <c r="C90" s="2">
        <f>IF(Data!C90&gt;0,Data!C90-4,"")</f>
        <v>2</v>
      </c>
      <c r="D90" s="2">
        <f>IF(Data!D90&gt;0,Data!D90-4,"")</f>
        <v>2</v>
      </c>
      <c r="E90" s="2">
        <f>IF(Data!E90&gt;0,Data!E90-4,"")</f>
        <v>2</v>
      </c>
      <c r="F90" s="2">
        <f>IF(Data!F90&gt;0,Data!F90-4,"")</f>
        <v>2</v>
      </c>
      <c r="G90" s="2">
        <f>IF(Data!G90&gt;0,Data!G90-4,"")</f>
        <v>-1</v>
      </c>
      <c r="H90" s="2">
        <f>IF(Data!H90&gt;0,Data!H90-4,"")</f>
        <v>2</v>
      </c>
      <c r="K90" s="10">
        <f t="shared" si="3"/>
        <v>1.75</v>
      </c>
      <c r="L90" s="10">
        <f t="shared" si="4"/>
        <v>1.25</v>
      </c>
      <c r="M90" s="10">
        <f t="shared" si="5"/>
        <v>1.5</v>
      </c>
    </row>
    <row r="91" spans="1:13" x14ac:dyDescent="0.2">
      <c r="A91" s="2">
        <f>IF(Data!A91&gt;0,Data!A91-4,"")</f>
        <v>-1</v>
      </c>
      <c r="B91" s="2">
        <f>IF(Data!B91&gt;0,Data!B91-4,"")</f>
        <v>-2</v>
      </c>
      <c r="C91" s="2">
        <f>IF(Data!C91&gt;0,Data!C91-4,"")</f>
        <v>-1</v>
      </c>
      <c r="D91" s="2">
        <f>IF(Data!D91&gt;0,Data!D91-4,"")</f>
        <v>2</v>
      </c>
      <c r="E91" s="2">
        <f>IF(Data!E91&gt;0,Data!E91-4,"")</f>
        <v>-2</v>
      </c>
      <c r="F91" s="2">
        <f>IF(Data!F91&gt;0,Data!F91-4,"")</f>
        <v>-1</v>
      </c>
      <c r="G91" s="2">
        <f>IF(Data!G91&gt;0,Data!G91-4,"")</f>
        <v>1</v>
      </c>
      <c r="H91" s="2">
        <f>IF(Data!H91&gt;0,Data!H91-4,"")</f>
        <v>1</v>
      </c>
      <c r="K91" s="10">
        <f t="shared" si="3"/>
        <v>-0.5</v>
      </c>
      <c r="L91" s="10">
        <f t="shared" si="4"/>
        <v>-0.25</v>
      </c>
      <c r="M91" s="10">
        <f t="shared" si="5"/>
        <v>-0.375</v>
      </c>
    </row>
    <row r="92" spans="1:13" x14ac:dyDescent="0.2">
      <c r="A92" s="2">
        <f>IF(Data!A92&gt;0,Data!A92-4,"")</f>
        <v>-1</v>
      </c>
      <c r="B92" s="2">
        <f>IF(Data!B92&gt;0,Data!B92-4,"")</f>
        <v>-2</v>
      </c>
      <c r="C92" s="2">
        <f>IF(Data!C92&gt;0,Data!C92-4,"")</f>
        <v>-1</v>
      </c>
      <c r="D92" s="2">
        <f>IF(Data!D92&gt;0,Data!D92-4,"")</f>
        <v>-2</v>
      </c>
      <c r="E92" s="2">
        <f>IF(Data!E92&gt;0,Data!E92-4,"")</f>
        <v>-2</v>
      </c>
      <c r="F92" s="2">
        <f>IF(Data!F92&gt;0,Data!F92-4,"")</f>
        <v>-1</v>
      </c>
      <c r="G92" s="2">
        <f>IF(Data!G92&gt;0,Data!G92-4,"")</f>
        <v>-1</v>
      </c>
      <c r="H92" s="2">
        <f>IF(Data!H92&gt;0,Data!H92-4,"")</f>
        <v>-2</v>
      </c>
      <c r="K92" s="10">
        <f t="shared" si="3"/>
        <v>-1.5</v>
      </c>
      <c r="L92" s="10">
        <f t="shared" si="4"/>
        <v>-1.5</v>
      </c>
      <c r="M92" s="10">
        <f t="shared" si="5"/>
        <v>-1.5</v>
      </c>
    </row>
    <row r="93" spans="1:13" x14ac:dyDescent="0.2">
      <c r="A93" s="2">
        <f>IF(Data!A93&gt;0,Data!A93-4,"")</f>
        <v>1</v>
      </c>
      <c r="B93" s="2">
        <f>IF(Data!B93&gt;0,Data!B93-4,"")</f>
        <v>1</v>
      </c>
      <c r="C93" s="2">
        <f>IF(Data!C93&gt;0,Data!C93-4,"")</f>
        <v>2</v>
      </c>
      <c r="D93" s="2">
        <f>IF(Data!D93&gt;0,Data!D93-4,"")</f>
        <v>1</v>
      </c>
      <c r="E93" s="2">
        <f>IF(Data!E93&gt;0,Data!E93-4,"")</f>
        <v>2</v>
      </c>
      <c r="F93" s="2">
        <f>IF(Data!F93&gt;0,Data!F93-4,"")</f>
        <v>2</v>
      </c>
      <c r="G93" s="2">
        <f>IF(Data!G93&gt;0,Data!G93-4,"")</f>
        <v>1</v>
      </c>
      <c r="H93" s="2">
        <f>IF(Data!H93&gt;0,Data!H93-4,"")</f>
        <v>2</v>
      </c>
      <c r="K93" s="10">
        <f t="shared" si="3"/>
        <v>1.25</v>
      </c>
      <c r="L93" s="10">
        <f t="shared" si="4"/>
        <v>1.75</v>
      </c>
      <c r="M93" s="10">
        <f t="shared" si="5"/>
        <v>1.5</v>
      </c>
    </row>
    <row r="94" spans="1:13" x14ac:dyDescent="0.2">
      <c r="A94" s="2">
        <f>IF(Data!A94&gt;0,Data!A94-4,"")</f>
        <v>2</v>
      </c>
      <c r="B94" s="2">
        <f>IF(Data!B94&gt;0,Data!B94-4,"")</f>
        <v>1</v>
      </c>
      <c r="C94" s="2">
        <f>IF(Data!C94&gt;0,Data!C94-4,"")</f>
        <v>2</v>
      </c>
      <c r="D94" s="2">
        <f>IF(Data!D94&gt;0,Data!D94-4,"")</f>
        <v>1</v>
      </c>
      <c r="E94" s="2">
        <f>IF(Data!E94&gt;0,Data!E94-4,"")</f>
        <v>1</v>
      </c>
      <c r="F94" s="2">
        <f>IF(Data!F94&gt;0,Data!F94-4,"")</f>
        <v>0</v>
      </c>
      <c r="G94" s="2">
        <f>IF(Data!G94&gt;0,Data!G94-4,"")</f>
        <v>0</v>
      </c>
      <c r="H94" s="2">
        <f>IF(Data!H94&gt;0,Data!H94-4,"")</f>
        <v>-1</v>
      </c>
      <c r="K94" s="10">
        <f t="shared" si="3"/>
        <v>1.5</v>
      </c>
      <c r="L94" s="10">
        <f t="shared" si="4"/>
        <v>0</v>
      </c>
      <c r="M94" s="10">
        <f t="shared" si="5"/>
        <v>0.75</v>
      </c>
    </row>
    <row r="95" spans="1:13" x14ac:dyDescent="0.2">
      <c r="A95" s="2">
        <f>IF(Data!A95&gt;0,Data!A95-4,"")</f>
        <v>2</v>
      </c>
      <c r="B95" s="2">
        <f>IF(Data!B95&gt;0,Data!B95-4,"")</f>
        <v>1</v>
      </c>
      <c r="C95" s="2">
        <f>IF(Data!C95&gt;0,Data!C95-4,"")</f>
        <v>2</v>
      </c>
      <c r="D95" s="2">
        <f>IF(Data!D95&gt;0,Data!D95-4,"")</f>
        <v>1</v>
      </c>
      <c r="E95" s="2">
        <f>IF(Data!E95&gt;0,Data!E95-4,"")</f>
        <v>0</v>
      </c>
      <c r="F95" s="2">
        <f>IF(Data!F95&gt;0,Data!F95-4,"")</f>
        <v>1</v>
      </c>
      <c r="G95" s="2">
        <f>IF(Data!G95&gt;0,Data!G95-4,"")</f>
        <v>1</v>
      </c>
      <c r="H95" s="2">
        <f>IF(Data!H95&gt;0,Data!H95-4,"")</f>
        <v>0</v>
      </c>
      <c r="K95" s="10">
        <f t="shared" si="3"/>
        <v>1.5</v>
      </c>
      <c r="L95" s="10">
        <f t="shared" si="4"/>
        <v>0.5</v>
      </c>
      <c r="M95" s="10">
        <f t="shared" si="5"/>
        <v>1</v>
      </c>
    </row>
    <row r="96" spans="1:13" x14ac:dyDescent="0.2">
      <c r="A96" s="2">
        <f>IF(Data!A96&gt;0,Data!A96-4,"")</f>
        <v>1</v>
      </c>
      <c r="B96" s="2">
        <f>IF(Data!B96&gt;0,Data!B96-4,"")</f>
        <v>-1</v>
      </c>
      <c r="C96" s="2">
        <f>IF(Data!C96&gt;0,Data!C96-4,"")</f>
        <v>3</v>
      </c>
      <c r="D96" s="2">
        <f>IF(Data!D96&gt;0,Data!D96-4,"")</f>
        <v>2</v>
      </c>
      <c r="E96" s="2">
        <f>IF(Data!E96&gt;0,Data!E96-4,"")</f>
        <v>1</v>
      </c>
      <c r="F96" s="2">
        <f>IF(Data!F96&gt;0,Data!F96-4,"")</f>
        <v>1</v>
      </c>
      <c r="G96" s="2">
        <f>IF(Data!G96&gt;0,Data!G96-4,"")</f>
        <v>0</v>
      </c>
      <c r="H96" s="2">
        <f>IF(Data!H96&gt;0,Data!H96-4,"")</f>
        <v>1</v>
      </c>
      <c r="K96" s="10">
        <f t="shared" si="3"/>
        <v>1.25</v>
      </c>
      <c r="L96" s="10">
        <f t="shared" si="4"/>
        <v>0.75</v>
      </c>
      <c r="M96" s="10">
        <f t="shared" si="5"/>
        <v>1</v>
      </c>
    </row>
    <row r="97" spans="1:13" x14ac:dyDescent="0.2">
      <c r="A97" s="2">
        <f>IF(Data!A97&gt;0,Data!A97-4,"")</f>
        <v>0</v>
      </c>
      <c r="B97" s="2">
        <f>IF(Data!B97&gt;0,Data!B97-4,"")</f>
        <v>-1</v>
      </c>
      <c r="C97" s="2">
        <f>IF(Data!C97&gt;0,Data!C97-4,"")</f>
        <v>0</v>
      </c>
      <c r="D97" s="2">
        <f>IF(Data!D97&gt;0,Data!D97-4,"")</f>
        <v>-1</v>
      </c>
      <c r="E97" s="2">
        <f>IF(Data!E97&gt;0,Data!E97-4,"")</f>
        <v>2</v>
      </c>
      <c r="F97" s="2">
        <f>IF(Data!F97&gt;0,Data!F97-4,"")</f>
        <v>3</v>
      </c>
      <c r="G97" s="2">
        <f>IF(Data!G97&gt;0,Data!G97-4,"")</f>
        <v>-1</v>
      </c>
      <c r="H97" s="2">
        <f>IF(Data!H97&gt;0,Data!H97-4,"")</f>
        <v>2</v>
      </c>
      <c r="K97" s="10">
        <f t="shared" si="3"/>
        <v>-0.5</v>
      </c>
      <c r="L97" s="10">
        <f t="shared" si="4"/>
        <v>1.5</v>
      </c>
      <c r="M97" s="10">
        <f t="shared" si="5"/>
        <v>0.5</v>
      </c>
    </row>
    <row r="98" spans="1:13" x14ac:dyDescent="0.2">
      <c r="A98" s="2">
        <f>IF(Data!A98&gt;0,Data!A98-4,"")</f>
        <v>1</v>
      </c>
      <c r="B98" s="2">
        <f>IF(Data!B98&gt;0,Data!B98-4,"")</f>
        <v>0</v>
      </c>
      <c r="C98" s="2">
        <f>IF(Data!C98&gt;0,Data!C98-4,"")</f>
        <v>0</v>
      </c>
      <c r="D98" s="2">
        <f>IF(Data!D98&gt;0,Data!D98-4,"")</f>
        <v>0</v>
      </c>
      <c r="E98" s="2">
        <f>IF(Data!E98&gt;0,Data!E98-4,"")</f>
        <v>0</v>
      </c>
      <c r="F98" s="2">
        <f>IF(Data!F98&gt;0,Data!F98-4,"")</f>
        <v>0</v>
      </c>
      <c r="G98" s="2">
        <f>IF(Data!G98&gt;0,Data!G98-4,"")</f>
        <v>1</v>
      </c>
      <c r="H98" s="2">
        <f>IF(Data!H98&gt;0,Data!H98-4,"")</f>
        <v>2</v>
      </c>
      <c r="K98" s="10">
        <f t="shared" si="3"/>
        <v>0.25</v>
      </c>
      <c r="L98" s="10">
        <f t="shared" si="4"/>
        <v>0.75</v>
      </c>
      <c r="M98" s="10">
        <f t="shared" si="5"/>
        <v>0.5</v>
      </c>
    </row>
    <row r="99" spans="1:13" x14ac:dyDescent="0.2">
      <c r="A99" s="2">
        <f>IF(Data!A99&gt;0,Data!A99-4,"")</f>
        <v>-1</v>
      </c>
      <c r="B99" s="2">
        <f>IF(Data!B99&gt;0,Data!B99-4,"")</f>
        <v>-3</v>
      </c>
      <c r="C99" s="2">
        <f>IF(Data!C99&gt;0,Data!C99-4,"")</f>
        <v>0</v>
      </c>
      <c r="D99" s="2">
        <f>IF(Data!D99&gt;0,Data!D99-4,"")</f>
        <v>-1</v>
      </c>
      <c r="E99" s="2">
        <f>IF(Data!E99&gt;0,Data!E99-4,"")</f>
        <v>-2</v>
      </c>
      <c r="F99" s="2">
        <f>IF(Data!F99&gt;0,Data!F99-4,"")</f>
        <v>1</v>
      </c>
      <c r="G99" s="2">
        <f>IF(Data!G99&gt;0,Data!G99-4,"")</f>
        <v>-2</v>
      </c>
      <c r="H99" s="2">
        <f>IF(Data!H99&gt;0,Data!H99-4,"")</f>
        <v>-2</v>
      </c>
      <c r="K99" s="10">
        <f t="shared" si="3"/>
        <v>-1.25</v>
      </c>
      <c r="L99" s="10">
        <f t="shared" si="4"/>
        <v>-1.25</v>
      </c>
      <c r="M99" s="10">
        <f t="shared" si="5"/>
        <v>-1.25</v>
      </c>
    </row>
    <row r="100" spans="1:13" x14ac:dyDescent="0.2">
      <c r="A100" s="2">
        <f>IF(Data!A100&gt;0,Data!A100-4,"")</f>
        <v>1</v>
      </c>
      <c r="B100" s="2">
        <f>IF(Data!B100&gt;0,Data!B100-4,"")</f>
        <v>-1</v>
      </c>
      <c r="C100" s="2">
        <f>IF(Data!C100&gt;0,Data!C100-4,"")</f>
        <v>2</v>
      </c>
      <c r="D100" s="2">
        <f>IF(Data!D100&gt;0,Data!D100-4,"")</f>
        <v>0</v>
      </c>
      <c r="E100" s="2">
        <f>IF(Data!E100&gt;0,Data!E100-4,"")</f>
        <v>-1</v>
      </c>
      <c r="F100" s="2">
        <f>IF(Data!F100&gt;0,Data!F100-4,"")</f>
        <v>2</v>
      </c>
      <c r="G100" s="2">
        <f>IF(Data!G100&gt;0,Data!G100-4,"")</f>
        <v>-1</v>
      </c>
      <c r="H100" s="2">
        <f>IF(Data!H100&gt;0,Data!H100-4,"")</f>
        <v>0</v>
      </c>
      <c r="K100" s="10">
        <f t="shared" si="3"/>
        <v>0.5</v>
      </c>
      <c r="L100" s="10">
        <f t="shared" si="4"/>
        <v>0</v>
      </c>
      <c r="M100" s="10">
        <f t="shared" si="5"/>
        <v>0.25</v>
      </c>
    </row>
    <row r="101" spans="1:13" x14ac:dyDescent="0.2">
      <c r="A101" s="2">
        <f>IF(Data!A101&gt;0,Data!A101-4,"")</f>
        <v>-1</v>
      </c>
      <c r="B101" s="2">
        <f>IF(Data!B101&gt;0,Data!B101-4,"")</f>
        <v>-2</v>
      </c>
      <c r="C101" s="2">
        <f>IF(Data!C101&gt;0,Data!C101-4,"")</f>
        <v>0</v>
      </c>
      <c r="D101" s="2">
        <f>IF(Data!D101&gt;0,Data!D101-4,"")</f>
        <v>0</v>
      </c>
      <c r="E101" s="2">
        <f>IF(Data!E101&gt;0,Data!E101-4,"")</f>
        <v>-2</v>
      </c>
      <c r="F101" s="2">
        <f>IF(Data!F101&gt;0,Data!F101-4,"")</f>
        <v>0</v>
      </c>
      <c r="G101" s="2">
        <f>IF(Data!G101&gt;0,Data!G101-4,"")</f>
        <v>-2</v>
      </c>
      <c r="H101" s="2">
        <f>IF(Data!H101&gt;0,Data!H101-4,"")</f>
        <v>-1</v>
      </c>
      <c r="K101" s="10">
        <f t="shared" si="3"/>
        <v>-0.75</v>
      </c>
      <c r="L101" s="10">
        <f t="shared" si="4"/>
        <v>-1.25</v>
      </c>
      <c r="M101" s="10">
        <f t="shared" si="5"/>
        <v>-1</v>
      </c>
    </row>
    <row r="102" spans="1:13" x14ac:dyDescent="0.2">
      <c r="A102" s="2">
        <f>IF(Data!A102&gt;0,Data!A102-4,"")</f>
        <v>2</v>
      </c>
      <c r="B102" s="2">
        <f>IF(Data!B102&gt;0,Data!B102-4,"")</f>
        <v>2</v>
      </c>
      <c r="C102" s="2">
        <f>IF(Data!C102&gt;0,Data!C102-4,"")</f>
        <v>2</v>
      </c>
      <c r="D102" s="2">
        <f>IF(Data!D102&gt;0,Data!D102-4,"")</f>
        <v>1</v>
      </c>
      <c r="E102" s="2">
        <f>IF(Data!E102&gt;0,Data!E102-4,"")</f>
        <v>2</v>
      </c>
      <c r="F102" s="2">
        <f>IF(Data!F102&gt;0,Data!F102-4,"")</f>
        <v>2</v>
      </c>
      <c r="G102" s="2">
        <f>IF(Data!G102&gt;0,Data!G102-4,"")</f>
        <v>2</v>
      </c>
      <c r="H102" s="2">
        <f>IF(Data!H102&gt;0,Data!H102-4,"")</f>
        <v>2</v>
      </c>
      <c r="K102" s="10">
        <f t="shared" si="3"/>
        <v>1.75</v>
      </c>
      <c r="L102" s="10">
        <f t="shared" si="4"/>
        <v>2</v>
      </c>
      <c r="M102" s="10">
        <f t="shared" si="5"/>
        <v>1.875</v>
      </c>
    </row>
    <row r="103" spans="1:13" x14ac:dyDescent="0.2">
      <c r="A103" s="2">
        <f>IF(Data!A103&gt;0,Data!A103-4,"")</f>
        <v>1</v>
      </c>
      <c r="B103" s="2">
        <f>IF(Data!B103&gt;0,Data!B103-4,"")</f>
        <v>1</v>
      </c>
      <c r="C103" s="2">
        <f>IF(Data!C103&gt;0,Data!C103-4,"")</f>
        <v>0</v>
      </c>
      <c r="D103" s="2">
        <f>IF(Data!D103&gt;0,Data!D103-4,"")</f>
        <v>0</v>
      </c>
      <c r="E103" s="2">
        <f>IF(Data!E103&gt;0,Data!E103-4,"")</f>
        <v>0</v>
      </c>
      <c r="F103" s="2">
        <f>IF(Data!F103&gt;0,Data!F103-4,"")</f>
        <v>1</v>
      </c>
      <c r="G103" s="2">
        <f>IF(Data!G103&gt;0,Data!G103-4,"")</f>
        <v>1</v>
      </c>
      <c r="H103" s="2">
        <f>IF(Data!H103&gt;0,Data!H103-4,"")</f>
        <v>0</v>
      </c>
      <c r="K103" s="10">
        <f t="shared" si="3"/>
        <v>0.5</v>
      </c>
      <c r="L103" s="10">
        <f t="shared" si="4"/>
        <v>0.5</v>
      </c>
      <c r="M103" s="10">
        <f t="shared" si="5"/>
        <v>0.5</v>
      </c>
    </row>
    <row r="104" spans="1:13" x14ac:dyDescent="0.2">
      <c r="A104" s="2">
        <f>IF(Data!A104&gt;0,Data!A104-4,"")</f>
        <v>2</v>
      </c>
      <c r="B104" s="2">
        <f>IF(Data!B104&gt;0,Data!B104-4,"")</f>
        <v>2</v>
      </c>
      <c r="C104" s="2">
        <f>IF(Data!C104&gt;0,Data!C104-4,"")</f>
        <v>2</v>
      </c>
      <c r="D104" s="2">
        <f>IF(Data!D104&gt;0,Data!D104-4,"")</f>
        <v>3</v>
      </c>
      <c r="E104" s="2">
        <f>IF(Data!E104&gt;0,Data!E104-4,"")</f>
        <v>3</v>
      </c>
      <c r="F104" s="2">
        <f>IF(Data!F104&gt;0,Data!F104-4,"")</f>
        <v>3</v>
      </c>
      <c r="G104" s="2">
        <f>IF(Data!G104&gt;0,Data!G104-4,"")</f>
        <v>-2</v>
      </c>
      <c r="H104" s="2">
        <f>IF(Data!H104&gt;0,Data!H104-4,"")</f>
        <v>-1</v>
      </c>
      <c r="K104" s="10">
        <f t="shared" si="3"/>
        <v>2.25</v>
      </c>
      <c r="L104" s="10">
        <f t="shared" si="4"/>
        <v>0.75</v>
      </c>
      <c r="M104" s="10">
        <f t="shared" si="5"/>
        <v>1.5</v>
      </c>
    </row>
    <row r="105" spans="1:13" x14ac:dyDescent="0.2">
      <c r="A105" s="2">
        <f>IF(Data!A105&gt;0,Data!A105-4,"")</f>
        <v>2</v>
      </c>
      <c r="B105" s="2">
        <f>IF(Data!B105&gt;0,Data!B105-4,"")</f>
        <v>0</v>
      </c>
      <c r="C105" s="2">
        <f>IF(Data!C105&gt;0,Data!C105-4,"")</f>
        <v>2</v>
      </c>
      <c r="D105" s="2">
        <f>IF(Data!D105&gt;0,Data!D105-4,"")</f>
        <v>2</v>
      </c>
      <c r="E105" s="2">
        <f>IF(Data!E105&gt;0,Data!E105-4,"")</f>
        <v>3</v>
      </c>
      <c r="F105" s="2">
        <f>IF(Data!F105&gt;0,Data!F105-4,"")</f>
        <v>2</v>
      </c>
      <c r="G105" s="2">
        <f>IF(Data!G105&gt;0,Data!G105-4,"")</f>
        <v>0</v>
      </c>
      <c r="H105" s="2">
        <f>IF(Data!H105&gt;0,Data!H105-4,"")</f>
        <v>1</v>
      </c>
      <c r="K105" s="10">
        <f t="shared" si="3"/>
        <v>1.5</v>
      </c>
      <c r="L105" s="10">
        <f t="shared" si="4"/>
        <v>1.5</v>
      </c>
      <c r="M105" s="10">
        <f t="shared" si="5"/>
        <v>1.5</v>
      </c>
    </row>
    <row r="106" spans="1:13" x14ac:dyDescent="0.2">
      <c r="A106" s="2">
        <f>IF(Data!A106&gt;0,Data!A106-4,"")</f>
        <v>0</v>
      </c>
      <c r="B106" s="2">
        <f>IF(Data!B106&gt;0,Data!B106-4,"")</f>
        <v>-3</v>
      </c>
      <c r="C106" s="2">
        <f>IF(Data!C106&gt;0,Data!C106-4,"")</f>
        <v>-3</v>
      </c>
      <c r="D106" s="2">
        <f>IF(Data!D106&gt;0,Data!D106-4,"")</f>
        <v>1</v>
      </c>
      <c r="E106" s="2">
        <f>IF(Data!E106&gt;0,Data!E106-4,"")</f>
        <v>3</v>
      </c>
      <c r="F106" s="2">
        <f>IF(Data!F106&gt;0,Data!F106-4,"")</f>
        <v>3</v>
      </c>
      <c r="G106" s="2">
        <f>IF(Data!G106&gt;0,Data!G106-4,"")</f>
        <v>-3</v>
      </c>
      <c r="H106" s="2">
        <f>IF(Data!H106&gt;0,Data!H106-4,"")</f>
        <v>-3</v>
      </c>
      <c r="K106" s="10">
        <f t="shared" si="3"/>
        <v>-1.25</v>
      </c>
      <c r="L106" s="10">
        <f t="shared" si="4"/>
        <v>0</v>
      </c>
      <c r="M106" s="10">
        <f t="shared" si="5"/>
        <v>-0.625</v>
      </c>
    </row>
    <row r="107" spans="1:13" x14ac:dyDescent="0.2">
      <c r="A107" s="2">
        <f>IF(Data!A107&gt;0,Data!A107-4,"")</f>
        <v>1</v>
      </c>
      <c r="B107" s="2">
        <f>IF(Data!B107&gt;0,Data!B107-4,"")</f>
        <v>1</v>
      </c>
      <c r="C107" s="2">
        <f>IF(Data!C107&gt;0,Data!C107-4,"")</f>
        <v>1</v>
      </c>
      <c r="D107" s="2">
        <f>IF(Data!D107&gt;0,Data!D107-4,"")</f>
        <v>0</v>
      </c>
      <c r="E107" s="2">
        <f>IF(Data!E107&gt;0,Data!E107-4,"")</f>
        <v>0</v>
      </c>
      <c r="F107" s="2">
        <f>IF(Data!F107&gt;0,Data!F107-4,"")</f>
        <v>2</v>
      </c>
      <c r="G107" s="2">
        <f>IF(Data!G107&gt;0,Data!G107-4,"")</f>
        <v>0</v>
      </c>
      <c r="H107" s="2">
        <f>IF(Data!H107&gt;0,Data!H107-4,"")</f>
        <v>-2</v>
      </c>
      <c r="K107" s="10">
        <f t="shared" si="3"/>
        <v>0.75</v>
      </c>
      <c r="L107" s="10">
        <f t="shared" si="4"/>
        <v>0</v>
      </c>
      <c r="M107" s="10">
        <f t="shared" si="5"/>
        <v>0.375</v>
      </c>
    </row>
    <row r="108" spans="1:13" x14ac:dyDescent="0.2">
      <c r="A108" s="2">
        <f>IF(Data!A108&gt;0,Data!A108-4,"")</f>
        <v>1</v>
      </c>
      <c r="B108" s="2">
        <f>IF(Data!B108&gt;0,Data!B108-4,"")</f>
        <v>0</v>
      </c>
      <c r="C108" s="2">
        <f>IF(Data!C108&gt;0,Data!C108-4,"")</f>
        <v>1</v>
      </c>
      <c r="D108" s="2">
        <f>IF(Data!D108&gt;0,Data!D108-4,"")</f>
        <v>2</v>
      </c>
      <c r="E108" s="2">
        <f>IF(Data!E108&gt;0,Data!E108-4,"")</f>
        <v>0</v>
      </c>
      <c r="F108" s="2">
        <f>IF(Data!F108&gt;0,Data!F108-4,"")</f>
        <v>1</v>
      </c>
      <c r="G108" s="2">
        <f>IF(Data!G108&gt;0,Data!G108-4,"")</f>
        <v>2</v>
      </c>
      <c r="H108" s="2">
        <f>IF(Data!H108&gt;0,Data!H108-4,"")</f>
        <v>1</v>
      </c>
      <c r="K108" s="10">
        <f t="shared" si="3"/>
        <v>1</v>
      </c>
      <c r="L108" s="10">
        <f t="shared" si="4"/>
        <v>1</v>
      </c>
      <c r="M108" s="10">
        <f t="shared" si="5"/>
        <v>1</v>
      </c>
    </row>
    <row r="109" spans="1:13" x14ac:dyDescent="0.2">
      <c r="A109" s="2">
        <f>IF(Data!A109&gt;0,Data!A109-4,"")</f>
        <v>2</v>
      </c>
      <c r="B109" s="2">
        <f>IF(Data!B109&gt;0,Data!B109-4,"")</f>
        <v>2</v>
      </c>
      <c r="C109" s="2">
        <f>IF(Data!C109&gt;0,Data!C109-4,"")</f>
        <v>2</v>
      </c>
      <c r="D109" s="2">
        <f>IF(Data!D109&gt;0,Data!D109-4,"")</f>
        <v>2</v>
      </c>
      <c r="E109" s="2">
        <f>IF(Data!E109&gt;0,Data!E109-4,"")</f>
        <v>2</v>
      </c>
      <c r="F109" s="2">
        <f>IF(Data!F109&gt;0,Data!F109-4,"")</f>
        <v>2</v>
      </c>
      <c r="G109" s="2">
        <f>IF(Data!G109&gt;0,Data!G109-4,"")</f>
        <v>1</v>
      </c>
      <c r="H109" s="2">
        <f>IF(Data!H109&gt;0,Data!H109-4,"")</f>
        <v>0</v>
      </c>
      <c r="K109" s="10">
        <f t="shared" si="3"/>
        <v>2</v>
      </c>
      <c r="L109" s="10">
        <f t="shared" si="4"/>
        <v>1.25</v>
      </c>
      <c r="M109" s="10">
        <f t="shared" si="5"/>
        <v>1.625</v>
      </c>
    </row>
    <row r="110" spans="1:13" x14ac:dyDescent="0.2">
      <c r="A110" s="2">
        <f>IF(Data!A110&gt;0,Data!A110-4,"")</f>
        <v>1</v>
      </c>
      <c r="B110" s="2">
        <f>IF(Data!B110&gt;0,Data!B110-4,"")</f>
        <v>1</v>
      </c>
      <c r="C110" s="2">
        <f>IF(Data!C110&gt;0,Data!C110-4,"")</f>
        <v>-1</v>
      </c>
      <c r="D110" s="2">
        <f>IF(Data!D110&gt;0,Data!D110-4,"")</f>
        <v>0</v>
      </c>
      <c r="E110" s="2">
        <f>IF(Data!E110&gt;0,Data!E110-4,"")</f>
        <v>1</v>
      </c>
      <c r="F110" s="2">
        <f>IF(Data!F110&gt;0,Data!F110-4,"")</f>
        <v>1</v>
      </c>
      <c r="G110" s="2">
        <f>IF(Data!G110&gt;0,Data!G110-4,"")</f>
        <v>0</v>
      </c>
      <c r="H110" s="2">
        <f>IF(Data!H110&gt;0,Data!H110-4,"")</f>
        <v>0</v>
      </c>
      <c r="K110" s="10">
        <f t="shared" si="3"/>
        <v>0.25</v>
      </c>
      <c r="L110" s="10">
        <f t="shared" si="4"/>
        <v>0.5</v>
      </c>
      <c r="M110" s="10">
        <f t="shared" si="5"/>
        <v>0.375</v>
      </c>
    </row>
    <row r="111" spans="1:13" x14ac:dyDescent="0.2">
      <c r="A111" s="2">
        <f>IF(Data!A111&gt;0,Data!A111-4,"")</f>
        <v>0</v>
      </c>
      <c r="B111" s="2">
        <f>IF(Data!B111&gt;0,Data!B111-4,"")</f>
        <v>0</v>
      </c>
      <c r="C111" s="2">
        <f>IF(Data!C111&gt;0,Data!C111-4,"")</f>
        <v>1</v>
      </c>
      <c r="D111" s="2">
        <f>IF(Data!D111&gt;0,Data!D111-4,"")</f>
        <v>1</v>
      </c>
      <c r="E111" s="2">
        <f>IF(Data!E111&gt;0,Data!E111-4,"")</f>
        <v>2</v>
      </c>
      <c r="F111" s="2">
        <f>IF(Data!F111&gt;0,Data!F111-4,"")</f>
        <v>1</v>
      </c>
      <c r="G111" s="2">
        <f>IF(Data!G111&gt;0,Data!G111-4,"")</f>
        <v>-2</v>
      </c>
      <c r="H111" s="2">
        <f>IF(Data!H111&gt;0,Data!H111-4,"")</f>
        <v>-1</v>
      </c>
      <c r="K111" s="10">
        <f t="shared" si="3"/>
        <v>0.5</v>
      </c>
      <c r="L111" s="10">
        <f t="shared" si="4"/>
        <v>0</v>
      </c>
      <c r="M111" s="10">
        <f t="shared" si="5"/>
        <v>0.25</v>
      </c>
    </row>
    <row r="112" spans="1:13" x14ac:dyDescent="0.2">
      <c r="A112" s="2">
        <f>IF(Data!A112&gt;0,Data!A112-4,"")</f>
        <v>2</v>
      </c>
      <c r="B112" s="2">
        <f>IF(Data!B112&gt;0,Data!B112-4,"")</f>
        <v>2</v>
      </c>
      <c r="C112" s="2">
        <f>IF(Data!C112&gt;0,Data!C112-4,"")</f>
        <v>2</v>
      </c>
      <c r="D112" s="2">
        <f>IF(Data!D112&gt;0,Data!D112-4,"")</f>
        <v>2</v>
      </c>
      <c r="E112" s="2">
        <f>IF(Data!E112&gt;0,Data!E112-4,"")</f>
        <v>1</v>
      </c>
      <c r="F112" s="2">
        <f>IF(Data!F112&gt;0,Data!F112-4,"")</f>
        <v>2</v>
      </c>
      <c r="G112" s="2">
        <f>IF(Data!G112&gt;0,Data!G112-4,"")</f>
        <v>2</v>
      </c>
      <c r="H112" s="2">
        <f>IF(Data!H112&gt;0,Data!H112-4,"")</f>
        <v>1</v>
      </c>
      <c r="K112" s="10">
        <f t="shared" si="3"/>
        <v>2</v>
      </c>
      <c r="L112" s="10">
        <f t="shared" si="4"/>
        <v>1.5</v>
      </c>
      <c r="M112" s="10">
        <f t="shared" si="5"/>
        <v>1.75</v>
      </c>
    </row>
    <row r="113" spans="1:13" x14ac:dyDescent="0.2">
      <c r="A113" s="2">
        <f>IF(Data!A113&gt;0,Data!A113-4,"")</f>
        <v>-1</v>
      </c>
      <c r="B113" s="2">
        <f>IF(Data!B113&gt;0,Data!B113-4,"")</f>
        <v>-1</v>
      </c>
      <c r="C113" s="2">
        <f>IF(Data!C113&gt;0,Data!C113-4,"")</f>
        <v>0</v>
      </c>
      <c r="D113" s="2">
        <f>IF(Data!D113&gt;0,Data!D113-4,"")</f>
        <v>-1</v>
      </c>
      <c r="E113" s="2">
        <f>IF(Data!E113&gt;0,Data!E113-4,"")</f>
        <v>0</v>
      </c>
      <c r="F113" s="2">
        <f>IF(Data!F113&gt;0,Data!F113-4,"")</f>
        <v>0</v>
      </c>
      <c r="G113" s="2">
        <f>IF(Data!G113&gt;0,Data!G113-4,"")</f>
        <v>1</v>
      </c>
      <c r="H113" s="2">
        <f>IF(Data!H113&gt;0,Data!H113-4,"")</f>
        <v>0</v>
      </c>
      <c r="K113" s="10">
        <f t="shared" si="3"/>
        <v>-0.75</v>
      </c>
      <c r="L113" s="10">
        <f t="shared" si="4"/>
        <v>0.25</v>
      </c>
      <c r="M113" s="10">
        <f t="shared" si="5"/>
        <v>-0.25</v>
      </c>
    </row>
    <row r="114" spans="1:13" x14ac:dyDescent="0.2">
      <c r="A114" s="2">
        <f>IF(Data!A114&gt;0,Data!A114-4,"")</f>
        <v>2</v>
      </c>
      <c r="B114" s="2">
        <f>IF(Data!B114&gt;0,Data!B114-4,"")</f>
        <v>-2</v>
      </c>
      <c r="C114" s="2">
        <f>IF(Data!C114&gt;0,Data!C114-4,"")</f>
        <v>1</v>
      </c>
      <c r="D114" s="2">
        <f>IF(Data!D114&gt;0,Data!D114-4,"")</f>
        <v>0</v>
      </c>
      <c r="E114" s="2">
        <f>IF(Data!E114&gt;0,Data!E114-4,"")</f>
        <v>2</v>
      </c>
      <c r="F114" s="2">
        <f>IF(Data!F114&gt;0,Data!F114-4,"")</f>
        <v>2</v>
      </c>
      <c r="G114" s="2">
        <f>IF(Data!G114&gt;0,Data!G114-4,"")</f>
        <v>-1</v>
      </c>
      <c r="H114" s="2">
        <f>IF(Data!H114&gt;0,Data!H114-4,"")</f>
        <v>1</v>
      </c>
      <c r="K114" s="10">
        <f t="shared" si="3"/>
        <v>0.25</v>
      </c>
      <c r="L114" s="10">
        <f t="shared" si="4"/>
        <v>1</v>
      </c>
      <c r="M114" s="10">
        <f t="shared" si="5"/>
        <v>0.625</v>
      </c>
    </row>
    <row r="115" spans="1:13" x14ac:dyDescent="0.2">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10" t="str">
        <f t="shared" si="3"/>
        <v/>
      </c>
      <c r="L115" s="10" t="str">
        <f t="shared" si="4"/>
        <v/>
      </c>
      <c r="M115" s="10" t="str">
        <f t="shared" si="5"/>
        <v/>
      </c>
    </row>
    <row r="116" spans="1:13" x14ac:dyDescent="0.2">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10" t="str">
        <f t="shared" si="3"/>
        <v/>
      </c>
      <c r="L116" s="10" t="str">
        <f t="shared" si="4"/>
        <v/>
      </c>
      <c r="M116" s="10" t="str">
        <f t="shared" si="5"/>
        <v/>
      </c>
    </row>
    <row r="117" spans="1:13" x14ac:dyDescent="0.2">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10" t="str">
        <f t="shared" si="3"/>
        <v/>
      </c>
      <c r="L117" s="10" t="str">
        <f t="shared" si="4"/>
        <v/>
      </c>
      <c r="M117" s="10" t="str">
        <f t="shared" si="5"/>
        <v/>
      </c>
    </row>
    <row r="118" spans="1:13" x14ac:dyDescent="0.2">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10" t="str">
        <f t="shared" si="3"/>
        <v/>
      </c>
      <c r="L118" s="10" t="str">
        <f t="shared" si="4"/>
        <v/>
      </c>
      <c r="M118" s="10" t="str">
        <f t="shared" si="5"/>
        <v/>
      </c>
    </row>
    <row r="119" spans="1:13" x14ac:dyDescent="0.2">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10" t="str">
        <f t="shared" si="3"/>
        <v/>
      </c>
      <c r="L119" s="10" t="str">
        <f t="shared" si="4"/>
        <v/>
      </c>
      <c r="M119" s="10" t="str">
        <f t="shared" si="5"/>
        <v/>
      </c>
    </row>
    <row r="120" spans="1:13" x14ac:dyDescent="0.2">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10" t="str">
        <f t="shared" si="3"/>
        <v/>
      </c>
      <c r="L120" s="10" t="str">
        <f t="shared" si="4"/>
        <v/>
      </c>
      <c r="M120" s="10" t="str">
        <f t="shared" si="5"/>
        <v/>
      </c>
    </row>
    <row r="121" spans="1:13" x14ac:dyDescent="0.2">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10" t="str">
        <f t="shared" si="3"/>
        <v/>
      </c>
      <c r="L121" s="10" t="str">
        <f t="shared" si="4"/>
        <v/>
      </c>
      <c r="M121" s="10" t="str">
        <f t="shared" si="5"/>
        <v/>
      </c>
    </row>
    <row r="122" spans="1:13" x14ac:dyDescent="0.2">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10" t="str">
        <f t="shared" si="3"/>
        <v/>
      </c>
      <c r="L122" s="10" t="str">
        <f t="shared" si="4"/>
        <v/>
      </c>
      <c r="M122" s="10" t="str">
        <f t="shared" si="5"/>
        <v/>
      </c>
    </row>
    <row r="123" spans="1:13" x14ac:dyDescent="0.2">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10" t="str">
        <f t="shared" si="3"/>
        <v/>
      </c>
      <c r="L123" s="10" t="str">
        <f t="shared" si="4"/>
        <v/>
      </c>
      <c r="M123" s="10" t="str">
        <f t="shared" si="5"/>
        <v/>
      </c>
    </row>
    <row r="124" spans="1:13" x14ac:dyDescent="0.2">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10" t="str">
        <f t="shared" si="3"/>
        <v/>
      </c>
      <c r="L124" s="10" t="str">
        <f t="shared" si="4"/>
        <v/>
      </c>
      <c r="M124" s="10" t="str">
        <f t="shared" si="5"/>
        <v/>
      </c>
    </row>
    <row r="125" spans="1:13" x14ac:dyDescent="0.2">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10" t="str">
        <f t="shared" si="3"/>
        <v/>
      </c>
      <c r="L125" s="10" t="str">
        <f t="shared" si="4"/>
        <v/>
      </c>
      <c r="M125" s="10" t="str">
        <f t="shared" si="5"/>
        <v/>
      </c>
    </row>
    <row r="126" spans="1:13" x14ac:dyDescent="0.2">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10" t="str">
        <f t="shared" si="3"/>
        <v/>
      </c>
      <c r="L126" s="10" t="str">
        <f t="shared" si="4"/>
        <v/>
      </c>
      <c r="M126" s="10" t="str">
        <f t="shared" si="5"/>
        <v/>
      </c>
    </row>
    <row r="127" spans="1:13" x14ac:dyDescent="0.2">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10" t="str">
        <f t="shared" si="3"/>
        <v/>
      </c>
      <c r="L127" s="10" t="str">
        <f t="shared" si="4"/>
        <v/>
      </c>
      <c r="M127" s="10" t="str">
        <f t="shared" si="5"/>
        <v/>
      </c>
    </row>
    <row r="128" spans="1:13" x14ac:dyDescent="0.2">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10" t="str">
        <f t="shared" si="3"/>
        <v/>
      </c>
      <c r="L128" s="10" t="str">
        <f t="shared" si="4"/>
        <v/>
      </c>
      <c r="M128" s="10" t="str">
        <f t="shared" si="5"/>
        <v/>
      </c>
    </row>
    <row r="129" spans="1:13" x14ac:dyDescent="0.2">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10" t="str">
        <f t="shared" si="3"/>
        <v/>
      </c>
      <c r="L129" s="10" t="str">
        <f t="shared" si="4"/>
        <v/>
      </c>
      <c r="M129" s="10" t="str">
        <f t="shared" si="5"/>
        <v/>
      </c>
    </row>
    <row r="130" spans="1:13" x14ac:dyDescent="0.2">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10" t="str">
        <f t="shared" si="3"/>
        <v/>
      </c>
      <c r="L130" s="10" t="str">
        <f t="shared" si="4"/>
        <v/>
      </c>
      <c r="M130" s="10" t="str">
        <f t="shared" si="5"/>
        <v/>
      </c>
    </row>
    <row r="131" spans="1:13" x14ac:dyDescent="0.2">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10" t="str">
        <f t="shared" si="3"/>
        <v/>
      </c>
      <c r="L131" s="10" t="str">
        <f t="shared" si="4"/>
        <v/>
      </c>
      <c r="M131" s="10" t="str">
        <f t="shared" si="5"/>
        <v/>
      </c>
    </row>
    <row r="132" spans="1:13" x14ac:dyDescent="0.2">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10" t="str">
        <f t="shared" si="3"/>
        <v/>
      </c>
      <c r="L132" s="10" t="str">
        <f t="shared" si="4"/>
        <v/>
      </c>
      <c r="M132" s="10" t="str">
        <f t="shared" si="5"/>
        <v/>
      </c>
    </row>
    <row r="133" spans="1:13" x14ac:dyDescent="0.2">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10" t="str">
        <f t="shared" ref="K133:K196" si="6">IF(COUNT(A133,B133,C133,D133)&gt;0,AVERAGE(A133,B133,C133,D133),"")</f>
        <v/>
      </c>
      <c r="L133" s="10" t="str">
        <f t="shared" ref="L133:L196" si="7">IF(COUNT(E133,F133,G133,H133)&gt;0,AVERAGE(E133,F133,G133,H133),"")</f>
        <v/>
      </c>
      <c r="M133" s="10" t="str">
        <f t="shared" ref="M133:M196" si="8">IF(COUNT(A133,B133,C133,D133,E133,F133,G133,H133)&gt;0,AVERAGE(A133,B133,C133,D133,E133,F133,G133,H133),"")</f>
        <v/>
      </c>
    </row>
    <row r="134" spans="1:13" x14ac:dyDescent="0.2">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10" t="str">
        <f t="shared" si="6"/>
        <v/>
      </c>
      <c r="L134" s="10" t="str">
        <f t="shared" si="7"/>
        <v/>
      </c>
      <c r="M134" s="10" t="str">
        <f t="shared" si="8"/>
        <v/>
      </c>
    </row>
    <row r="135" spans="1:13" x14ac:dyDescent="0.2">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10" t="str">
        <f t="shared" si="6"/>
        <v/>
      </c>
      <c r="L135" s="10" t="str">
        <f t="shared" si="7"/>
        <v/>
      </c>
      <c r="M135" s="10" t="str">
        <f t="shared" si="8"/>
        <v/>
      </c>
    </row>
    <row r="136" spans="1:13" x14ac:dyDescent="0.2">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10" t="str">
        <f t="shared" si="6"/>
        <v/>
      </c>
      <c r="L136" s="10" t="str">
        <f t="shared" si="7"/>
        <v/>
      </c>
      <c r="M136" s="10" t="str">
        <f t="shared" si="8"/>
        <v/>
      </c>
    </row>
    <row r="137" spans="1:13" x14ac:dyDescent="0.2">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10" t="str">
        <f t="shared" si="6"/>
        <v/>
      </c>
      <c r="L137" s="10" t="str">
        <f t="shared" si="7"/>
        <v/>
      </c>
      <c r="M137" s="10" t="str">
        <f t="shared" si="8"/>
        <v/>
      </c>
    </row>
    <row r="138" spans="1:13" x14ac:dyDescent="0.2">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10" t="str">
        <f t="shared" si="6"/>
        <v/>
      </c>
      <c r="L138" s="10" t="str">
        <f t="shared" si="7"/>
        <v/>
      </c>
      <c r="M138" s="10" t="str">
        <f t="shared" si="8"/>
        <v/>
      </c>
    </row>
    <row r="139" spans="1:13" x14ac:dyDescent="0.2">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10" t="str">
        <f t="shared" si="6"/>
        <v/>
      </c>
      <c r="L139" s="10" t="str">
        <f t="shared" si="7"/>
        <v/>
      </c>
      <c r="M139" s="10" t="str">
        <f t="shared" si="8"/>
        <v/>
      </c>
    </row>
    <row r="140" spans="1:13" x14ac:dyDescent="0.2">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10" t="str">
        <f t="shared" si="6"/>
        <v/>
      </c>
      <c r="L140" s="10" t="str">
        <f t="shared" si="7"/>
        <v/>
      </c>
      <c r="M140" s="10" t="str">
        <f t="shared" si="8"/>
        <v/>
      </c>
    </row>
    <row r="141" spans="1:13" x14ac:dyDescent="0.2">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10" t="str">
        <f t="shared" si="6"/>
        <v/>
      </c>
      <c r="L141" s="10" t="str">
        <f t="shared" si="7"/>
        <v/>
      </c>
      <c r="M141" s="10" t="str">
        <f t="shared" si="8"/>
        <v/>
      </c>
    </row>
    <row r="142" spans="1:13" x14ac:dyDescent="0.2">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10" t="str">
        <f t="shared" si="6"/>
        <v/>
      </c>
      <c r="L142" s="10" t="str">
        <f t="shared" si="7"/>
        <v/>
      </c>
      <c r="M142" s="10" t="str">
        <f t="shared" si="8"/>
        <v/>
      </c>
    </row>
    <row r="143" spans="1:13" x14ac:dyDescent="0.2">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10" t="str">
        <f t="shared" si="6"/>
        <v/>
      </c>
      <c r="L143" s="10" t="str">
        <f t="shared" si="7"/>
        <v/>
      </c>
      <c r="M143" s="10" t="str">
        <f t="shared" si="8"/>
        <v/>
      </c>
    </row>
    <row r="144" spans="1:13" x14ac:dyDescent="0.2">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10" t="str">
        <f t="shared" si="6"/>
        <v/>
      </c>
      <c r="L144" s="10" t="str">
        <f t="shared" si="7"/>
        <v/>
      </c>
      <c r="M144" s="10" t="str">
        <f t="shared" si="8"/>
        <v/>
      </c>
    </row>
    <row r="145" spans="1:13" x14ac:dyDescent="0.2">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10" t="str">
        <f t="shared" si="6"/>
        <v/>
      </c>
      <c r="L145" s="10" t="str">
        <f t="shared" si="7"/>
        <v/>
      </c>
      <c r="M145" s="10" t="str">
        <f t="shared" si="8"/>
        <v/>
      </c>
    </row>
    <row r="146" spans="1:13" x14ac:dyDescent="0.2">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10" t="str">
        <f t="shared" si="6"/>
        <v/>
      </c>
      <c r="L146" s="10" t="str">
        <f t="shared" si="7"/>
        <v/>
      </c>
      <c r="M146" s="10" t="str">
        <f t="shared" si="8"/>
        <v/>
      </c>
    </row>
    <row r="147" spans="1:13" x14ac:dyDescent="0.2">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10" t="str">
        <f t="shared" si="6"/>
        <v/>
      </c>
      <c r="L147" s="10" t="str">
        <f t="shared" si="7"/>
        <v/>
      </c>
      <c r="M147" s="10" t="str">
        <f t="shared" si="8"/>
        <v/>
      </c>
    </row>
    <row r="148" spans="1:13" x14ac:dyDescent="0.2">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10" t="str">
        <f t="shared" si="6"/>
        <v/>
      </c>
      <c r="L148" s="10" t="str">
        <f t="shared" si="7"/>
        <v/>
      </c>
      <c r="M148" s="10" t="str">
        <f t="shared" si="8"/>
        <v/>
      </c>
    </row>
    <row r="149" spans="1:13" x14ac:dyDescent="0.2">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10" t="str">
        <f t="shared" si="6"/>
        <v/>
      </c>
      <c r="L149" s="10" t="str">
        <f t="shared" si="7"/>
        <v/>
      </c>
      <c r="M149" s="10" t="str">
        <f t="shared" si="8"/>
        <v/>
      </c>
    </row>
    <row r="150" spans="1:13" x14ac:dyDescent="0.2">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10" t="str">
        <f t="shared" si="6"/>
        <v/>
      </c>
      <c r="L150" s="10" t="str">
        <f t="shared" si="7"/>
        <v/>
      </c>
      <c r="M150" s="10" t="str">
        <f t="shared" si="8"/>
        <v/>
      </c>
    </row>
    <row r="151" spans="1:13" x14ac:dyDescent="0.2">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10" t="str">
        <f t="shared" si="6"/>
        <v/>
      </c>
      <c r="L151" s="10" t="str">
        <f t="shared" si="7"/>
        <v/>
      </c>
      <c r="M151" s="10" t="str">
        <f t="shared" si="8"/>
        <v/>
      </c>
    </row>
    <row r="152" spans="1:13" x14ac:dyDescent="0.2">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10" t="str">
        <f t="shared" si="6"/>
        <v/>
      </c>
      <c r="L152" s="10" t="str">
        <f t="shared" si="7"/>
        <v/>
      </c>
      <c r="M152" s="10" t="str">
        <f t="shared" si="8"/>
        <v/>
      </c>
    </row>
    <row r="153" spans="1:13" x14ac:dyDescent="0.2">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10" t="str">
        <f t="shared" si="6"/>
        <v/>
      </c>
      <c r="L153" s="10" t="str">
        <f t="shared" si="7"/>
        <v/>
      </c>
      <c r="M153" s="10" t="str">
        <f t="shared" si="8"/>
        <v/>
      </c>
    </row>
    <row r="154" spans="1:13" x14ac:dyDescent="0.2">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10" t="str">
        <f t="shared" si="6"/>
        <v/>
      </c>
      <c r="L154" s="10" t="str">
        <f t="shared" si="7"/>
        <v/>
      </c>
      <c r="M154" s="10" t="str">
        <f t="shared" si="8"/>
        <v/>
      </c>
    </row>
    <row r="155" spans="1:13" x14ac:dyDescent="0.2">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10" t="str">
        <f t="shared" si="6"/>
        <v/>
      </c>
      <c r="L155" s="10" t="str">
        <f t="shared" si="7"/>
        <v/>
      </c>
      <c r="M155" s="10" t="str">
        <f t="shared" si="8"/>
        <v/>
      </c>
    </row>
    <row r="156" spans="1:13" x14ac:dyDescent="0.2">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10" t="str">
        <f t="shared" si="6"/>
        <v/>
      </c>
      <c r="L156" s="10" t="str">
        <f t="shared" si="7"/>
        <v/>
      </c>
      <c r="M156" s="10" t="str">
        <f t="shared" si="8"/>
        <v/>
      </c>
    </row>
    <row r="157" spans="1:13" x14ac:dyDescent="0.2">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10" t="str">
        <f t="shared" si="6"/>
        <v/>
      </c>
      <c r="L157" s="10" t="str">
        <f t="shared" si="7"/>
        <v/>
      </c>
      <c r="M157" s="10" t="str">
        <f t="shared" si="8"/>
        <v/>
      </c>
    </row>
    <row r="158" spans="1:13" x14ac:dyDescent="0.2">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10" t="str">
        <f t="shared" si="6"/>
        <v/>
      </c>
      <c r="L158" s="10" t="str">
        <f t="shared" si="7"/>
        <v/>
      </c>
      <c r="M158" s="10" t="str">
        <f t="shared" si="8"/>
        <v/>
      </c>
    </row>
    <row r="159" spans="1:13" x14ac:dyDescent="0.2">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10" t="str">
        <f t="shared" si="6"/>
        <v/>
      </c>
      <c r="L159" s="10" t="str">
        <f t="shared" si="7"/>
        <v/>
      </c>
      <c r="M159" s="10" t="str">
        <f t="shared" si="8"/>
        <v/>
      </c>
    </row>
    <row r="160" spans="1:13" x14ac:dyDescent="0.2">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10" t="str">
        <f t="shared" si="6"/>
        <v/>
      </c>
      <c r="L160" s="10" t="str">
        <f t="shared" si="7"/>
        <v/>
      </c>
      <c r="M160" s="10" t="str">
        <f t="shared" si="8"/>
        <v/>
      </c>
    </row>
    <row r="161" spans="1:13" x14ac:dyDescent="0.2">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10" t="str">
        <f t="shared" si="6"/>
        <v/>
      </c>
      <c r="L161" s="10" t="str">
        <f t="shared" si="7"/>
        <v/>
      </c>
      <c r="M161" s="10" t="str">
        <f t="shared" si="8"/>
        <v/>
      </c>
    </row>
    <row r="162" spans="1:13" x14ac:dyDescent="0.2">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10" t="str">
        <f t="shared" si="6"/>
        <v/>
      </c>
      <c r="L162" s="10" t="str">
        <f t="shared" si="7"/>
        <v/>
      </c>
      <c r="M162" s="10" t="str">
        <f t="shared" si="8"/>
        <v/>
      </c>
    </row>
    <row r="163" spans="1:13" x14ac:dyDescent="0.2">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10" t="str">
        <f t="shared" si="6"/>
        <v/>
      </c>
      <c r="L163" s="10" t="str">
        <f t="shared" si="7"/>
        <v/>
      </c>
      <c r="M163" s="10" t="str">
        <f t="shared" si="8"/>
        <v/>
      </c>
    </row>
    <row r="164" spans="1:13" x14ac:dyDescent="0.2">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10" t="str">
        <f t="shared" si="6"/>
        <v/>
      </c>
      <c r="L164" s="10" t="str">
        <f t="shared" si="7"/>
        <v/>
      </c>
      <c r="M164" s="10" t="str">
        <f t="shared" si="8"/>
        <v/>
      </c>
    </row>
    <row r="165" spans="1:13" x14ac:dyDescent="0.2">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10" t="str">
        <f t="shared" si="6"/>
        <v/>
      </c>
      <c r="L165" s="10" t="str">
        <f t="shared" si="7"/>
        <v/>
      </c>
      <c r="M165" s="10" t="str">
        <f t="shared" si="8"/>
        <v/>
      </c>
    </row>
    <row r="166" spans="1:13" x14ac:dyDescent="0.2">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10" t="str">
        <f t="shared" si="6"/>
        <v/>
      </c>
      <c r="L166" s="10" t="str">
        <f t="shared" si="7"/>
        <v/>
      </c>
      <c r="M166" s="10" t="str">
        <f t="shared" si="8"/>
        <v/>
      </c>
    </row>
    <row r="167" spans="1:13" x14ac:dyDescent="0.2">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10" t="str">
        <f t="shared" si="6"/>
        <v/>
      </c>
      <c r="L167" s="10" t="str">
        <f t="shared" si="7"/>
        <v/>
      </c>
      <c r="M167" s="10" t="str">
        <f t="shared" si="8"/>
        <v/>
      </c>
    </row>
    <row r="168" spans="1:13" x14ac:dyDescent="0.2">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10" t="str">
        <f t="shared" si="6"/>
        <v/>
      </c>
      <c r="L168" s="10" t="str">
        <f t="shared" si="7"/>
        <v/>
      </c>
      <c r="M168" s="10" t="str">
        <f t="shared" si="8"/>
        <v/>
      </c>
    </row>
    <row r="169" spans="1:13" x14ac:dyDescent="0.2">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10" t="str">
        <f t="shared" si="6"/>
        <v/>
      </c>
      <c r="L169" s="10" t="str">
        <f t="shared" si="7"/>
        <v/>
      </c>
      <c r="M169" s="10" t="str">
        <f t="shared" si="8"/>
        <v/>
      </c>
    </row>
    <row r="170" spans="1:13" x14ac:dyDescent="0.2">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10" t="str">
        <f t="shared" si="6"/>
        <v/>
      </c>
      <c r="L170" s="10" t="str">
        <f t="shared" si="7"/>
        <v/>
      </c>
      <c r="M170" s="10" t="str">
        <f t="shared" si="8"/>
        <v/>
      </c>
    </row>
    <row r="171" spans="1:13" x14ac:dyDescent="0.2">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10" t="str">
        <f t="shared" si="6"/>
        <v/>
      </c>
      <c r="L171" s="10" t="str">
        <f t="shared" si="7"/>
        <v/>
      </c>
      <c r="M171" s="10" t="str">
        <f t="shared" si="8"/>
        <v/>
      </c>
    </row>
    <row r="172" spans="1:13" x14ac:dyDescent="0.2">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10" t="str">
        <f t="shared" si="6"/>
        <v/>
      </c>
      <c r="L172" s="10" t="str">
        <f t="shared" si="7"/>
        <v/>
      </c>
      <c r="M172" s="10" t="str">
        <f t="shared" si="8"/>
        <v/>
      </c>
    </row>
    <row r="173" spans="1:13" x14ac:dyDescent="0.2">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10" t="str">
        <f t="shared" si="6"/>
        <v/>
      </c>
      <c r="L173" s="10" t="str">
        <f t="shared" si="7"/>
        <v/>
      </c>
      <c r="M173" s="10" t="str">
        <f t="shared" si="8"/>
        <v/>
      </c>
    </row>
    <row r="174" spans="1:13" x14ac:dyDescent="0.2">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10" t="str">
        <f t="shared" si="6"/>
        <v/>
      </c>
      <c r="L174" s="10" t="str">
        <f t="shared" si="7"/>
        <v/>
      </c>
      <c r="M174" s="10" t="str">
        <f t="shared" si="8"/>
        <v/>
      </c>
    </row>
    <row r="175" spans="1:13" x14ac:dyDescent="0.2">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10" t="str">
        <f t="shared" si="6"/>
        <v/>
      </c>
      <c r="L175" s="10" t="str">
        <f t="shared" si="7"/>
        <v/>
      </c>
      <c r="M175" s="10" t="str">
        <f t="shared" si="8"/>
        <v/>
      </c>
    </row>
    <row r="176" spans="1:13" x14ac:dyDescent="0.2">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10" t="str">
        <f t="shared" si="6"/>
        <v/>
      </c>
      <c r="L176" s="10" t="str">
        <f t="shared" si="7"/>
        <v/>
      </c>
      <c r="M176" s="10" t="str">
        <f t="shared" si="8"/>
        <v/>
      </c>
    </row>
    <row r="177" spans="1:13" x14ac:dyDescent="0.2">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10" t="str">
        <f t="shared" si="6"/>
        <v/>
      </c>
      <c r="L177" s="10" t="str">
        <f t="shared" si="7"/>
        <v/>
      </c>
      <c r="M177" s="10" t="str">
        <f t="shared" si="8"/>
        <v/>
      </c>
    </row>
    <row r="178" spans="1:13" x14ac:dyDescent="0.2">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10" t="str">
        <f t="shared" si="6"/>
        <v/>
      </c>
      <c r="L178" s="10" t="str">
        <f t="shared" si="7"/>
        <v/>
      </c>
      <c r="M178" s="10" t="str">
        <f t="shared" si="8"/>
        <v/>
      </c>
    </row>
    <row r="179" spans="1:13" x14ac:dyDescent="0.2">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10" t="str">
        <f t="shared" si="6"/>
        <v/>
      </c>
      <c r="L179" s="10" t="str">
        <f t="shared" si="7"/>
        <v/>
      </c>
      <c r="M179" s="10" t="str">
        <f t="shared" si="8"/>
        <v/>
      </c>
    </row>
    <row r="180" spans="1:13" x14ac:dyDescent="0.2">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10" t="str">
        <f t="shared" si="6"/>
        <v/>
      </c>
      <c r="L180" s="10" t="str">
        <f t="shared" si="7"/>
        <v/>
      </c>
      <c r="M180" s="10" t="str">
        <f t="shared" si="8"/>
        <v/>
      </c>
    </row>
    <row r="181" spans="1:13" x14ac:dyDescent="0.2">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10" t="str">
        <f t="shared" si="6"/>
        <v/>
      </c>
      <c r="L181" s="10" t="str">
        <f t="shared" si="7"/>
        <v/>
      </c>
      <c r="M181" s="10" t="str">
        <f t="shared" si="8"/>
        <v/>
      </c>
    </row>
    <row r="182" spans="1:13" x14ac:dyDescent="0.2">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10" t="str">
        <f t="shared" si="6"/>
        <v/>
      </c>
      <c r="L182" s="10" t="str">
        <f t="shared" si="7"/>
        <v/>
      </c>
      <c r="M182" s="10" t="str">
        <f t="shared" si="8"/>
        <v/>
      </c>
    </row>
    <row r="183" spans="1:13" x14ac:dyDescent="0.2">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10" t="str">
        <f t="shared" si="6"/>
        <v/>
      </c>
      <c r="L183" s="10" t="str">
        <f t="shared" si="7"/>
        <v/>
      </c>
      <c r="M183" s="10" t="str">
        <f t="shared" si="8"/>
        <v/>
      </c>
    </row>
    <row r="184" spans="1:13" x14ac:dyDescent="0.2">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10" t="str">
        <f t="shared" si="6"/>
        <v/>
      </c>
      <c r="L184" s="10" t="str">
        <f t="shared" si="7"/>
        <v/>
      </c>
      <c r="M184" s="10" t="str">
        <f t="shared" si="8"/>
        <v/>
      </c>
    </row>
    <row r="185" spans="1:13" x14ac:dyDescent="0.2">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10" t="str">
        <f t="shared" si="6"/>
        <v/>
      </c>
      <c r="L185" s="10" t="str">
        <f t="shared" si="7"/>
        <v/>
      </c>
      <c r="M185" s="10" t="str">
        <f t="shared" si="8"/>
        <v/>
      </c>
    </row>
    <row r="186" spans="1:13" x14ac:dyDescent="0.2">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10" t="str">
        <f t="shared" si="6"/>
        <v/>
      </c>
      <c r="L186" s="10" t="str">
        <f t="shared" si="7"/>
        <v/>
      </c>
      <c r="M186" s="10" t="str">
        <f t="shared" si="8"/>
        <v/>
      </c>
    </row>
    <row r="187" spans="1:13" x14ac:dyDescent="0.2">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10" t="str">
        <f t="shared" si="6"/>
        <v/>
      </c>
      <c r="L187" s="10" t="str">
        <f t="shared" si="7"/>
        <v/>
      </c>
      <c r="M187" s="10" t="str">
        <f t="shared" si="8"/>
        <v/>
      </c>
    </row>
    <row r="188" spans="1:13" x14ac:dyDescent="0.2">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10" t="str">
        <f t="shared" si="6"/>
        <v/>
      </c>
      <c r="L188" s="10" t="str">
        <f t="shared" si="7"/>
        <v/>
      </c>
      <c r="M188" s="10" t="str">
        <f t="shared" si="8"/>
        <v/>
      </c>
    </row>
    <row r="189" spans="1:13" x14ac:dyDescent="0.2">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10" t="str">
        <f t="shared" si="6"/>
        <v/>
      </c>
      <c r="L189" s="10" t="str">
        <f t="shared" si="7"/>
        <v/>
      </c>
      <c r="M189" s="10" t="str">
        <f t="shared" si="8"/>
        <v/>
      </c>
    </row>
    <row r="190" spans="1:13" x14ac:dyDescent="0.2">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10" t="str">
        <f t="shared" si="6"/>
        <v/>
      </c>
      <c r="L190" s="10" t="str">
        <f t="shared" si="7"/>
        <v/>
      </c>
      <c r="M190" s="10" t="str">
        <f t="shared" si="8"/>
        <v/>
      </c>
    </row>
    <row r="191" spans="1:13" x14ac:dyDescent="0.2">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10" t="str">
        <f t="shared" si="6"/>
        <v/>
      </c>
      <c r="L191" s="10" t="str">
        <f t="shared" si="7"/>
        <v/>
      </c>
      <c r="M191" s="10" t="str">
        <f t="shared" si="8"/>
        <v/>
      </c>
    </row>
    <row r="192" spans="1:13" x14ac:dyDescent="0.2">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10" t="str">
        <f t="shared" si="6"/>
        <v/>
      </c>
      <c r="L192" s="10" t="str">
        <f t="shared" si="7"/>
        <v/>
      </c>
      <c r="M192" s="10" t="str">
        <f t="shared" si="8"/>
        <v/>
      </c>
    </row>
    <row r="193" spans="1:13" x14ac:dyDescent="0.2">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10" t="str">
        <f t="shared" si="6"/>
        <v/>
      </c>
      <c r="L193" s="10" t="str">
        <f t="shared" si="7"/>
        <v/>
      </c>
      <c r="M193" s="10" t="str">
        <f t="shared" si="8"/>
        <v/>
      </c>
    </row>
    <row r="194" spans="1:13" x14ac:dyDescent="0.2">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10" t="str">
        <f t="shared" si="6"/>
        <v/>
      </c>
      <c r="L194" s="10" t="str">
        <f t="shared" si="7"/>
        <v/>
      </c>
      <c r="M194" s="10" t="str">
        <f t="shared" si="8"/>
        <v/>
      </c>
    </row>
    <row r="195" spans="1:13" x14ac:dyDescent="0.2">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10" t="str">
        <f t="shared" si="6"/>
        <v/>
      </c>
      <c r="L195" s="10" t="str">
        <f t="shared" si="7"/>
        <v/>
      </c>
      <c r="M195" s="10" t="str">
        <f t="shared" si="8"/>
        <v/>
      </c>
    </row>
    <row r="196" spans="1:13" x14ac:dyDescent="0.2">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10" t="str">
        <f t="shared" si="6"/>
        <v/>
      </c>
      <c r="L196" s="10" t="str">
        <f t="shared" si="7"/>
        <v/>
      </c>
      <c r="M196" s="10" t="str">
        <f t="shared" si="8"/>
        <v/>
      </c>
    </row>
    <row r="197" spans="1:13" x14ac:dyDescent="0.2">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10" t="str">
        <f t="shared" ref="K197:K260" si="9">IF(COUNT(A197,B197,C197,D197)&gt;0,AVERAGE(A197,B197,C197,D197),"")</f>
        <v/>
      </c>
      <c r="L197" s="10" t="str">
        <f t="shared" ref="L197:L260" si="10">IF(COUNT(E197,F197,G197,H197)&gt;0,AVERAGE(E197,F197,G197,H197),"")</f>
        <v/>
      </c>
      <c r="M197" s="10" t="str">
        <f t="shared" ref="M197:M260" si="11">IF(COUNT(A197,B197,C197,D197,E197,F197,G197,H197)&gt;0,AVERAGE(A197,B197,C197,D197,E197,F197,G197,H197),"")</f>
        <v/>
      </c>
    </row>
    <row r="198" spans="1:13" x14ac:dyDescent="0.2">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10" t="str">
        <f t="shared" si="9"/>
        <v/>
      </c>
      <c r="L198" s="10" t="str">
        <f t="shared" si="10"/>
        <v/>
      </c>
      <c r="M198" s="10" t="str">
        <f t="shared" si="11"/>
        <v/>
      </c>
    </row>
    <row r="199" spans="1:13" x14ac:dyDescent="0.2">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10" t="str">
        <f t="shared" si="9"/>
        <v/>
      </c>
      <c r="L199" s="10" t="str">
        <f t="shared" si="10"/>
        <v/>
      </c>
      <c r="M199" s="10" t="str">
        <f t="shared" si="11"/>
        <v/>
      </c>
    </row>
    <row r="200" spans="1:13" x14ac:dyDescent="0.2">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10" t="str">
        <f t="shared" si="9"/>
        <v/>
      </c>
      <c r="L200" s="10" t="str">
        <f t="shared" si="10"/>
        <v/>
      </c>
      <c r="M200" s="10" t="str">
        <f t="shared" si="11"/>
        <v/>
      </c>
    </row>
    <row r="201" spans="1:13" x14ac:dyDescent="0.2">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10" t="str">
        <f t="shared" si="9"/>
        <v/>
      </c>
      <c r="L201" s="10" t="str">
        <f t="shared" si="10"/>
        <v/>
      </c>
      <c r="M201" s="10" t="str">
        <f t="shared" si="11"/>
        <v/>
      </c>
    </row>
    <row r="202" spans="1:13" x14ac:dyDescent="0.2">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10" t="str">
        <f t="shared" si="9"/>
        <v/>
      </c>
      <c r="L202" s="10" t="str">
        <f t="shared" si="10"/>
        <v/>
      </c>
      <c r="M202" s="10" t="str">
        <f t="shared" si="11"/>
        <v/>
      </c>
    </row>
    <row r="203" spans="1:13" x14ac:dyDescent="0.2">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10" t="str">
        <f t="shared" si="9"/>
        <v/>
      </c>
      <c r="L203" s="10" t="str">
        <f t="shared" si="10"/>
        <v/>
      </c>
      <c r="M203" s="10" t="str">
        <f t="shared" si="11"/>
        <v/>
      </c>
    </row>
    <row r="204" spans="1:13" x14ac:dyDescent="0.2">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10" t="str">
        <f t="shared" si="9"/>
        <v/>
      </c>
      <c r="L204" s="10" t="str">
        <f t="shared" si="10"/>
        <v/>
      </c>
      <c r="M204" s="10" t="str">
        <f t="shared" si="11"/>
        <v/>
      </c>
    </row>
    <row r="205" spans="1:13" x14ac:dyDescent="0.2">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10" t="str">
        <f t="shared" si="9"/>
        <v/>
      </c>
      <c r="L205" s="10" t="str">
        <f t="shared" si="10"/>
        <v/>
      </c>
      <c r="M205" s="10" t="str">
        <f t="shared" si="11"/>
        <v/>
      </c>
    </row>
    <row r="206" spans="1:13" x14ac:dyDescent="0.2">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10" t="str">
        <f t="shared" si="9"/>
        <v/>
      </c>
      <c r="L206" s="10" t="str">
        <f t="shared" si="10"/>
        <v/>
      </c>
      <c r="M206" s="10" t="str">
        <f t="shared" si="11"/>
        <v/>
      </c>
    </row>
    <row r="207" spans="1:13" x14ac:dyDescent="0.2">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10" t="str">
        <f t="shared" si="9"/>
        <v/>
      </c>
      <c r="L207" s="10" t="str">
        <f t="shared" si="10"/>
        <v/>
      </c>
      <c r="M207" s="10" t="str">
        <f t="shared" si="11"/>
        <v/>
      </c>
    </row>
    <row r="208" spans="1:13" x14ac:dyDescent="0.2">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10" t="str">
        <f t="shared" si="9"/>
        <v/>
      </c>
      <c r="L208" s="10" t="str">
        <f t="shared" si="10"/>
        <v/>
      </c>
      <c r="M208" s="10" t="str">
        <f t="shared" si="11"/>
        <v/>
      </c>
    </row>
    <row r="209" spans="1:13" x14ac:dyDescent="0.2">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10" t="str">
        <f t="shared" si="9"/>
        <v/>
      </c>
      <c r="L209" s="10" t="str">
        <f t="shared" si="10"/>
        <v/>
      </c>
      <c r="M209" s="10" t="str">
        <f t="shared" si="11"/>
        <v/>
      </c>
    </row>
    <row r="210" spans="1:13" x14ac:dyDescent="0.2">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10" t="str">
        <f t="shared" si="9"/>
        <v/>
      </c>
      <c r="L210" s="10" t="str">
        <f t="shared" si="10"/>
        <v/>
      </c>
      <c r="M210" s="10" t="str">
        <f t="shared" si="11"/>
        <v/>
      </c>
    </row>
    <row r="211" spans="1:13" x14ac:dyDescent="0.2">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10" t="str">
        <f t="shared" si="9"/>
        <v/>
      </c>
      <c r="L211" s="10" t="str">
        <f t="shared" si="10"/>
        <v/>
      </c>
      <c r="M211" s="10" t="str">
        <f t="shared" si="11"/>
        <v/>
      </c>
    </row>
    <row r="212" spans="1:13" x14ac:dyDescent="0.2">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10" t="str">
        <f t="shared" si="9"/>
        <v/>
      </c>
      <c r="L212" s="10" t="str">
        <f t="shared" si="10"/>
        <v/>
      </c>
      <c r="M212" s="10" t="str">
        <f t="shared" si="11"/>
        <v/>
      </c>
    </row>
    <row r="213" spans="1:13" x14ac:dyDescent="0.2">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10" t="str">
        <f t="shared" si="9"/>
        <v/>
      </c>
      <c r="L213" s="10" t="str">
        <f t="shared" si="10"/>
        <v/>
      </c>
      <c r="M213" s="10" t="str">
        <f t="shared" si="11"/>
        <v/>
      </c>
    </row>
    <row r="214" spans="1:13" x14ac:dyDescent="0.2">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10" t="str">
        <f t="shared" si="9"/>
        <v/>
      </c>
      <c r="L214" s="10" t="str">
        <f t="shared" si="10"/>
        <v/>
      </c>
      <c r="M214" s="10" t="str">
        <f t="shared" si="11"/>
        <v/>
      </c>
    </row>
    <row r="215" spans="1:13" x14ac:dyDescent="0.2">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10" t="str">
        <f t="shared" si="9"/>
        <v/>
      </c>
      <c r="L215" s="10" t="str">
        <f t="shared" si="10"/>
        <v/>
      </c>
      <c r="M215" s="10" t="str">
        <f t="shared" si="11"/>
        <v/>
      </c>
    </row>
    <row r="216" spans="1:13" x14ac:dyDescent="0.2">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10" t="str">
        <f t="shared" si="9"/>
        <v/>
      </c>
      <c r="L216" s="10" t="str">
        <f t="shared" si="10"/>
        <v/>
      </c>
      <c r="M216" s="10" t="str">
        <f t="shared" si="11"/>
        <v/>
      </c>
    </row>
    <row r="217" spans="1:13" x14ac:dyDescent="0.2">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10" t="str">
        <f t="shared" si="9"/>
        <v/>
      </c>
      <c r="L217" s="10" t="str">
        <f t="shared" si="10"/>
        <v/>
      </c>
      <c r="M217" s="10" t="str">
        <f t="shared" si="11"/>
        <v/>
      </c>
    </row>
    <row r="218" spans="1:13" x14ac:dyDescent="0.2">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10" t="str">
        <f t="shared" si="9"/>
        <v/>
      </c>
      <c r="L218" s="10" t="str">
        <f t="shared" si="10"/>
        <v/>
      </c>
      <c r="M218" s="10" t="str">
        <f t="shared" si="11"/>
        <v/>
      </c>
    </row>
    <row r="219" spans="1:13" x14ac:dyDescent="0.2">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10" t="str">
        <f t="shared" si="9"/>
        <v/>
      </c>
      <c r="L219" s="10" t="str">
        <f t="shared" si="10"/>
        <v/>
      </c>
      <c r="M219" s="10" t="str">
        <f t="shared" si="11"/>
        <v/>
      </c>
    </row>
    <row r="220" spans="1:13" x14ac:dyDescent="0.2">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10" t="str">
        <f t="shared" si="9"/>
        <v/>
      </c>
      <c r="L220" s="10" t="str">
        <f t="shared" si="10"/>
        <v/>
      </c>
      <c r="M220" s="10" t="str">
        <f t="shared" si="11"/>
        <v/>
      </c>
    </row>
    <row r="221" spans="1:13" x14ac:dyDescent="0.2">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10" t="str">
        <f t="shared" si="9"/>
        <v/>
      </c>
      <c r="L221" s="10" t="str">
        <f t="shared" si="10"/>
        <v/>
      </c>
      <c r="M221" s="10" t="str">
        <f t="shared" si="11"/>
        <v/>
      </c>
    </row>
    <row r="222" spans="1:13" x14ac:dyDescent="0.2">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10" t="str">
        <f t="shared" si="9"/>
        <v/>
      </c>
      <c r="L222" s="10" t="str">
        <f t="shared" si="10"/>
        <v/>
      </c>
      <c r="M222" s="10" t="str">
        <f t="shared" si="11"/>
        <v/>
      </c>
    </row>
    <row r="223" spans="1:13" x14ac:dyDescent="0.2">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10" t="str">
        <f t="shared" si="9"/>
        <v/>
      </c>
      <c r="L223" s="10" t="str">
        <f t="shared" si="10"/>
        <v/>
      </c>
      <c r="M223" s="10" t="str">
        <f t="shared" si="11"/>
        <v/>
      </c>
    </row>
    <row r="224" spans="1:13" x14ac:dyDescent="0.2">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10" t="str">
        <f t="shared" si="9"/>
        <v/>
      </c>
      <c r="L224" s="10" t="str">
        <f t="shared" si="10"/>
        <v/>
      </c>
      <c r="M224" s="10" t="str">
        <f t="shared" si="11"/>
        <v/>
      </c>
    </row>
    <row r="225" spans="1:13" x14ac:dyDescent="0.2">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10" t="str">
        <f t="shared" si="9"/>
        <v/>
      </c>
      <c r="L225" s="10" t="str">
        <f t="shared" si="10"/>
        <v/>
      </c>
      <c r="M225" s="10" t="str">
        <f t="shared" si="11"/>
        <v/>
      </c>
    </row>
    <row r="226" spans="1:13" x14ac:dyDescent="0.2">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10" t="str">
        <f t="shared" si="9"/>
        <v/>
      </c>
      <c r="L226" s="10" t="str">
        <f t="shared" si="10"/>
        <v/>
      </c>
      <c r="M226" s="10" t="str">
        <f t="shared" si="11"/>
        <v/>
      </c>
    </row>
    <row r="227" spans="1:13" x14ac:dyDescent="0.2">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10" t="str">
        <f t="shared" si="9"/>
        <v/>
      </c>
      <c r="L227" s="10" t="str">
        <f t="shared" si="10"/>
        <v/>
      </c>
      <c r="M227" s="10" t="str">
        <f t="shared" si="11"/>
        <v/>
      </c>
    </row>
    <row r="228" spans="1:13" x14ac:dyDescent="0.2">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10" t="str">
        <f t="shared" si="9"/>
        <v/>
      </c>
      <c r="L228" s="10" t="str">
        <f t="shared" si="10"/>
        <v/>
      </c>
      <c r="M228" s="10" t="str">
        <f t="shared" si="11"/>
        <v/>
      </c>
    </row>
    <row r="229" spans="1:13" x14ac:dyDescent="0.2">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10" t="str">
        <f t="shared" si="9"/>
        <v/>
      </c>
      <c r="L229" s="10" t="str">
        <f t="shared" si="10"/>
        <v/>
      </c>
      <c r="M229" s="10" t="str">
        <f t="shared" si="11"/>
        <v/>
      </c>
    </row>
    <row r="230" spans="1:13" x14ac:dyDescent="0.2">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10" t="str">
        <f t="shared" si="9"/>
        <v/>
      </c>
      <c r="L230" s="10" t="str">
        <f t="shared" si="10"/>
        <v/>
      </c>
      <c r="M230" s="10" t="str">
        <f t="shared" si="11"/>
        <v/>
      </c>
    </row>
    <row r="231" spans="1:13" x14ac:dyDescent="0.2">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10" t="str">
        <f t="shared" si="9"/>
        <v/>
      </c>
      <c r="L231" s="10" t="str">
        <f t="shared" si="10"/>
        <v/>
      </c>
      <c r="M231" s="10" t="str">
        <f t="shared" si="11"/>
        <v/>
      </c>
    </row>
    <row r="232" spans="1:13" x14ac:dyDescent="0.2">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10" t="str">
        <f t="shared" si="9"/>
        <v/>
      </c>
      <c r="L232" s="10" t="str">
        <f t="shared" si="10"/>
        <v/>
      </c>
      <c r="M232" s="10" t="str">
        <f t="shared" si="11"/>
        <v/>
      </c>
    </row>
    <row r="233" spans="1:13" x14ac:dyDescent="0.2">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10" t="str">
        <f t="shared" si="9"/>
        <v/>
      </c>
      <c r="L233" s="10" t="str">
        <f t="shared" si="10"/>
        <v/>
      </c>
      <c r="M233" s="10" t="str">
        <f t="shared" si="11"/>
        <v/>
      </c>
    </row>
    <row r="234" spans="1:13" x14ac:dyDescent="0.2">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10" t="str">
        <f t="shared" si="9"/>
        <v/>
      </c>
      <c r="L234" s="10" t="str">
        <f t="shared" si="10"/>
        <v/>
      </c>
      <c r="M234" s="10" t="str">
        <f t="shared" si="11"/>
        <v/>
      </c>
    </row>
    <row r="235" spans="1:13" x14ac:dyDescent="0.2">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10" t="str">
        <f t="shared" si="9"/>
        <v/>
      </c>
      <c r="L235" s="10" t="str">
        <f t="shared" si="10"/>
        <v/>
      </c>
      <c r="M235" s="10" t="str">
        <f t="shared" si="11"/>
        <v/>
      </c>
    </row>
    <row r="236" spans="1:13" x14ac:dyDescent="0.2">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10" t="str">
        <f t="shared" si="9"/>
        <v/>
      </c>
      <c r="L236" s="10" t="str">
        <f t="shared" si="10"/>
        <v/>
      </c>
      <c r="M236" s="10" t="str">
        <f t="shared" si="11"/>
        <v/>
      </c>
    </row>
    <row r="237" spans="1:13" x14ac:dyDescent="0.2">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10" t="str">
        <f t="shared" si="9"/>
        <v/>
      </c>
      <c r="L237" s="10" t="str">
        <f t="shared" si="10"/>
        <v/>
      </c>
      <c r="M237" s="10" t="str">
        <f t="shared" si="11"/>
        <v/>
      </c>
    </row>
    <row r="238" spans="1:13" x14ac:dyDescent="0.2">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10" t="str">
        <f t="shared" si="9"/>
        <v/>
      </c>
      <c r="L238" s="10" t="str">
        <f t="shared" si="10"/>
        <v/>
      </c>
      <c r="M238" s="10" t="str">
        <f t="shared" si="11"/>
        <v/>
      </c>
    </row>
    <row r="239" spans="1:13" x14ac:dyDescent="0.2">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10" t="str">
        <f t="shared" si="9"/>
        <v/>
      </c>
      <c r="L239" s="10" t="str">
        <f t="shared" si="10"/>
        <v/>
      </c>
      <c r="M239" s="10" t="str">
        <f t="shared" si="11"/>
        <v/>
      </c>
    </row>
    <row r="240" spans="1:13" x14ac:dyDescent="0.2">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10" t="str">
        <f t="shared" si="9"/>
        <v/>
      </c>
      <c r="L240" s="10" t="str">
        <f t="shared" si="10"/>
        <v/>
      </c>
      <c r="M240" s="10" t="str">
        <f t="shared" si="11"/>
        <v/>
      </c>
    </row>
    <row r="241" spans="1:13" x14ac:dyDescent="0.2">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10" t="str">
        <f t="shared" si="9"/>
        <v/>
      </c>
      <c r="L241" s="10" t="str">
        <f t="shared" si="10"/>
        <v/>
      </c>
      <c r="M241" s="10" t="str">
        <f t="shared" si="11"/>
        <v/>
      </c>
    </row>
    <row r="242" spans="1:13" x14ac:dyDescent="0.2">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10" t="str">
        <f t="shared" si="9"/>
        <v/>
      </c>
      <c r="L242" s="10" t="str">
        <f t="shared" si="10"/>
        <v/>
      </c>
      <c r="M242" s="10" t="str">
        <f t="shared" si="11"/>
        <v/>
      </c>
    </row>
    <row r="243" spans="1:13" x14ac:dyDescent="0.2">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10" t="str">
        <f t="shared" si="9"/>
        <v/>
      </c>
      <c r="L243" s="10" t="str">
        <f t="shared" si="10"/>
        <v/>
      </c>
      <c r="M243" s="10" t="str">
        <f t="shared" si="11"/>
        <v/>
      </c>
    </row>
    <row r="244" spans="1:13" x14ac:dyDescent="0.2">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10" t="str">
        <f t="shared" si="9"/>
        <v/>
      </c>
      <c r="L244" s="10" t="str">
        <f t="shared" si="10"/>
        <v/>
      </c>
      <c r="M244" s="10" t="str">
        <f t="shared" si="11"/>
        <v/>
      </c>
    </row>
    <row r="245" spans="1:13" x14ac:dyDescent="0.2">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10" t="str">
        <f t="shared" si="9"/>
        <v/>
      </c>
      <c r="L245" s="10" t="str">
        <f t="shared" si="10"/>
        <v/>
      </c>
      <c r="M245" s="10" t="str">
        <f t="shared" si="11"/>
        <v/>
      </c>
    </row>
    <row r="246" spans="1:13" x14ac:dyDescent="0.2">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10" t="str">
        <f t="shared" si="9"/>
        <v/>
      </c>
      <c r="L246" s="10" t="str">
        <f t="shared" si="10"/>
        <v/>
      </c>
      <c r="M246" s="10" t="str">
        <f t="shared" si="11"/>
        <v/>
      </c>
    </row>
    <row r="247" spans="1:13" x14ac:dyDescent="0.2">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10" t="str">
        <f t="shared" si="9"/>
        <v/>
      </c>
      <c r="L247" s="10" t="str">
        <f t="shared" si="10"/>
        <v/>
      </c>
      <c r="M247" s="10" t="str">
        <f t="shared" si="11"/>
        <v/>
      </c>
    </row>
    <row r="248" spans="1:13" x14ac:dyDescent="0.2">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10" t="str">
        <f t="shared" si="9"/>
        <v/>
      </c>
      <c r="L248" s="10" t="str">
        <f t="shared" si="10"/>
        <v/>
      </c>
      <c r="M248" s="10" t="str">
        <f t="shared" si="11"/>
        <v/>
      </c>
    </row>
    <row r="249" spans="1:13" x14ac:dyDescent="0.2">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10" t="str">
        <f t="shared" si="9"/>
        <v/>
      </c>
      <c r="L249" s="10" t="str">
        <f t="shared" si="10"/>
        <v/>
      </c>
      <c r="M249" s="10" t="str">
        <f t="shared" si="11"/>
        <v/>
      </c>
    </row>
    <row r="250" spans="1:13" x14ac:dyDescent="0.2">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10" t="str">
        <f t="shared" si="9"/>
        <v/>
      </c>
      <c r="L250" s="10" t="str">
        <f t="shared" si="10"/>
        <v/>
      </c>
      <c r="M250" s="10" t="str">
        <f t="shared" si="11"/>
        <v/>
      </c>
    </row>
    <row r="251" spans="1:13" x14ac:dyDescent="0.2">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10" t="str">
        <f t="shared" si="9"/>
        <v/>
      </c>
      <c r="L251" s="10" t="str">
        <f t="shared" si="10"/>
        <v/>
      </c>
      <c r="M251" s="10" t="str">
        <f t="shared" si="11"/>
        <v/>
      </c>
    </row>
    <row r="252" spans="1:13" x14ac:dyDescent="0.2">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10" t="str">
        <f t="shared" si="9"/>
        <v/>
      </c>
      <c r="L252" s="10" t="str">
        <f t="shared" si="10"/>
        <v/>
      </c>
      <c r="M252" s="10" t="str">
        <f t="shared" si="11"/>
        <v/>
      </c>
    </row>
    <row r="253" spans="1:13" x14ac:dyDescent="0.2">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10" t="str">
        <f t="shared" si="9"/>
        <v/>
      </c>
      <c r="L253" s="10" t="str">
        <f t="shared" si="10"/>
        <v/>
      </c>
      <c r="M253" s="10" t="str">
        <f t="shared" si="11"/>
        <v/>
      </c>
    </row>
    <row r="254" spans="1:13" x14ac:dyDescent="0.2">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10" t="str">
        <f t="shared" si="9"/>
        <v/>
      </c>
      <c r="L254" s="10" t="str">
        <f t="shared" si="10"/>
        <v/>
      </c>
      <c r="M254" s="10" t="str">
        <f t="shared" si="11"/>
        <v/>
      </c>
    </row>
    <row r="255" spans="1:13" x14ac:dyDescent="0.2">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10" t="str">
        <f t="shared" si="9"/>
        <v/>
      </c>
      <c r="L255" s="10" t="str">
        <f t="shared" si="10"/>
        <v/>
      </c>
      <c r="M255" s="10" t="str">
        <f t="shared" si="11"/>
        <v/>
      </c>
    </row>
    <row r="256" spans="1:13" x14ac:dyDescent="0.2">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10" t="str">
        <f t="shared" si="9"/>
        <v/>
      </c>
      <c r="L256" s="10" t="str">
        <f t="shared" si="10"/>
        <v/>
      </c>
      <c r="M256" s="10" t="str">
        <f t="shared" si="11"/>
        <v/>
      </c>
    </row>
    <row r="257" spans="1:13" x14ac:dyDescent="0.2">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10" t="str">
        <f t="shared" si="9"/>
        <v/>
      </c>
      <c r="L257" s="10" t="str">
        <f t="shared" si="10"/>
        <v/>
      </c>
      <c r="M257" s="10" t="str">
        <f t="shared" si="11"/>
        <v/>
      </c>
    </row>
    <row r="258" spans="1:13" x14ac:dyDescent="0.2">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10" t="str">
        <f t="shared" si="9"/>
        <v/>
      </c>
      <c r="L258" s="10" t="str">
        <f t="shared" si="10"/>
        <v/>
      </c>
      <c r="M258" s="10" t="str">
        <f t="shared" si="11"/>
        <v/>
      </c>
    </row>
    <row r="259" spans="1:13" x14ac:dyDescent="0.2">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10" t="str">
        <f t="shared" si="9"/>
        <v/>
      </c>
      <c r="L259" s="10" t="str">
        <f t="shared" si="10"/>
        <v/>
      </c>
      <c r="M259" s="10" t="str">
        <f t="shared" si="11"/>
        <v/>
      </c>
    </row>
    <row r="260" spans="1:13" x14ac:dyDescent="0.2">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10" t="str">
        <f t="shared" si="9"/>
        <v/>
      </c>
      <c r="L260" s="10" t="str">
        <f t="shared" si="10"/>
        <v/>
      </c>
      <c r="M260" s="10" t="str">
        <f t="shared" si="11"/>
        <v/>
      </c>
    </row>
    <row r="261" spans="1:13" x14ac:dyDescent="0.2">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10" t="str">
        <f t="shared" ref="K261:K324" si="12">IF(COUNT(A261,B261,C261,D261)&gt;0,AVERAGE(A261,B261,C261,D261),"")</f>
        <v/>
      </c>
      <c r="L261" s="10" t="str">
        <f t="shared" ref="L261:L324" si="13">IF(COUNT(E261,F261,G261,H261)&gt;0,AVERAGE(E261,F261,G261,H261),"")</f>
        <v/>
      </c>
      <c r="M261" s="10" t="str">
        <f t="shared" ref="M261:M324" si="14">IF(COUNT(A261,B261,C261,D261,E261,F261,G261,H261)&gt;0,AVERAGE(A261,B261,C261,D261,E261,F261,G261,H261),"")</f>
        <v/>
      </c>
    </row>
    <row r="262" spans="1:13" x14ac:dyDescent="0.2">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10" t="str">
        <f t="shared" si="12"/>
        <v/>
      </c>
      <c r="L262" s="10" t="str">
        <f t="shared" si="13"/>
        <v/>
      </c>
      <c r="M262" s="10" t="str">
        <f t="shared" si="14"/>
        <v/>
      </c>
    </row>
    <row r="263" spans="1:13" x14ac:dyDescent="0.2">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10" t="str">
        <f t="shared" si="12"/>
        <v/>
      </c>
      <c r="L263" s="10" t="str">
        <f t="shared" si="13"/>
        <v/>
      </c>
      <c r="M263" s="10" t="str">
        <f t="shared" si="14"/>
        <v/>
      </c>
    </row>
    <row r="264" spans="1:13" x14ac:dyDescent="0.2">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10" t="str">
        <f t="shared" si="12"/>
        <v/>
      </c>
      <c r="L264" s="10" t="str">
        <f t="shared" si="13"/>
        <v/>
      </c>
      <c r="M264" s="10" t="str">
        <f t="shared" si="14"/>
        <v/>
      </c>
    </row>
    <row r="265" spans="1:13" x14ac:dyDescent="0.2">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10" t="str">
        <f t="shared" si="12"/>
        <v/>
      </c>
      <c r="L265" s="10" t="str">
        <f t="shared" si="13"/>
        <v/>
      </c>
      <c r="M265" s="10" t="str">
        <f t="shared" si="14"/>
        <v/>
      </c>
    </row>
    <row r="266" spans="1:13" x14ac:dyDescent="0.2">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10" t="str">
        <f t="shared" si="12"/>
        <v/>
      </c>
      <c r="L266" s="10" t="str">
        <f t="shared" si="13"/>
        <v/>
      </c>
      <c r="M266" s="10" t="str">
        <f t="shared" si="14"/>
        <v/>
      </c>
    </row>
    <row r="267" spans="1:13" x14ac:dyDescent="0.2">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10" t="str">
        <f t="shared" si="12"/>
        <v/>
      </c>
      <c r="L267" s="10" t="str">
        <f t="shared" si="13"/>
        <v/>
      </c>
      <c r="M267" s="10" t="str">
        <f t="shared" si="14"/>
        <v/>
      </c>
    </row>
    <row r="268" spans="1:13" x14ac:dyDescent="0.2">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10" t="str">
        <f t="shared" si="12"/>
        <v/>
      </c>
      <c r="L268" s="10" t="str">
        <f t="shared" si="13"/>
        <v/>
      </c>
      <c r="M268" s="10" t="str">
        <f t="shared" si="14"/>
        <v/>
      </c>
    </row>
    <row r="269" spans="1:13" x14ac:dyDescent="0.2">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10" t="str">
        <f t="shared" si="12"/>
        <v/>
      </c>
      <c r="L269" s="10" t="str">
        <f t="shared" si="13"/>
        <v/>
      </c>
      <c r="M269" s="10" t="str">
        <f t="shared" si="14"/>
        <v/>
      </c>
    </row>
    <row r="270" spans="1:13" x14ac:dyDescent="0.2">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10" t="str">
        <f t="shared" si="12"/>
        <v/>
      </c>
      <c r="L270" s="10" t="str">
        <f t="shared" si="13"/>
        <v/>
      </c>
      <c r="M270" s="10" t="str">
        <f t="shared" si="14"/>
        <v/>
      </c>
    </row>
    <row r="271" spans="1:13" x14ac:dyDescent="0.2">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10" t="str">
        <f t="shared" si="12"/>
        <v/>
      </c>
      <c r="L271" s="10" t="str">
        <f t="shared" si="13"/>
        <v/>
      </c>
      <c r="M271" s="10" t="str">
        <f t="shared" si="14"/>
        <v/>
      </c>
    </row>
    <row r="272" spans="1:13" x14ac:dyDescent="0.2">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10" t="str">
        <f t="shared" si="12"/>
        <v/>
      </c>
      <c r="L272" s="10" t="str">
        <f t="shared" si="13"/>
        <v/>
      </c>
      <c r="M272" s="10" t="str">
        <f t="shared" si="14"/>
        <v/>
      </c>
    </row>
    <row r="273" spans="1:13" x14ac:dyDescent="0.2">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10" t="str">
        <f t="shared" si="12"/>
        <v/>
      </c>
      <c r="L273" s="10" t="str">
        <f t="shared" si="13"/>
        <v/>
      </c>
      <c r="M273" s="10" t="str">
        <f t="shared" si="14"/>
        <v/>
      </c>
    </row>
    <row r="274" spans="1:13" x14ac:dyDescent="0.2">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10" t="str">
        <f t="shared" si="12"/>
        <v/>
      </c>
      <c r="L274" s="10" t="str">
        <f t="shared" si="13"/>
        <v/>
      </c>
      <c r="M274" s="10" t="str">
        <f t="shared" si="14"/>
        <v/>
      </c>
    </row>
    <row r="275" spans="1:13" x14ac:dyDescent="0.2">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10" t="str">
        <f t="shared" si="12"/>
        <v/>
      </c>
      <c r="L275" s="10" t="str">
        <f t="shared" si="13"/>
        <v/>
      </c>
      <c r="M275" s="10" t="str">
        <f t="shared" si="14"/>
        <v/>
      </c>
    </row>
    <row r="276" spans="1:13" x14ac:dyDescent="0.2">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10" t="str">
        <f t="shared" si="12"/>
        <v/>
      </c>
      <c r="L276" s="10" t="str">
        <f t="shared" si="13"/>
        <v/>
      </c>
      <c r="M276" s="10" t="str">
        <f t="shared" si="14"/>
        <v/>
      </c>
    </row>
    <row r="277" spans="1:13" x14ac:dyDescent="0.2">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10" t="str">
        <f t="shared" si="12"/>
        <v/>
      </c>
      <c r="L277" s="10" t="str">
        <f t="shared" si="13"/>
        <v/>
      </c>
      <c r="M277" s="10" t="str">
        <f t="shared" si="14"/>
        <v/>
      </c>
    </row>
    <row r="278" spans="1:13" x14ac:dyDescent="0.2">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10" t="str">
        <f t="shared" si="12"/>
        <v/>
      </c>
      <c r="L278" s="10" t="str">
        <f t="shared" si="13"/>
        <v/>
      </c>
      <c r="M278" s="10" t="str">
        <f t="shared" si="14"/>
        <v/>
      </c>
    </row>
    <row r="279" spans="1:13" x14ac:dyDescent="0.2">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10" t="str">
        <f t="shared" si="12"/>
        <v/>
      </c>
      <c r="L279" s="10" t="str">
        <f t="shared" si="13"/>
        <v/>
      </c>
      <c r="M279" s="10" t="str">
        <f t="shared" si="14"/>
        <v/>
      </c>
    </row>
    <row r="280" spans="1:13" x14ac:dyDescent="0.2">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10" t="str">
        <f t="shared" si="12"/>
        <v/>
      </c>
      <c r="L280" s="10" t="str">
        <f t="shared" si="13"/>
        <v/>
      </c>
      <c r="M280" s="10" t="str">
        <f t="shared" si="14"/>
        <v/>
      </c>
    </row>
    <row r="281" spans="1:13" x14ac:dyDescent="0.2">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10" t="str">
        <f t="shared" si="12"/>
        <v/>
      </c>
      <c r="L281" s="10" t="str">
        <f t="shared" si="13"/>
        <v/>
      </c>
      <c r="M281" s="10" t="str">
        <f t="shared" si="14"/>
        <v/>
      </c>
    </row>
    <row r="282" spans="1:13" x14ac:dyDescent="0.2">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10" t="str">
        <f t="shared" si="12"/>
        <v/>
      </c>
      <c r="L282" s="10" t="str">
        <f t="shared" si="13"/>
        <v/>
      </c>
      <c r="M282" s="10" t="str">
        <f t="shared" si="14"/>
        <v/>
      </c>
    </row>
    <row r="283" spans="1:13" x14ac:dyDescent="0.2">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10" t="str">
        <f t="shared" si="12"/>
        <v/>
      </c>
      <c r="L283" s="10" t="str">
        <f t="shared" si="13"/>
        <v/>
      </c>
      <c r="M283" s="10" t="str">
        <f t="shared" si="14"/>
        <v/>
      </c>
    </row>
    <row r="284" spans="1:13" x14ac:dyDescent="0.2">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10" t="str">
        <f t="shared" si="12"/>
        <v/>
      </c>
      <c r="L284" s="10" t="str">
        <f t="shared" si="13"/>
        <v/>
      </c>
      <c r="M284" s="10" t="str">
        <f t="shared" si="14"/>
        <v/>
      </c>
    </row>
    <row r="285" spans="1:13" x14ac:dyDescent="0.2">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10" t="str">
        <f t="shared" si="12"/>
        <v/>
      </c>
      <c r="L285" s="10" t="str">
        <f t="shared" si="13"/>
        <v/>
      </c>
      <c r="M285" s="10" t="str">
        <f t="shared" si="14"/>
        <v/>
      </c>
    </row>
    <row r="286" spans="1:13" x14ac:dyDescent="0.2">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10" t="str">
        <f t="shared" si="12"/>
        <v/>
      </c>
      <c r="L286" s="10" t="str">
        <f t="shared" si="13"/>
        <v/>
      </c>
      <c r="M286" s="10" t="str">
        <f t="shared" si="14"/>
        <v/>
      </c>
    </row>
    <row r="287" spans="1:13" x14ac:dyDescent="0.2">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10" t="str">
        <f t="shared" si="12"/>
        <v/>
      </c>
      <c r="L287" s="10" t="str">
        <f t="shared" si="13"/>
        <v/>
      </c>
      <c r="M287" s="10" t="str">
        <f t="shared" si="14"/>
        <v/>
      </c>
    </row>
    <row r="288" spans="1:13" x14ac:dyDescent="0.2">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10" t="str">
        <f t="shared" si="12"/>
        <v/>
      </c>
      <c r="L288" s="10" t="str">
        <f t="shared" si="13"/>
        <v/>
      </c>
      <c r="M288" s="10" t="str">
        <f t="shared" si="14"/>
        <v/>
      </c>
    </row>
    <row r="289" spans="1:13" x14ac:dyDescent="0.2">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10" t="str">
        <f t="shared" si="12"/>
        <v/>
      </c>
      <c r="L289" s="10" t="str">
        <f t="shared" si="13"/>
        <v/>
      </c>
      <c r="M289" s="10" t="str">
        <f t="shared" si="14"/>
        <v/>
      </c>
    </row>
    <row r="290" spans="1:13" x14ac:dyDescent="0.2">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10" t="str">
        <f t="shared" si="12"/>
        <v/>
      </c>
      <c r="L290" s="10" t="str">
        <f t="shared" si="13"/>
        <v/>
      </c>
      <c r="M290" s="10" t="str">
        <f t="shared" si="14"/>
        <v/>
      </c>
    </row>
    <row r="291" spans="1:13" x14ac:dyDescent="0.2">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10" t="str">
        <f t="shared" si="12"/>
        <v/>
      </c>
      <c r="L291" s="10" t="str">
        <f t="shared" si="13"/>
        <v/>
      </c>
      <c r="M291" s="10" t="str">
        <f t="shared" si="14"/>
        <v/>
      </c>
    </row>
    <row r="292" spans="1:13" x14ac:dyDescent="0.2">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10" t="str">
        <f t="shared" si="12"/>
        <v/>
      </c>
      <c r="L292" s="10" t="str">
        <f t="shared" si="13"/>
        <v/>
      </c>
      <c r="M292" s="10" t="str">
        <f t="shared" si="14"/>
        <v/>
      </c>
    </row>
    <row r="293" spans="1:13" x14ac:dyDescent="0.2">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10" t="str">
        <f t="shared" si="12"/>
        <v/>
      </c>
      <c r="L293" s="10" t="str">
        <f t="shared" si="13"/>
        <v/>
      </c>
      <c r="M293" s="10" t="str">
        <f t="shared" si="14"/>
        <v/>
      </c>
    </row>
    <row r="294" spans="1:13" x14ac:dyDescent="0.2">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10" t="str">
        <f t="shared" si="12"/>
        <v/>
      </c>
      <c r="L294" s="10" t="str">
        <f t="shared" si="13"/>
        <v/>
      </c>
      <c r="M294" s="10" t="str">
        <f t="shared" si="14"/>
        <v/>
      </c>
    </row>
    <row r="295" spans="1:13" x14ac:dyDescent="0.2">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10" t="str">
        <f t="shared" si="12"/>
        <v/>
      </c>
      <c r="L295" s="10" t="str">
        <f t="shared" si="13"/>
        <v/>
      </c>
      <c r="M295" s="10" t="str">
        <f t="shared" si="14"/>
        <v/>
      </c>
    </row>
    <row r="296" spans="1:13" x14ac:dyDescent="0.2">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10" t="str">
        <f t="shared" si="12"/>
        <v/>
      </c>
      <c r="L296" s="10" t="str">
        <f t="shared" si="13"/>
        <v/>
      </c>
      <c r="M296" s="10" t="str">
        <f t="shared" si="14"/>
        <v/>
      </c>
    </row>
    <row r="297" spans="1:13" x14ac:dyDescent="0.2">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10" t="str">
        <f t="shared" si="12"/>
        <v/>
      </c>
      <c r="L297" s="10" t="str">
        <f t="shared" si="13"/>
        <v/>
      </c>
      <c r="M297" s="10" t="str">
        <f t="shared" si="14"/>
        <v/>
      </c>
    </row>
    <row r="298" spans="1:13" x14ac:dyDescent="0.2">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10" t="str">
        <f t="shared" si="12"/>
        <v/>
      </c>
      <c r="L298" s="10" t="str">
        <f t="shared" si="13"/>
        <v/>
      </c>
      <c r="M298" s="10" t="str">
        <f t="shared" si="14"/>
        <v/>
      </c>
    </row>
    <row r="299" spans="1:13" x14ac:dyDescent="0.2">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10" t="str">
        <f t="shared" si="12"/>
        <v/>
      </c>
      <c r="L299" s="10" t="str">
        <f t="shared" si="13"/>
        <v/>
      </c>
      <c r="M299" s="10" t="str">
        <f t="shared" si="14"/>
        <v/>
      </c>
    </row>
    <row r="300" spans="1:13" x14ac:dyDescent="0.2">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10" t="str">
        <f t="shared" si="12"/>
        <v/>
      </c>
      <c r="L300" s="10" t="str">
        <f t="shared" si="13"/>
        <v/>
      </c>
      <c r="M300" s="10" t="str">
        <f t="shared" si="14"/>
        <v/>
      </c>
    </row>
    <row r="301" spans="1:13" x14ac:dyDescent="0.2">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10" t="str">
        <f t="shared" si="12"/>
        <v/>
      </c>
      <c r="L301" s="10" t="str">
        <f t="shared" si="13"/>
        <v/>
      </c>
      <c r="M301" s="10" t="str">
        <f t="shared" si="14"/>
        <v/>
      </c>
    </row>
    <row r="302" spans="1:13" x14ac:dyDescent="0.2">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10" t="str">
        <f t="shared" si="12"/>
        <v/>
      </c>
      <c r="L302" s="10" t="str">
        <f t="shared" si="13"/>
        <v/>
      </c>
      <c r="M302" s="10" t="str">
        <f t="shared" si="14"/>
        <v/>
      </c>
    </row>
    <row r="303" spans="1:13" x14ac:dyDescent="0.2">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10" t="str">
        <f t="shared" si="12"/>
        <v/>
      </c>
      <c r="L303" s="10" t="str">
        <f t="shared" si="13"/>
        <v/>
      </c>
      <c r="M303" s="10" t="str">
        <f t="shared" si="14"/>
        <v/>
      </c>
    </row>
    <row r="304" spans="1:13" x14ac:dyDescent="0.2">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10" t="str">
        <f t="shared" si="12"/>
        <v/>
      </c>
      <c r="L304" s="10" t="str">
        <f t="shared" si="13"/>
        <v/>
      </c>
      <c r="M304" s="10" t="str">
        <f t="shared" si="14"/>
        <v/>
      </c>
    </row>
    <row r="305" spans="1:13" x14ac:dyDescent="0.2">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10" t="str">
        <f t="shared" si="12"/>
        <v/>
      </c>
      <c r="L305" s="10" t="str">
        <f t="shared" si="13"/>
        <v/>
      </c>
      <c r="M305" s="10" t="str">
        <f t="shared" si="14"/>
        <v/>
      </c>
    </row>
    <row r="306" spans="1:13" x14ac:dyDescent="0.2">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10" t="str">
        <f t="shared" si="12"/>
        <v/>
      </c>
      <c r="L306" s="10" t="str">
        <f t="shared" si="13"/>
        <v/>
      </c>
      <c r="M306" s="10" t="str">
        <f t="shared" si="14"/>
        <v/>
      </c>
    </row>
    <row r="307" spans="1:13" x14ac:dyDescent="0.2">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10" t="str">
        <f t="shared" si="12"/>
        <v/>
      </c>
      <c r="L307" s="10" t="str">
        <f t="shared" si="13"/>
        <v/>
      </c>
      <c r="M307" s="10" t="str">
        <f t="shared" si="14"/>
        <v/>
      </c>
    </row>
    <row r="308" spans="1:13" x14ac:dyDescent="0.2">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10" t="str">
        <f t="shared" si="12"/>
        <v/>
      </c>
      <c r="L308" s="10" t="str">
        <f t="shared" si="13"/>
        <v/>
      </c>
      <c r="M308" s="10" t="str">
        <f t="shared" si="14"/>
        <v/>
      </c>
    </row>
    <row r="309" spans="1:13" x14ac:dyDescent="0.2">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10" t="str">
        <f t="shared" si="12"/>
        <v/>
      </c>
      <c r="L309" s="10" t="str">
        <f t="shared" si="13"/>
        <v/>
      </c>
      <c r="M309" s="10" t="str">
        <f t="shared" si="14"/>
        <v/>
      </c>
    </row>
    <row r="310" spans="1:13" x14ac:dyDescent="0.2">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10" t="str">
        <f t="shared" si="12"/>
        <v/>
      </c>
      <c r="L310" s="10" t="str">
        <f t="shared" si="13"/>
        <v/>
      </c>
      <c r="M310" s="10" t="str">
        <f t="shared" si="14"/>
        <v/>
      </c>
    </row>
    <row r="311" spans="1:13" x14ac:dyDescent="0.2">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10" t="str">
        <f t="shared" si="12"/>
        <v/>
      </c>
      <c r="L311" s="10" t="str">
        <f t="shared" si="13"/>
        <v/>
      </c>
      <c r="M311" s="10" t="str">
        <f t="shared" si="14"/>
        <v/>
      </c>
    </row>
    <row r="312" spans="1:13" x14ac:dyDescent="0.2">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10" t="str">
        <f t="shared" si="12"/>
        <v/>
      </c>
      <c r="L312" s="10" t="str">
        <f t="shared" si="13"/>
        <v/>
      </c>
      <c r="M312" s="10" t="str">
        <f t="shared" si="14"/>
        <v/>
      </c>
    </row>
    <row r="313" spans="1:13" x14ac:dyDescent="0.2">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10" t="str">
        <f t="shared" si="12"/>
        <v/>
      </c>
      <c r="L313" s="10" t="str">
        <f t="shared" si="13"/>
        <v/>
      </c>
      <c r="M313" s="10" t="str">
        <f t="shared" si="14"/>
        <v/>
      </c>
    </row>
    <row r="314" spans="1:13" x14ac:dyDescent="0.2">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10" t="str">
        <f t="shared" si="12"/>
        <v/>
      </c>
      <c r="L314" s="10" t="str">
        <f t="shared" si="13"/>
        <v/>
      </c>
      <c r="M314" s="10" t="str">
        <f t="shared" si="14"/>
        <v/>
      </c>
    </row>
    <row r="315" spans="1:13" x14ac:dyDescent="0.2">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10" t="str">
        <f t="shared" si="12"/>
        <v/>
      </c>
      <c r="L315" s="10" t="str">
        <f t="shared" si="13"/>
        <v/>
      </c>
      <c r="M315" s="10" t="str">
        <f t="shared" si="14"/>
        <v/>
      </c>
    </row>
    <row r="316" spans="1:13" x14ac:dyDescent="0.2">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10" t="str">
        <f t="shared" si="12"/>
        <v/>
      </c>
      <c r="L316" s="10" t="str">
        <f t="shared" si="13"/>
        <v/>
      </c>
      <c r="M316" s="10" t="str">
        <f t="shared" si="14"/>
        <v/>
      </c>
    </row>
    <row r="317" spans="1:13" x14ac:dyDescent="0.2">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10" t="str">
        <f t="shared" si="12"/>
        <v/>
      </c>
      <c r="L317" s="10" t="str">
        <f t="shared" si="13"/>
        <v/>
      </c>
      <c r="M317" s="10" t="str">
        <f t="shared" si="14"/>
        <v/>
      </c>
    </row>
    <row r="318" spans="1:13" x14ac:dyDescent="0.2">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10" t="str">
        <f t="shared" si="12"/>
        <v/>
      </c>
      <c r="L318" s="10" t="str">
        <f t="shared" si="13"/>
        <v/>
      </c>
      <c r="M318" s="10" t="str">
        <f t="shared" si="14"/>
        <v/>
      </c>
    </row>
    <row r="319" spans="1:13" x14ac:dyDescent="0.2">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10" t="str">
        <f t="shared" si="12"/>
        <v/>
      </c>
      <c r="L319" s="10" t="str">
        <f t="shared" si="13"/>
        <v/>
      </c>
      <c r="M319" s="10" t="str">
        <f t="shared" si="14"/>
        <v/>
      </c>
    </row>
    <row r="320" spans="1:13" x14ac:dyDescent="0.2">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10" t="str">
        <f t="shared" si="12"/>
        <v/>
      </c>
      <c r="L320" s="10" t="str">
        <f t="shared" si="13"/>
        <v/>
      </c>
      <c r="M320" s="10" t="str">
        <f t="shared" si="14"/>
        <v/>
      </c>
    </row>
    <row r="321" spans="1:13" x14ac:dyDescent="0.2">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10" t="str">
        <f t="shared" si="12"/>
        <v/>
      </c>
      <c r="L321" s="10" t="str">
        <f t="shared" si="13"/>
        <v/>
      </c>
      <c r="M321" s="10" t="str">
        <f t="shared" si="14"/>
        <v/>
      </c>
    </row>
    <row r="322" spans="1:13" x14ac:dyDescent="0.2">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10" t="str">
        <f t="shared" si="12"/>
        <v/>
      </c>
      <c r="L322" s="10" t="str">
        <f t="shared" si="13"/>
        <v/>
      </c>
      <c r="M322" s="10" t="str">
        <f t="shared" si="14"/>
        <v/>
      </c>
    </row>
    <row r="323" spans="1:13" x14ac:dyDescent="0.2">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10" t="str">
        <f t="shared" si="12"/>
        <v/>
      </c>
      <c r="L323" s="10" t="str">
        <f t="shared" si="13"/>
        <v/>
      </c>
      <c r="M323" s="10" t="str">
        <f t="shared" si="14"/>
        <v/>
      </c>
    </row>
    <row r="324" spans="1:13" x14ac:dyDescent="0.2">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10" t="str">
        <f t="shared" si="12"/>
        <v/>
      </c>
      <c r="L324" s="10" t="str">
        <f t="shared" si="13"/>
        <v/>
      </c>
      <c r="M324" s="10" t="str">
        <f t="shared" si="14"/>
        <v/>
      </c>
    </row>
    <row r="325" spans="1:13" x14ac:dyDescent="0.2">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10" t="str">
        <f t="shared" ref="K325:K388" si="15">IF(COUNT(A325,B325,C325,D325)&gt;0,AVERAGE(A325,B325,C325,D325),"")</f>
        <v/>
      </c>
      <c r="L325" s="10" t="str">
        <f t="shared" ref="L325:L388" si="16">IF(COUNT(E325,F325,G325,H325)&gt;0,AVERAGE(E325,F325,G325,H325),"")</f>
        <v/>
      </c>
      <c r="M325" s="10" t="str">
        <f t="shared" ref="M325:M388" si="17">IF(COUNT(A325,B325,C325,D325,E325,F325,G325,H325)&gt;0,AVERAGE(A325,B325,C325,D325,E325,F325,G325,H325),"")</f>
        <v/>
      </c>
    </row>
    <row r="326" spans="1:13" x14ac:dyDescent="0.2">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10" t="str">
        <f t="shared" si="15"/>
        <v/>
      </c>
      <c r="L326" s="10" t="str">
        <f t="shared" si="16"/>
        <v/>
      </c>
      <c r="M326" s="10" t="str">
        <f t="shared" si="17"/>
        <v/>
      </c>
    </row>
    <row r="327" spans="1:13" x14ac:dyDescent="0.2">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10" t="str">
        <f t="shared" si="15"/>
        <v/>
      </c>
      <c r="L327" s="10" t="str">
        <f t="shared" si="16"/>
        <v/>
      </c>
      <c r="M327" s="10" t="str">
        <f t="shared" si="17"/>
        <v/>
      </c>
    </row>
    <row r="328" spans="1:13" x14ac:dyDescent="0.2">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10" t="str">
        <f t="shared" si="15"/>
        <v/>
      </c>
      <c r="L328" s="10" t="str">
        <f t="shared" si="16"/>
        <v/>
      </c>
      <c r="M328" s="10" t="str">
        <f t="shared" si="17"/>
        <v/>
      </c>
    </row>
    <row r="329" spans="1:13" x14ac:dyDescent="0.2">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10" t="str">
        <f t="shared" si="15"/>
        <v/>
      </c>
      <c r="L329" s="10" t="str">
        <f t="shared" si="16"/>
        <v/>
      </c>
      <c r="M329" s="10" t="str">
        <f t="shared" si="17"/>
        <v/>
      </c>
    </row>
    <row r="330" spans="1:13" x14ac:dyDescent="0.2">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10" t="str">
        <f t="shared" si="15"/>
        <v/>
      </c>
      <c r="L330" s="10" t="str">
        <f t="shared" si="16"/>
        <v/>
      </c>
      <c r="M330" s="10" t="str">
        <f t="shared" si="17"/>
        <v/>
      </c>
    </row>
    <row r="331" spans="1:13" x14ac:dyDescent="0.2">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10" t="str">
        <f t="shared" si="15"/>
        <v/>
      </c>
      <c r="L331" s="10" t="str">
        <f t="shared" si="16"/>
        <v/>
      </c>
      <c r="M331" s="10" t="str">
        <f t="shared" si="17"/>
        <v/>
      </c>
    </row>
    <row r="332" spans="1:13" x14ac:dyDescent="0.2">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10" t="str">
        <f t="shared" si="15"/>
        <v/>
      </c>
      <c r="L332" s="10" t="str">
        <f t="shared" si="16"/>
        <v/>
      </c>
      <c r="M332" s="10" t="str">
        <f t="shared" si="17"/>
        <v/>
      </c>
    </row>
    <row r="333" spans="1:13" x14ac:dyDescent="0.2">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10" t="str">
        <f t="shared" si="15"/>
        <v/>
      </c>
      <c r="L333" s="10" t="str">
        <f t="shared" si="16"/>
        <v/>
      </c>
      <c r="M333" s="10" t="str">
        <f t="shared" si="17"/>
        <v/>
      </c>
    </row>
    <row r="334" spans="1:13" x14ac:dyDescent="0.2">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10" t="str">
        <f t="shared" si="15"/>
        <v/>
      </c>
      <c r="L334" s="10" t="str">
        <f t="shared" si="16"/>
        <v/>
      </c>
      <c r="M334" s="10" t="str">
        <f t="shared" si="17"/>
        <v/>
      </c>
    </row>
    <row r="335" spans="1:13" x14ac:dyDescent="0.2">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10" t="str">
        <f t="shared" si="15"/>
        <v/>
      </c>
      <c r="L335" s="10" t="str">
        <f t="shared" si="16"/>
        <v/>
      </c>
      <c r="M335" s="10" t="str">
        <f t="shared" si="17"/>
        <v/>
      </c>
    </row>
    <row r="336" spans="1:13" x14ac:dyDescent="0.2">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10" t="str">
        <f t="shared" si="15"/>
        <v/>
      </c>
      <c r="L336" s="10" t="str">
        <f t="shared" si="16"/>
        <v/>
      </c>
      <c r="M336" s="10" t="str">
        <f t="shared" si="17"/>
        <v/>
      </c>
    </row>
    <row r="337" spans="1:13" x14ac:dyDescent="0.2">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10" t="str">
        <f t="shared" si="15"/>
        <v/>
      </c>
      <c r="L337" s="10" t="str">
        <f t="shared" si="16"/>
        <v/>
      </c>
      <c r="M337" s="10" t="str">
        <f t="shared" si="17"/>
        <v/>
      </c>
    </row>
    <row r="338" spans="1:13" x14ac:dyDescent="0.2">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10" t="str">
        <f t="shared" si="15"/>
        <v/>
      </c>
      <c r="L338" s="10" t="str">
        <f t="shared" si="16"/>
        <v/>
      </c>
      <c r="M338" s="10" t="str">
        <f t="shared" si="17"/>
        <v/>
      </c>
    </row>
    <row r="339" spans="1:13" x14ac:dyDescent="0.2">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10" t="str">
        <f t="shared" si="15"/>
        <v/>
      </c>
      <c r="L339" s="10" t="str">
        <f t="shared" si="16"/>
        <v/>
      </c>
      <c r="M339" s="10" t="str">
        <f t="shared" si="17"/>
        <v/>
      </c>
    </row>
    <row r="340" spans="1:13" x14ac:dyDescent="0.2">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10" t="str">
        <f t="shared" si="15"/>
        <v/>
      </c>
      <c r="L340" s="10" t="str">
        <f t="shared" si="16"/>
        <v/>
      </c>
      <c r="M340" s="10" t="str">
        <f t="shared" si="17"/>
        <v/>
      </c>
    </row>
    <row r="341" spans="1:13" x14ac:dyDescent="0.2">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10" t="str">
        <f t="shared" si="15"/>
        <v/>
      </c>
      <c r="L341" s="10" t="str">
        <f t="shared" si="16"/>
        <v/>
      </c>
      <c r="M341" s="10" t="str">
        <f t="shared" si="17"/>
        <v/>
      </c>
    </row>
    <row r="342" spans="1:13" x14ac:dyDescent="0.2">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10" t="str">
        <f t="shared" si="15"/>
        <v/>
      </c>
      <c r="L342" s="10" t="str">
        <f t="shared" si="16"/>
        <v/>
      </c>
      <c r="M342" s="10" t="str">
        <f t="shared" si="17"/>
        <v/>
      </c>
    </row>
    <row r="343" spans="1:13" x14ac:dyDescent="0.2">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10" t="str">
        <f t="shared" si="15"/>
        <v/>
      </c>
      <c r="L343" s="10" t="str">
        <f t="shared" si="16"/>
        <v/>
      </c>
      <c r="M343" s="10" t="str">
        <f t="shared" si="17"/>
        <v/>
      </c>
    </row>
    <row r="344" spans="1:13" x14ac:dyDescent="0.2">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10" t="str">
        <f t="shared" si="15"/>
        <v/>
      </c>
      <c r="L344" s="10" t="str">
        <f t="shared" si="16"/>
        <v/>
      </c>
      <c r="M344" s="10" t="str">
        <f t="shared" si="17"/>
        <v/>
      </c>
    </row>
    <row r="345" spans="1:13" x14ac:dyDescent="0.2">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10" t="str">
        <f t="shared" si="15"/>
        <v/>
      </c>
      <c r="L345" s="10" t="str">
        <f t="shared" si="16"/>
        <v/>
      </c>
      <c r="M345" s="10" t="str">
        <f t="shared" si="17"/>
        <v/>
      </c>
    </row>
    <row r="346" spans="1:13" x14ac:dyDescent="0.2">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10" t="str">
        <f t="shared" si="15"/>
        <v/>
      </c>
      <c r="L346" s="10" t="str">
        <f t="shared" si="16"/>
        <v/>
      </c>
      <c r="M346" s="10" t="str">
        <f t="shared" si="17"/>
        <v/>
      </c>
    </row>
    <row r="347" spans="1:13" x14ac:dyDescent="0.2">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10" t="str">
        <f t="shared" si="15"/>
        <v/>
      </c>
      <c r="L347" s="10" t="str">
        <f t="shared" si="16"/>
        <v/>
      </c>
      <c r="M347" s="10" t="str">
        <f t="shared" si="17"/>
        <v/>
      </c>
    </row>
    <row r="348" spans="1:13" x14ac:dyDescent="0.2">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10" t="str">
        <f t="shared" si="15"/>
        <v/>
      </c>
      <c r="L348" s="10" t="str">
        <f t="shared" si="16"/>
        <v/>
      </c>
      <c r="M348" s="10" t="str">
        <f t="shared" si="17"/>
        <v/>
      </c>
    </row>
    <row r="349" spans="1:13" x14ac:dyDescent="0.2">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10" t="str">
        <f t="shared" si="15"/>
        <v/>
      </c>
      <c r="L349" s="10" t="str">
        <f t="shared" si="16"/>
        <v/>
      </c>
      <c r="M349" s="10" t="str">
        <f t="shared" si="17"/>
        <v/>
      </c>
    </row>
    <row r="350" spans="1:13" x14ac:dyDescent="0.2">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10" t="str">
        <f t="shared" si="15"/>
        <v/>
      </c>
      <c r="L350" s="10" t="str">
        <f t="shared" si="16"/>
        <v/>
      </c>
      <c r="M350" s="10" t="str">
        <f t="shared" si="17"/>
        <v/>
      </c>
    </row>
    <row r="351" spans="1:13" x14ac:dyDescent="0.2">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10" t="str">
        <f t="shared" si="15"/>
        <v/>
      </c>
      <c r="L351" s="10" t="str">
        <f t="shared" si="16"/>
        <v/>
      </c>
      <c r="M351" s="10" t="str">
        <f t="shared" si="17"/>
        <v/>
      </c>
    </row>
    <row r="352" spans="1:13" x14ac:dyDescent="0.2">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10" t="str">
        <f t="shared" si="15"/>
        <v/>
      </c>
      <c r="L352" s="10" t="str">
        <f t="shared" si="16"/>
        <v/>
      </c>
      <c r="M352" s="10" t="str">
        <f t="shared" si="17"/>
        <v/>
      </c>
    </row>
    <row r="353" spans="1:13" x14ac:dyDescent="0.2">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10" t="str">
        <f t="shared" si="15"/>
        <v/>
      </c>
      <c r="L353" s="10" t="str">
        <f t="shared" si="16"/>
        <v/>
      </c>
      <c r="M353" s="10" t="str">
        <f t="shared" si="17"/>
        <v/>
      </c>
    </row>
    <row r="354" spans="1:13" x14ac:dyDescent="0.2">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10" t="str">
        <f t="shared" si="15"/>
        <v/>
      </c>
      <c r="L354" s="10" t="str">
        <f t="shared" si="16"/>
        <v/>
      </c>
      <c r="M354" s="10" t="str">
        <f t="shared" si="17"/>
        <v/>
      </c>
    </row>
    <row r="355" spans="1:13" x14ac:dyDescent="0.2">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10" t="str">
        <f t="shared" si="15"/>
        <v/>
      </c>
      <c r="L355" s="10" t="str">
        <f t="shared" si="16"/>
        <v/>
      </c>
      <c r="M355" s="10" t="str">
        <f t="shared" si="17"/>
        <v/>
      </c>
    </row>
    <row r="356" spans="1:13" x14ac:dyDescent="0.2">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10" t="str">
        <f t="shared" si="15"/>
        <v/>
      </c>
      <c r="L356" s="10" t="str">
        <f t="shared" si="16"/>
        <v/>
      </c>
      <c r="M356" s="10" t="str">
        <f t="shared" si="17"/>
        <v/>
      </c>
    </row>
    <row r="357" spans="1:13" x14ac:dyDescent="0.2">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10" t="str">
        <f t="shared" si="15"/>
        <v/>
      </c>
      <c r="L357" s="10" t="str">
        <f t="shared" si="16"/>
        <v/>
      </c>
      <c r="M357" s="10" t="str">
        <f t="shared" si="17"/>
        <v/>
      </c>
    </row>
    <row r="358" spans="1:13" x14ac:dyDescent="0.2">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10" t="str">
        <f t="shared" si="15"/>
        <v/>
      </c>
      <c r="L358" s="10" t="str">
        <f t="shared" si="16"/>
        <v/>
      </c>
      <c r="M358" s="10" t="str">
        <f t="shared" si="17"/>
        <v/>
      </c>
    </row>
    <row r="359" spans="1:13" x14ac:dyDescent="0.2">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10" t="str">
        <f t="shared" si="15"/>
        <v/>
      </c>
      <c r="L359" s="10" t="str">
        <f t="shared" si="16"/>
        <v/>
      </c>
      <c r="M359" s="10" t="str">
        <f t="shared" si="17"/>
        <v/>
      </c>
    </row>
    <row r="360" spans="1:13" x14ac:dyDescent="0.2">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10" t="str">
        <f t="shared" si="15"/>
        <v/>
      </c>
      <c r="L360" s="10" t="str">
        <f t="shared" si="16"/>
        <v/>
      </c>
      <c r="M360" s="10" t="str">
        <f t="shared" si="17"/>
        <v/>
      </c>
    </row>
    <row r="361" spans="1:13" x14ac:dyDescent="0.2">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10" t="str">
        <f t="shared" si="15"/>
        <v/>
      </c>
      <c r="L361" s="10" t="str">
        <f t="shared" si="16"/>
        <v/>
      </c>
      <c r="M361" s="10" t="str">
        <f t="shared" si="17"/>
        <v/>
      </c>
    </row>
    <row r="362" spans="1:13" x14ac:dyDescent="0.2">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10" t="str">
        <f t="shared" si="15"/>
        <v/>
      </c>
      <c r="L362" s="10" t="str">
        <f t="shared" si="16"/>
        <v/>
      </c>
      <c r="M362" s="10" t="str">
        <f t="shared" si="17"/>
        <v/>
      </c>
    </row>
    <row r="363" spans="1:13" x14ac:dyDescent="0.2">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10" t="str">
        <f t="shared" si="15"/>
        <v/>
      </c>
      <c r="L363" s="10" t="str">
        <f t="shared" si="16"/>
        <v/>
      </c>
      <c r="M363" s="10" t="str">
        <f t="shared" si="17"/>
        <v/>
      </c>
    </row>
    <row r="364" spans="1:13" x14ac:dyDescent="0.2">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10" t="str">
        <f t="shared" si="15"/>
        <v/>
      </c>
      <c r="L364" s="10" t="str">
        <f t="shared" si="16"/>
        <v/>
      </c>
      <c r="M364" s="10" t="str">
        <f t="shared" si="17"/>
        <v/>
      </c>
    </row>
    <row r="365" spans="1:13" x14ac:dyDescent="0.2">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10" t="str">
        <f t="shared" si="15"/>
        <v/>
      </c>
      <c r="L365" s="10" t="str">
        <f t="shared" si="16"/>
        <v/>
      </c>
      <c r="M365" s="10" t="str">
        <f t="shared" si="17"/>
        <v/>
      </c>
    </row>
    <row r="366" spans="1:13" x14ac:dyDescent="0.2">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10" t="str">
        <f t="shared" si="15"/>
        <v/>
      </c>
      <c r="L366" s="10" t="str">
        <f t="shared" si="16"/>
        <v/>
      </c>
      <c r="M366" s="10" t="str">
        <f t="shared" si="17"/>
        <v/>
      </c>
    </row>
    <row r="367" spans="1:13" x14ac:dyDescent="0.2">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10" t="str">
        <f t="shared" si="15"/>
        <v/>
      </c>
      <c r="L367" s="10" t="str">
        <f t="shared" si="16"/>
        <v/>
      </c>
      <c r="M367" s="10" t="str">
        <f t="shared" si="17"/>
        <v/>
      </c>
    </row>
    <row r="368" spans="1:13" x14ac:dyDescent="0.2">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10" t="str">
        <f t="shared" si="15"/>
        <v/>
      </c>
      <c r="L368" s="10" t="str">
        <f t="shared" si="16"/>
        <v/>
      </c>
      <c r="M368" s="10" t="str">
        <f t="shared" si="17"/>
        <v/>
      </c>
    </row>
    <row r="369" spans="1:13" x14ac:dyDescent="0.2">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10" t="str">
        <f t="shared" si="15"/>
        <v/>
      </c>
      <c r="L369" s="10" t="str">
        <f t="shared" si="16"/>
        <v/>
      </c>
      <c r="M369" s="10" t="str">
        <f t="shared" si="17"/>
        <v/>
      </c>
    </row>
    <row r="370" spans="1:13" x14ac:dyDescent="0.2">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10" t="str">
        <f t="shared" si="15"/>
        <v/>
      </c>
      <c r="L370" s="10" t="str">
        <f t="shared" si="16"/>
        <v/>
      </c>
      <c r="M370" s="10" t="str">
        <f t="shared" si="17"/>
        <v/>
      </c>
    </row>
    <row r="371" spans="1:13" x14ac:dyDescent="0.2">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10" t="str">
        <f t="shared" si="15"/>
        <v/>
      </c>
      <c r="L371" s="10" t="str">
        <f t="shared" si="16"/>
        <v/>
      </c>
      <c r="M371" s="10" t="str">
        <f t="shared" si="17"/>
        <v/>
      </c>
    </row>
    <row r="372" spans="1:13" x14ac:dyDescent="0.2">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10" t="str">
        <f t="shared" si="15"/>
        <v/>
      </c>
      <c r="L372" s="10" t="str">
        <f t="shared" si="16"/>
        <v/>
      </c>
      <c r="M372" s="10" t="str">
        <f t="shared" si="17"/>
        <v/>
      </c>
    </row>
    <row r="373" spans="1:13" x14ac:dyDescent="0.2">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10" t="str">
        <f t="shared" si="15"/>
        <v/>
      </c>
      <c r="L373" s="10" t="str">
        <f t="shared" si="16"/>
        <v/>
      </c>
      <c r="M373" s="10" t="str">
        <f t="shared" si="17"/>
        <v/>
      </c>
    </row>
    <row r="374" spans="1:13" x14ac:dyDescent="0.2">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10" t="str">
        <f t="shared" si="15"/>
        <v/>
      </c>
      <c r="L374" s="10" t="str">
        <f t="shared" si="16"/>
        <v/>
      </c>
      <c r="M374" s="10" t="str">
        <f t="shared" si="17"/>
        <v/>
      </c>
    </row>
    <row r="375" spans="1:13" x14ac:dyDescent="0.2">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10" t="str">
        <f t="shared" si="15"/>
        <v/>
      </c>
      <c r="L375" s="10" t="str">
        <f t="shared" si="16"/>
        <v/>
      </c>
      <c r="M375" s="10" t="str">
        <f t="shared" si="17"/>
        <v/>
      </c>
    </row>
    <row r="376" spans="1:13" x14ac:dyDescent="0.2">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10" t="str">
        <f t="shared" si="15"/>
        <v/>
      </c>
      <c r="L376" s="10" t="str">
        <f t="shared" si="16"/>
        <v/>
      </c>
      <c r="M376" s="10" t="str">
        <f t="shared" si="17"/>
        <v/>
      </c>
    </row>
    <row r="377" spans="1:13" x14ac:dyDescent="0.2">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10" t="str">
        <f t="shared" si="15"/>
        <v/>
      </c>
      <c r="L377" s="10" t="str">
        <f t="shared" si="16"/>
        <v/>
      </c>
      <c r="M377" s="10" t="str">
        <f t="shared" si="17"/>
        <v/>
      </c>
    </row>
    <row r="378" spans="1:13" x14ac:dyDescent="0.2">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10" t="str">
        <f t="shared" si="15"/>
        <v/>
      </c>
      <c r="L378" s="10" t="str">
        <f t="shared" si="16"/>
        <v/>
      </c>
      <c r="M378" s="10" t="str">
        <f t="shared" si="17"/>
        <v/>
      </c>
    </row>
    <row r="379" spans="1:13" x14ac:dyDescent="0.2">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10" t="str">
        <f t="shared" si="15"/>
        <v/>
      </c>
      <c r="L379" s="10" t="str">
        <f t="shared" si="16"/>
        <v/>
      </c>
      <c r="M379" s="10" t="str">
        <f t="shared" si="17"/>
        <v/>
      </c>
    </row>
    <row r="380" spans="1:13" x14ac:dyDescent="0.2">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10" t="str">
        <f t="shared" si="15"/>
        <v/>
      </c>
      <c r="L380" s="10" t="str">
        <f t="shared" si="16"/>
        <v/>
      </c>
      <c r="M380" s="10" t="str">
        <f t="shared" si="17"/>
        <v/>
      </c>
    </row>
    <row r="381" spans="1:13" x14ac:dyDescent="0.2">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10" t="str">
        <f t="shared" si="15"/>
        <v/>
      </c>
      <c r="L381" s="10" t="str">
        <f t="shared" si="16"/>
        <v/>
      </c>
      <c r="M381" s="10" t="str">
        <f t="shared" si="17"/>
        <v/>
      </c>
    </row>
    <row r="382" spans="1:13" x14ac:dyDescent="0.2">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10" t="str">
        <f t="shared" si="15"/>
        <v/>
      </c>
      <c r="L382" s="10" t="str">
        <f t="shared" si="16"/>
        <v/>
      </c>
      <c r="M382" s="10" t="str">
        <f t="shared" si="17"/>
        <v/>
      </c>
    </row>
    <row r="383" spans="1:13" x14ac:dyDescent="0.2">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10" t="str">
        <f t="shared" si="15"/>
        <v/>
      </c>
      <c r="L383" s="10" t="str">
        <f t="shared" si="16"/>
        <v/>
      </c>
      <c r="M383" s="10" t="str">
        <f t="shared" si="17"/>
        <v/>
      </c>
    </row>
    <row r="384" spans="1:13" x14ac:dyDescent="0.2">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10" t="str">
        <f t="shared" si="15"/>
        <v/>
      </c>
      <c r="L384" s="10" t="str">
        <f t="shared" si="16"/>
        <v/>
      </c>
      <c r="M384" s="10" t="str">
        <f t="shared" si="17"/>
        <v/>
      </c>
    </row>
    <row r="385" spans="1:13" x14ac:dyDescent="0.2">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10" t="str">
        <f t="shared" si="15"/>
        <v/>
      </c>
      <c r="L385" s="10" t="str">
        <f t="shared" si="16"/>
        <v/>
      </c>
      <c r="M385" s="10" t="str">
        <f t="shared" si="17"/>
        <v/>
      </c>
    </row>
    <row r="386" spans="1:13" x14ac:dyDescent="0.2">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10" t="str">
        <f t="shared" si="15"/>
        <v/>
      </c>
      <c r="L386" s="10" t="str">
        <f t="shared" si="16"/>
        <v/>
      </c>
      <c r="M386" s="10" t="str">
        <f t="shared" si="17"/>
        <v/>
      </c>
    </row>
    <row r="387" spans="1:13" x14ac:dyDescent="0.2">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10" t="str">
        <f t="shared" si="15"/>
        <v/>
      </c>
      <c r="L387" s="10" t="str">
        <f t="shared" si="16"/>
        <v/>
      </c>
      <c r="M387" s="10" t="str">
        <f t="shared" si="17"/>
        <v/>
      </c>
    </row>
    <row r="388" spans="1:13" x14ac:dyDescent="0.2">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10" t="str">
        <f t="shared" si="15"/>
        <v/>
      </c>
      <c r="L388" s="10" t="str">
        <f t="shared" si="16"/>
        <v/>
      </c>
      <c r="M388" s="10" t="str">
        <f t="shared" si="17"/>
        <v/>
      </c>
    </row>
    <row r="389" spans="1:13" x14ac:dyDescent="0.2">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10" t="str">
        <f t="shared" ref="K389:K452" si="18">IF(COUNT(A389,B389,C389,D389)&gt;0,AVERAGE(A389,B389,C389,D389),"")</f>
        <v/>
      </c>
      <c r="L389" s="10" t="str">
        <f t="shared" ref="L389:L452" si="19">IF(COUNT(E389,F389,G389,H389)&gt;0,AVERAGE(E389,F389,G389,H389),"")</f>
        <v/>
      </c>
      <c r="M389" s="10" t="str">
        <f t="shared" ref="M389:M452" si="20">IF(COUNT(A389,B389,C389,D389,E389,F389,G389,H389)&gt;0,AVERAGE(A389,B389,C389,D389,E389,F389,G389,H389),"")</f>
        <v/>
      </c>
    </row>
    <row r="390" spans="1:13" x14ac:dyDescent="0.2">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10" t="str">
        <f t="shared" si="18"/>
        <v/>
      </c>
      <c r="L390" s="10" t="str">
        <f t="shared" si="19"/>
        <v/>
      </c>
      <c r="M390" s="10" t="str">
        <f t="shared" si="20"/>
        <v/>
      </c>
    </row>
    <row r="391" spans="1:13" x14ac:dyDescent="0.2">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10" t="str">
        <f t="shared" si="18"/>
        <v/>
      </c>
      <c r="L391" s="10" t="str">
        <f t="shared" si="19"/>
        <v/>
      </c>
      <c r="M391" s="10" t="str">
        <f t="shared" si="20"/>
        <v/>
      </c>
    </row>
    <row r="392" spans="1:13" x14ac:dyDescent="0.2">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10" t="str">
        <f t="shared" si="18"/>
        <v/>
      </c>
      <c r="L392" s="10" t="str">
        <f t="shared" si="19"/>
        <v/>
      </c>
      <c r="M392" s="10" t="str">
        <f t="shared" si="20"/>
        <v/>
      </c>
    </row>
    <row r="393" spans="1:13" x14ac:dyDescent="0.2">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10" t="str">
        <f t="shared" si="18"/>
        <v/>
      </c>
      <c r="L393" s="10" t="str">
        <f t="shared" si="19"/>
        <v/>
      </c>
      <c r="M393" s="10" t="str">
        <f t="shared" si="20"/>
        <v/>
      </c>
    </row>
    <row r="394" spans="1:13" x14ac:dyDescent="0.2">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10" t="str">
        <f t="shared" si="18"/>
        <v/>
      </c>
      <c r="L394" s="10" t="str">
        <f t="shared" si="19"/>
        <v/>
      </c>
      <c r="M394" s="10" t="str">
        <f t="shared" si="20"/>
        <v/>
      </c>
    </row>
    <row r="395" spans="1:13" x14ac:dyDescent="0.2">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10" t="str">
        <f t="shared" si="18"/>
        <v/>
      </c>
      <c r="L395" s="10" t="str">
        <f t="shared" si="19"/>
        <v/>
      </c>
      <c r="M395" s="10" t="str">
        <f t="shared" si="20"/>
        <v/>
      </c>
    </row>
    <row r="396" spans="1:13" x14ac:dyDescent="0.2">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10" t="str">
        <f t="shared" si="18"/>
        <v/>
      </c>
      <c r="L396" s="10" t="str">
        <f t="shared" si="19"/>
        <v/>
      </c>
      <c r="M396" s="10" t="str">
        <f t="shared" si="20"/>
        <v/>
      </c>
    </row>
    <row r="397" spans="1:13" x14ac:dyDescent="0.2">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10" t="str">
        <f t="shared" si="18"/>
        <v/>
      </c>
      <c r="L397" s="10" t="str">
        <f t="shared" si="19"/>
        <v/>
      </c>
      <c r="M397" s="10" t="str">
        <f t="shared" si="20"/>
        <v/>
      </c>
    </row>
    <row r="398" spans="1:13" x14ac:dyDescent="0.2">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10" t="str">
        <f t="shared" si="18"/>
        <v/>
      </c>
      <c r="L398" s="10" t="str">
        <f t="shared" si="19"/>
        <v/>
      </c>
      <c r="M398" s="10" t="str">
        <f t="shared" si="20"/>
        <v/>
      </c>
    </row>
    <row r="399" spans="1:13" x14ac:dyDescent="0.2">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10" t="str">
        <f t="shared" si="18"/>
        <v/>
      </c>
      <c r="L399" s="10" t="str">
        <f t="shared" si="19"/>
        <v/>
      </c>
      <c r="M399" s="10" t="str">
        <f t="shared" si="20"/>
        <v/>
      </c>
    </row>
    <row r="400" spans="1:13" x14ac:dyDescent="0.2">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10" t="str">
        <f t="shared" si="18"/>
        <v/>
      </c>
      <c r="L400" s="10" t="str">
        <f t="shared" si="19"/>
        <v/>
      </c>
      <c r="M400" s="10" t="str">
        <f t="shared" si="20"/>
        <v/>
      </c>
    </row>
    <row r="401" spans="1:13" x14ac:dyDescent="0.2">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10" t="str">
        <f t="shared" si="18"/>
        <v/>
      </c>
      <c r="L401" s="10" t="str">
        <f t="shared" si="19"/>
        <v/>
      </c>
      <c r="M401" s="10" t="str">
        <f t="shared" si="20"/>
        <v/>
      </c>
    </row>
    <row r="402" spans="1:13" x14ac:dyDescent="0.2">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10" t="str">
        <f t="shared" si="18"/>
        <v/>
      </c>
      <c r="L402" s="10" t="str">
        <f t="shared" si="19"/>
        <v/>
      </c>
      <c r="M402" s="10" t="str">
        <f t="shared" si="20"/>
        <v/>
      </c>
    </row>
    <row r="403" spans="1:13" x14ac:dyDescent="0.2">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10" t="str">
        <f t="shared" si="18"/>
        <v/>
      </c>
      <c r="L403" s="10" t="str">
        <f t="shared" si="19"/>
        <v/>
      </c>
      <c r="M403" s="10" t="str">
        <f t="shared" si="20"/>
        <v/>
      </c>
    </row>
    <row r="404" spans="1:13" x14ac:dyDescent="0.2">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10" t="str">
        <f t="shared" si="18"/>
        <v/>
      </c>
      <c r="L404" s="10" t="str">
        <f t="shared" si="19"/>
        <v/>
      </c>
      <c r="M404" s="10" t="str">
        <f t="shared" si="20"/>
        <v/>
      </c>
    </row>
    <row r="405" spans="1:13" x14ac:dyDescent="0.2">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10" t="str">
        <f t="shared" si="18"/>
        <v/>
      </c>
      <c r="L405" s="10" t="str">
        <f t="shared" si="19"/>
        <v/>
      </c>
      <c r="M405" s="10" t="str">
        <f t="shared" si="20"/>
        <v/>
      </c>
    </row>
    <row r="406" spans="1:13" x14ac:dyDescent="0.2">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10" t="str">
        <f t="shared" si="18"/>
        <v/>
      </c>
      <c r="L406" s="10" t="str">
        <f t="shared" si="19"/>
        <v/>
      </c>
      <c r="M406" s="10" t="str">
        <f t="shared" si="20"/>
        <v/>
      </c>
    </row>
    <row r="407" spans="1:13" x14ac:dyDescent="0.2">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10" t="str">
        <f t="shared" si="18"/>
        <v/>
      </c>
      <c r="L407" s="10" t="str">
        <f t="shared" si="19"/>
        <v/>
      </c>
      <c r="M407" s="10" t="str">
        <f t="shared" si="20"/>
        <v/>
      </c>
    </row>
    <row r="408" spans="1:13" x14ac:dyDescent="0.2">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10" t="str">
        <f t="shared" si="18"/>
        <v/>
      </c>
      <c r="L408" s="10" t="str">
        <f t="shared" si="19"/>
        <v/>
      </c>
      <c r="M408" s="10" t="str">
        <f t="shared" si="20"/>
        <v/>
      </c>
    </row>
    <row r="409" spans="1:13" x14ac:dyDescent="0.2">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10" t="str">
        <f t="shared" si="18"/>
        <v/>
      </c>
      <c r="L409" s="10" t="str">
        <f t="shared" si="19"/>
        <v/>
      </c>
      <c r="M409" s="10" t="str">
        <f t="shared" si="20"/>
        <v/>
      </c>
    </row>
    <row r="410" spans="1:13" x14ac:dyDescent="0.2">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10" t="str">
        <f t="shared" si="18"/>
        <v/>
      </c>
      <c r="L410" s="10" t="str">
        <f t="shared" si="19"/>
        <v/>
      </c>
      <c r="M410" s="10" t="str">
        <f t="shared" si="20"/>
        <v/>
      </c>
    </row>
    <row r="411" spans="1:13" x14ac:dyDescent="0.2">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10" t="str">
        <f t="shared" si="18"/>
        <v/>
      </c>
      <c r="L411" s="10" t="str">
        <f t="shared" si="19"/>
        <v/>
      </c>
      <c r="M411" s="10" t="str">
        <f t="shared" si="20"/>
        <v/>
      </c>
    </row>
    <row r="412" spans="1:13" x14ac:dyDescent="0.2">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10" t="str">
        <f t="shared" si="18"/>
        <v/>
      </c>
      <c r="L412" s="10" t="str">
        <f t="shared" si="19"/>
        <v/>
      </c>
      <c r="M412" s="10" t="str">
        <f t="shared" si="20"/>
        <v/>
      </c>
    </row>
    <row r="413" spans="1:13" x14ac:dyDescent="0.2">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10" t="str">
        <f t="shared" si="18"/>
        <v/>
      </c>
      <c r="L413" s="10" t="str">
        <f t="shared" si="19"/>
        <v/>
      </c>
      <c r="M413" s="10" t="str">
        <f t="shared" si="20"/>
        <v/>
      </c>
    </row>
    <row r="414" spans="1:13" x14ac:dyDescent="0.2">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10" t="str">
        <f t="shared" si="18"/>
        <v/>
      </c>
      <c r="L414" s="10" t="str">
        <f t="shared" si="19"/>
        <v/>
      </c>
      <c r="M414" s="10" t="str">
        <f t="shared" si="20"/>
        <v/>
      </c>
    </row>
    <row r="415" spans="1:13" x14ac:dyDescent="0.2">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10" t="str">
        <f t="shared" si="18"/>
        <v/>
      </c>
      <c r="L415" s="10" t="str">
        <f t="shared" si="19"/>
        <v/>
      </c>
      <c r="M415" s="10" t="str">
        <f t="shared" si="20"/>
        <v/>
      </c>
    </row>
    <row r="416" spans="1:13" x14ac:dyDescent="0.2">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10" t="str">
        <f t="shared" si="18"/>
        <v/>
      </c>
      <c r="L416" s="10" t="str">
        <f t="shared" si="19"/>
        <v/>
      </c>
      <c r="M416" s="10" t="str">
        <f t="shared" si="20"/>
        <v/>
      </c>
    </row>
    <row r="417" spans="1:13" x14ac:dyDescent="0.2">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10" t="str">
        <f t="shared" si="18"/>
        <v/>
      </c>
      <c r="L417" s="10" t="str">
        <f t="shared" si="19"/>
        <v/>
      </c>
      <c r="M417" s="10" t="str">
        <f t="shared" si="20"/>
        <v/>
      </c>
    </row>
    <row r="418" spans="1:13" x14ac:dyDescent="0.2">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10" t="str">
        <f t="shared" si="18"/>
        <v/>
      </c>
      <c r="L418" s="10" t="str">
        <f t="shared" si="19"/>
        <v/>
      </c>
      <c r="M418" s="10" t="str">
        <f t="shared" si="20"/>
        <v/>
      </c>
    </row>
    <row r="419" spans="1:13" x14ac:dyDescent="0.2">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10" t="str">
        <f t="shared" si="18"/>
        <v/>
      </c>
      <c r="L419" s="10" t="str">
        <f t="shared" si="19"/>
        <v/>
      </c>
      <c r="M419" s="10" t="str">
        <f t="shared" si="20"/>
        <v/>
      </c>
    </row>
    <row r="420" spans="1:13" x14ac:dyDescent="0.2">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10" t="str">
        <f t="shared" si="18"/>
        <v/>
      </c>
      <c r="L420" s="10" t="str">
        <f t="shared" si="19"/>
        <v/>
      </c>
      <c r="M420" s="10" t="str">
        <f t="shared" si="20"/>
        <v/>
      </c>
    </row>
    <row r="421" spans="1:13" x14ac:dyDescent="0.2">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10" t="str">
        <f t="shared" si="18"/>
        <v/>
      </c>
      <c r="L421" s="10" t="str">
        <f t="shared" si="19"/>
        <v/>
      </c>
      <c r="M421" s="10" t="str">
        <f t="shared" si="20"/>
        <v/>
      </c>
    </row>
    <row r="422" spans="1:13" x14ac:dyDescent="0.2">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10" t="str">
        <f t="shared" si="18"/>
        <v/>
      </c>
      <c r="L422" s="10" t="str">
        <f t="shared" si="19"/>
        <v/>
      </c>
      <c r="M422" s="10" t="str">
        <f t="shared" si="20"/>
        <v/>
      </c>
    </row>
    <row r="423" spans="1:13" x14ac:dyDescent="0.2">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10" t="str">
        <f t="shared" si="18"/>
        <v/>
      </c>
      <c r="L423" s="10" t="str">
        <f t="shared" si="19"/>
        <v/>
      </c>
      <c r="M423" s="10" t="str">
        <f t="shared" si="20"/>
        <v/>
      </c>
    </row>
    <row r="424" spans="1:13" x14ac:dyDescent="0.2">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10" t="str">
        <f t="shared" si="18"/>
        <v/>
      </c>
      <c r="L424" s="10" t="str">
        <f t="shared" si="19"/>
        <v/>
      </c>
      <c r="M424" s="10" t="str">
        <f t="shared" si="20"/>
        <v/>
      </c>
    </row>
    <row r="425" spans="1:13" x14ac:dyDescent="0.2">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10" t="str">
        <f t="shared" si="18"/>
        <v/>
      </c>
      <c r="L425" s="10" t="str">
        <f t="shared" si="19"/>
        <v/>
      </c>
      <c r="M425" s="10" t="str">
        <f t="shared" si="20"/>
        <v/>
      </c>
    </row>
    <row r="426" spans="1:13" x14ac:dyDescent="0.2">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10" t="str">
        <f t="shared" si="18"/>
        <v/>
      </c>
      <c r="L426" s="10" t="str">
        <f t="shared" si="19"/>
        <v/>
      </c>
      <c r="M426" s="10" t="str">
        <f t="shared" si="20"/>
        <v/>
      </c>
    </row>
    <row r="427" spans="1:13" x14ac:dyDescent="0.2">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10" t="str">
        <f t="shared" si="18"/>
        <v/>
      </c>
      <c r="L427" s="10" t="str">
        <f t="shared" si="19"/>
        <v/>
      </c>
      <c r="M427" s="10" t="str">
        <f t="shared" si="20"/>
        <v/>
      </c>
    </row>
    <row r="428" spans="1:13" x14ac:dyDescent="0.2">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10" t="str">
        <f t="shared" si="18"/>
        <v/>
      </c>
      <c r="L428" s="10" t="str">
        <f t="shared" si="19"/>
        <v/>
      </c>
      <c r="M428" s="10" t="str">
        <f t="shared" si="20"/>
        <v/>
      </c>
    </row>
    <row r="429" spans="1:13" x14ac:dyDescent="0.2">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10" t="str">
        <f t="shared" si="18"/>
        <v/>
      </c>
      <c r="L429" s="10" t="str">
        <f t="shared" si="19"/>
        <v/>
      </c>
      <c r="M429" s="10" t="str">
        <f t="shared" si="20"/>
        <v/>
      </c>
    </row>
    <row r="430" spans="1:13" x14ac:dyDescent="0.2">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10" t="str">
        <f t="shared" si="18"/>
        <v/>
      </c>
      <c r="L430" s="10" t="str">
        <f t="shared" si="19"/>
        <v/>
      </c>
      <c r="M430" s="10" t="str">
        <f t="shared" si="20"/>
        <v/>
      </c>
    </row>
    <row r="431" spans="1:13" x14ac:dyDescent="0.2">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10" t="str">
        <f t="shared" si="18"/>
        <v/>
      </c>
      <c r="L431" s="10" t="str">
        <f t="shared" si="19"/>
        <v/>
      </c>
      <c r="M431" s="10" t="str">
        <f t="shared" si="20"/>
        <v/>
      </c>
    </row>
    <row r="432" spans="1:13" x14ac:dyDescent="0.2">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10" t="str">
        <f t="shared" si="18"/>
        <v/>
      </c>
      <c r="L432" s="10" t="str">
        <f t="shared" si="19"/>
        <v/>
      </c>
      <c r="M432" s="10" t="str">
        <f t="shared" si="20"/>
        <v/>
      </c>
    </row>
    <row r="433" spans="1:13" x14ac:dyDescent="0.2">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10" t="str">
        <f t="shared" si="18"/>
        <v/>
      </c>
      <c r="L433" s="10" t="str">
        <f t="shared" si="19"/>
        <v/>
      </c>
      <c r="M433" s="10" t="str">
        <f t="shared" si="20"/>
        <v/>
      </c>
    </row>
    <row r="434" spans="1:13" x14ac:dyDescent="0.2">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10" t="str">
        <f t="shared" si="18"/>
        <v/>
      </c>
      <c r="L434" s="10" t="str">
        <f t="shared" si="19"/>
        <v/>
      </c>
      <c r="M434" s="10" t="str">
        <f t="shared" si="20"/>
        <v/>
      </c>
    </row>
    <row r="435" spans="1:13" x14ac:dyDescent="0.2">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10" t="str">
        <f t="shared" si="18"/>
        <v/>
      </c>
      <c r="L435" s="10" t="str">
        <f t="shared" si="19"/>
        <v/>
      </c>
      <c r="M435" s="10" t="str">
        <f t="shared" si="20"/>
        <v/>
      </c>
    </row>
    <row r="436" spans="1:13" x14ac:dyDescent="0.2">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10" t="str">
        <f t="shared" si="18"/>
        <v/>
      </c>
      <c r="L436" s="10" t="str">
        <f t="shared" si="19"/>
        <v/>
      </c>
      <c r="M436" s="10" t="str">
        <f t="shared" si="20"/>
        <v/>
      </c>
    </row>
    <row r="437" spans="1:13" x14ac:dyDescent="0.2">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10" t="str">
        <f t="shared" si="18"/>
        <v/>
      </c>
      <c r="L437" s="10" t="str">
        <f t="shared" si="19"/>
        <v/>
      </c>
      <c r="M437" s="10" t="str">
        <f t="shared" si="20"/>
        <v/>
      </c>
    </row>
    <row r="438" spans="1:13" x14ac:dyDescent="0.2">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10" t="str">
        <f t="shared" si="18"/>
        <v/>
      </c>
      <c r="L438" s="10" t="str">
        <f t="shared" si="19"/>
        <v/>
      </c>
      <c r="M438" s="10" t="str">
        <f t="shared" si="20"/>
        <v/>
      </c>
    </row>
    <row r="439" spans="1:13" x14ac:dyDescent="0.2">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10" t="str">
        <f t="shared" si="18"/>
        <v/>
      </c>
      <c r="L439" s="10" t="str">
        <f t="shared" si="19"/>
        <v/>
      </c>
      <c r="M439" s="10" t="str">
        <f t="shared" si="20"/>
        <v/>
      </c>
    </row>
    <row r="440" spans="1:13" x14ac:dyDescent="0.2">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10" t="str">
        <f t="shared" si="18"/>
        <v/>
      </c>
      <c r="L440" s="10" t="str">
        <f t="shared" si="19"/>
        <v/>
      </c>
      <c r="M440" s="10" t="str">
        <f t="shared" si="20"/>
        <v/>
      </c>
    </row>
    <row r="441" spans="1:13" x14ac:dyDescent="0.2">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10" t="str">
        <f t="shared" si="18"/>
        <v/>
      </c>
      <c r="L441" s="10" t="str">
        <f t="shared" si="19"/>
        <v/>
      </c>
      <c r="M441" s="10" t="str">
        <f t="shared" si="20"/>
        <v/>
      </c>
    </row>
    <row r="442" spans="1:13" x14ac:dyDescent="0.2">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10" t="str">
        <f t="shared" si="18"/>
        <v/>
      </c>
      <c r="L442" s="10" t="str">
        <f t="shared" si="19"/>
        <v/>
      </c>
      <c r="M442" s="10" t="str">
        <f t="shared" si="20"/>
        <v/>
      </c>
    </row>
    <row r="443" spans="1:13" x14ac:dyDescent="0.2">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10" t="str">
        <f t="shared" si="18"/>
        <v/>
      </c>
      <c r="L443" s="10" t="str">
        <f t="shared" si="19"/>
        <v/>
      </c>
      <c r="M443" s="10" t="str">
        <f t="shared" si="20"/>
        <v/>
      </c>
    </row>
    <row r="444" spans="1:13" x14ac:dyDescent="0.2">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10" t="str">
        <f t="shared" si="18"/>
        <v/>
      </c>
      <c r="L444" s="10" t="str">
        <f t="shared" si="19"/>
        <v/>
      </c>
      <c r="M444" s="10" t="str">
        <f t="shared" si="20"/>
        <v/>
      </c>
    </row>
    <row r="445" spans="1:13" x14ac:dyDescent="0.2">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10" t="str">
        <f t="shared" si="18"/>
        <v/>
      </c>
      <c r="L445" s="10" t="str">
        <f t="shared" si="19"/>
        <v/>
      </c>
      <c r="M445" s="10" t="str">
        <f t="shared" si="20"/>
        <v/>
      </c>
    </row>
    <row r="446" spans="1:13" x14ac:dyDescent="0.2">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10" t="str">
        <f t="shared" si="18"/>
        <v/>
      </c>
      <c r="L446" s="10" t="str">
        <f t="shared" si="19"/>
        <v/>
      </c>
      <c r="M446" s="10" t="str">
        <f t="shared" si="20"/>
        <v/>
      </c>
    </row>
    <row r="447" spans="1:13" x14ac:dyDescent="0.2">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10" t="str">
        <f t="shared" si="18"/>
        <v/>
      </c>
      <c r="L447" s="10" t="str">
        <f t="shared" si="19"/>
        <v/>
      </c>
      <c r="M447" s="10" t="str">
        <f t="shared" si="20"/>
        <v/>
      </c>
    </row>
    <row r="448" spans="1:13" x14ac:dyDescent="0.2">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10" t="str">
        <f t="shared" si="18"/>
        <v/>
      </c>
      <c r="L448" s="10" t="str">
        <f t="shared" si="19"/>
        <v/>
      </c>
      <c r="M448" s="10" t="str">
        <f t="shared" si="20"/>
        <v/>
      </c>
    </row>
    <row r="449" spans="1:13" x14ac:dyDescent="0.2">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10" t="str">
        <f t="shared" si="18"/>
        <v/>
      </c>
      <c r="L449" s="10" t="str">
        <f t="shared" si="19"/>
        <v/>
      </c>
      <c r="M449" s="10" t="str">
        <f t="shared" si="20"/>
        <v/>
      </c>
    </row>
    <row r="450" spans="1:13" x14ac:dyDescent="0.2">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10" t="str">
        <f t="shared" si="18"/>
        <v/>
      </c>
      <c r="L450" s="10" t="str">
        <f t="shared" si="19"/>
        <v/>
      </c>
      <c r="M450" s="10" t="str">
        <f t="shared" si="20"/>
        <v/>
      </c>
    </row>
    <row r="451" spans="1:13" x14ac:dyDescent="0.2">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10" t="str">
        <f t="shared" si="18"/>
        <v/>
      </c>
      <c r="L451" s="10" t="str">
        <f t="shared" si="19"/>
        <v/>
      </c>
      <c r="M451" s="10" t="str">
        <f t="shared" si="20"/>
        <v/>
      </c>
    </row>
    <row r="452" spans="1:13" x14ac:dyDescent="0.2">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10" t="str">
        <f t="shared" si="18"/>
        <v/>
      </c>
      <c r="L452" s="10" t="str">
        <f t="shared" si="19"/>
        <v/>
      </c>
      <c r="M452" s="10" t="str">
        <f t="shared" si="20"/>
        <v/>
      </c>
    </row>
    <row r="453" spans="1:13" x14ac:dyDescent="0.2">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10" t="str">
        <f t="shared" ref="K453:K516" si="21">IF(COUNT(A453,B453,C453,D453)&gt;0,AVERAGE(A453,B453,C453,D453),"")</f>
        <v/>
      </c>
      <c r="L453" s="10" t="str">
        <f t="shared" ref="L453:L516" si="22">IF(COUNT(E453,F453,G453,H453)&gt;0,AVERAGE(E453,F453,G453,H453),"")</f>
        <v/>
      </c>
      <c r="M453" s="10" t="str">
        <f t="shared" ref="M453:M516" si="23">IF(COUNT(A453,B453,C453,D453,E453,F453,G453,H453)&gt;0,AVERAGE(A453,B453,C453,D453,E453,F453,G453,H453),"")</f>
        <v/>
      </c>
    </row>
    <row r="454" spans="1:13" x14ac:dyDescent="0.2">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10" t="str">
        <f t="shared" si="21"/>
        <v/>
      </c>
      <c r="L454" s="10" t="str">
        <f t="shared" si="22"/>
        <v/>
      </c>
      <c r="M454" s="10" t="str">
        <f t="shared" si="23"/>
        <v/>
      </c>
    </row>
    <row r="455" spans="1:13" x14ac:dyDescent="0.2">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10" t="str">
        <f t="shared" si="21"/>
        <v/>
      </c>
      <c r="L455" s="10" t="str">
        <f t="shared" si="22"/>
        <v/>
      </c>
      <c r="M455" s="10" t="str">
        <f t="shared" si="23"/>
        <v/>
      </c>
    </row>
    <row r="456" spans="1:13" x14ac:dyDescent="0.2">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10" t="str">
        <f t="shared" si="21"/>
        <v/>
      </c>
      <c r="L456" s="10" t="str">
        <f t="shared" si="22"/>
        <v/>
      </c>
      <c r="M456" s="10" t="str">
        <f t="shared" si="23"/>
        <v/>
      </c>
    </row>
    <row r="457" spans="1:13" x14ac:dyDescent="0.2">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10" t="str">
        <f t="shared" si="21"/>
        <v/>
      </c>
      <c r="L457" s="10" t="str">
        <f t="shared" si="22"/>
        <v/>
      </c>
      <c r="M457" s="10" t="str">
        <f t="shared" si="23"/>
        <v/>
      </c>
    </row>
    <row r="458" spans="1:13" x14ac:dyDescent="0.2">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10" t="str">
        <f t="shared" si="21"/>
        <v/>
      </c>
      <c r="L458" s="10" t="str">
        <f t="shared" si="22"/>
        <v/>
      </c>
      <c r="M458" s="10" t="str">
        <f t="shared" si="23"/>
        <v/>
      </c>
    </row>
    <row r="459" spans="1:13" x14ac:dyDescent="0.2">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10" t="str">
        <f t="shared" si="21"/>
        <v/>
      </c>
      <c r="L459" s="10" t="str">
        <f t="shared" si="22"/>
        <v/>
      </c>
      <c r="M459" s="10" t="str">
        <f t="shared" si="23"/>
        <v/>
      </c>
    </row>
    <row r="460" spans="1:13" x14ac:dyDescent="0.2">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10" t="str">
        <f t="shared" si="21"/>
        <v/>
      </c>
      <c r="L460" s="10" t="str">
        <f t="shared" si="22"/>
        <v/>
      </c>
      <c r="M460" s="10" t="str">
        <f t="shared" si="23"/>
        <v/>
      </c>
    </row>
    <row r="461" spans="1:13" x14ac:dyDescent="0.2">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10" t="str">
        <f t="shared" si="21"/>
        <v/>
      </c>
      <c r="L461" s="10" t="str">
        <f t="shared" si="22"/>
        <v/>
      </c>
      <c r="M461" s="10" t="str">
        <f t="shared" si="23"/>
        <v/>
      </c>
    </row>
    <row r="462" spans="1:13" x14ac:dyDescent="0.2">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10" t="str">
        <f t="shared" si="21"/>
        <v/>
      </c>
      <c r="L462" s="10" t="str">
        <f t="shared" si="22"/>
        <v/>
      </c>
      <c r="M462" s="10" t="str">
        <f t="shared" si="23"/>
        <v/>
      </c>
    </row>
    <row r="463" spans="1:13" x14ac:dyDescent="0.2">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10" t="str">
        <f t="shared" si="21"/>
        <v/>
      </c>
      <c r="L463" s="10" t="str">
        <f t="shared" si="22"/>
        <v/>
      </c>
      <c r="M463" s="10" t="str">
        <f t="shared" si="23"/>
        <v/>
      </c>
    </row>
    <row r="464" spans="1:13" x14ac:dyDescent="0.2">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10" t="str">
        <f t="shared" si="21"/>
        <v/>
      </c>
      <c r="L464" s="10" t="str">
        <f t="shared" si="22"/>
        <v/>
      </c>
      <c r="M464" s="10" t="str">
        <f t="shared" si="23"/>
        <v/>
      </c>
    </row>
    <row r="465" spans="1:13" x14ac:dyDescent="0.2">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10" t="str">
        <f t="shared" si="21"/>
        <v/>
      </c>
      <c r="L465" s="10" t="str">
        <f t="shared" si="22"/>
        <v/>
      </c>
      <c r="M465" s="10" t="str">
        <f t="shared" si="23"/>
        <v/>
      </c>
    </row>
    <row r="466" spans="1:13" x14ac:dyDescent="0.2">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10" t="str">
        <f t="shared" si="21"/>
        <v/>
      </c>
      <c r="L466" s="10" t="str">
        <f t="shared" si="22"/>
        <v/>
      </c>
      <c r="M466" s="10" t="str">
        <f t="shared" si="23"/>
        <v/>
      </c>
    </row>
    <row r="467" spans="1:13" x14ac:dyDescent="0.2">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10" t="str">
        <f t="shared" si="21"/>
        <v/>
      </c>
      <c r="L467" s="10" t="str">
        <f t="shared" si="22"/>
        <v/>
      </c>
      <c r="M467" s="10" t="str">
        <f t="shared" si="23"/>
        <v/>
      </c>
    </row>
    <row r="468" spans="1:13" x14ac:dyDescent="0.2">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10" t="str">
        <f t="shared" si="21"/>
        <v/>
      </c>
      <c r="L468" s="10" t="str">
        <f t="shared" si="22"/>
        <v/>
      </c>
      <c r="M468" s="10" t="str">
        <f t="shared" si="23"/>
        <v/>
      </c>
    </row>
    <row r="469" spans="1:13" x14ac:dyDescent="0.2">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10" t="str">
        <f t="shared" si="21"/>
        <v/>
      </c>
      <c r="L469" s="10" t="str">
        <f t="shared" si="22"/>
        <v/>
      </c>
      <c r="M469" s="10" t="str">
        <f t="shared" si="23"/>
        <v/>
      </c>
    </row>
    <row r="470" spans="1:13" x14ac:dyDescent="0.2">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10" t="str">
        <f t="shared" si="21"/>
        <v/>
      </c>
      <c r="L470" s="10" t="str">
        <f t="shared" si="22"/>
        <v/>
      </c>
      <c r="M470" s="10" t="str">
        <f t="shared" si="23"/>
        <v/>
      </c>
    </row>
    <row r="471" spans="1:13" x14ac:dyDescent="0.2">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10" t="str">
        <f t="shared" si="21"/>
        <v/>
      </c>
      <c r="L471" s="10" t="str">
        <f t="shared" si="22"/>
        <v/>
      </c>
      <c r="M471" s="10" t="str">
        <f t="shared" si="23"/>
        <v/>
      </c>
    </row>
    <row r="472" spans="1:13" x14ac:dyDescent="0.2">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10" t="str">
        <f t="shared" si="21"/>
        <v/>
      </c>
      <c r="L472" s="10" t="str">
        <f t="shared" si="22"/>
        <v/>
      </c>
      <c r="M472" s="10" t="str">
        <f t="shared" si="23"/>
        <v/>
      </c>
    </row>
    <row r="473" spans="1:13" x14ac:dyDescent="0.2">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10" t="str">
        <f t="shared" si="21"/>
        <v/>
      </c>
      <c r="L473" s="10" t="str">
        <f t="shared" si="22"/>
        <v/>
      </c>
      <c r="M473" s="10" t="str">
        <f t="shared" si="23"/>
        <v/>
      </c>
    </row>
    <row r="474" spans="1:13" x14ac:dyDescent="0.2">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10" t="str">
        <f t="shared" si="21"/>
        <v/>
      </c>
      <c r="L474" s="10" t="str">
        <f t="shared" si="22"/>
        <v/>
      </c>
      <c r="M474" s="10" t="str">
        <f t="shared" si="23"/>
        <v/>
      </c>
    </row>
    <row r="475" spans="1:13" x14ac:dyDescent="0.2">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10" t="str">
        <f t="shared" si="21"/>
        <v/>
      </c>
      <c r="L475" s="10" t="str">
        <f t="shared" si="22"/>
        <v/>
      </c>
      <c r="M475" s="10" t="str">
        <f t="shared" si="23"/>
        <v/>
      </c>
    </row>
    <row r="476" spans="1:13" x14ac:dyDescent="0.2">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10" t="str">
        <f t="shared" si="21"/>
        <v/>
      </c>
      <c r="L476" s="10" t="str">
        <f t="shared" si="22"/>
        <v/>
      </c>
      <c r="M476" s="10" t="str">
        <f t="shared" si="23"/>
        <v/>
      </c>
    </row>
    <row r="477" spans="1:13" x14ac:dyDescent="0.2">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10" t="str">
        <f t="shared" si="21"/>
        <v/>
      </c>
      <c r="L477" s="10" t="str">
        <f t="shared" si="22"/>
        <v/>
      </c>
      <c r="M477" s="10" t="str">
        <f t="shared" si="23"/>
        <v/>
      </c>
    </row>
    <row r="478" spans="1:13" x14ac:dyDescent="0.2">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10" t="str">
        <f t="shared" si="21"/>
        <v/>
      </c>
      <c r="L478" s="10" t="str">
        <f t="shared" si="22"/>
        <v/>
      </c>
      <c r="M478" s="10" t="str">
        <f t="shared" si="23"/>
        <v/>
      </c>
    </row>
    <row r="479" spans="1:13" x14ac:dyDescent="0.2">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10" t="str">
        <f t="shared" si="21"/>
        <v/>
      </c>
      <c r="L479" s="10" t="str">
        <f t="shared" si="22"/>
        <v/>
      </c>
      <c r="M479" s="10" t="str">
        <f t="shared" si="23"/>
        <v/>
      </c>
    </row>
    <row r="480" spans="1:13" x14ac:dyDescent="0.2">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10" t="str">
        <f t="shared" si="21"/>
        <v/>
      </c>
      <c r="L480" s="10" t="str">
        <f t="shared" si="22"/>
        <v/>
      </c>
      <c r="M480" s="10" t="str">
        <f t="shared" si="23"/>
        <v/>
      </c>
    </row>
    <row r="481" spans="1:13" x14ac:dyDescent="0.2">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10" t="str">
        <f t="shared" si="21"/>
        <v/>
      </c>
      <c r="L481" s="10" t="str">
        <f t="shared" si="22"/>
        <v/>
      </c>
      <c r="M481" s="10" t="str">
        <f t="shared" si="23"/>
        <v/>
      </c>
    </row>
    <row r="482" spans="1:13" x14ac:dyDescent="0.2">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10" t="str">
        <f t="shared" si="21"/>
        <v/>
      </c>
      <c r="L482" s="10" t="str">
        <f t="shared" si="22"/>
        <v/>
      </c>
      <c r="M482" s="10" t="str">
        <f t="shared" si="23"/>
        <v/>
      </c>
    </row>
    <row r="483" spans="1:13" x14ac:dyDescent="0.2">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10" t="str">
        <f t="shared" si="21"/>
        <v/>
      </c>
      <c r="L483" s="10" t="str">
        <f t="shared" si="22"/>
        <v/>
      </c>
      <c r="M483" s="10" t="str">
        <f t="shared" si="23"/>
        <v/>
      </c>
    </row>
    <row r="484" spans="1:13" x14ac:dyDescent="0.2">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10" t="str">
        <f t="shared" si="21"/>
        <v/>
      </c>
      <c r="L484" s="10" t="str">
        <f t="shared" si="22"/>
        <v/>
      </c>
      <c r="M484" s="10" t="str">
        <f t="shared" si="23"/>
        <v/>
      </c>
    </row>
    <row r="485" spans="1:13" x14ac:dyDescent="0.2">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10" t="str">
        <f t="shared" si="21"/>
        <v/>
      </c>
      <c r="L485" s="10" t="str">
        <f t="shared" si="22"/>
        <v/>
      </c>
      <c r="M485" s="10" t="str">
        <f t="shared" si="23"/>
        <v/>
      </c>
    </row>
    <row r="486" spans="1:13" x14ac:dyDescent="0.2">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10" t="str">
        <f t="shared" si="21"/>
        <v/>
      </c>
      <c r="L486" s="10" t="str">
        <f t="shared" si="22"/>
        <v/>
      </c>
      <c r="M486" s="10" t="str">
        <f t="shared" si="23"/>
        <v/>
      </c>
    </row>
    <row r="487" spans="1:13" x14ac:dyDescent="0.2">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10" t="str">
        <f t="shared" si="21"/>
        <v/>
      </c>
      <c r="L487" s="10" t="str">
        <f t="shared" si="22"/>
        <v/>
      </c>
      <c r="M487" s="10" t="str">
        <f t="shared" si="23"/>
        <v/>
      </c>
    </row>
    <row r="488" spans="1:13" x14ac:dyDescent="0.2">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10" t="str">
        <f t="shared" si="21"/>
        <v/>
      </c>
      <c r="L488" s="10" t="str">
        <f t="shared" si="22"/>
        <v/>
      </c>
      <c r="M488" s="10" t="str">
        <f t="shared" si="23"/>
        <v/>
      </c>
    </row>
    <row r="489" spans="1:13" x14ac:dyDescent="0.2">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10" t="str">
        <f t="shared" si="21"/>
        <v/>
      </c>
      <c r="L489" s="10" t="str">
        <f t="shared" si="22"/>
        <v/>
      </c>
      <c r="M489" s="10" t="str">
        <f t="shared" si="23"/>
        <v/>
      </c>
    </row>
    <row r="490" spans="1:13" x14ac:dyDescent="0.2">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10" t="str">
        <f t="shared" si="21"/>
        <v/>
      </c>
      <c r="L490" s="10" t="str">
        <f t="shared" si="22"/>
        <v/>
      </c>
      <c r="M490" s="10" t="str">
        <f t="shared" si="23"/>
        <v/>
      </c>
    </row>
    <row r="491" spans="1:13" x14ac:dyDescent="0.2">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10" t="str">
        <f t="shared" si="21"/>
        <v/>
      </c>
      <c r="L491" s="10" t="str">
        <f t="shared" si="22"/>
        <v/>
      </c>
      <c r="M491" s="10" t="str">
        <f t="shared" si="23"/>
        <v/>
      </c>
    </row>
    <row r="492" spans="1:13" x14ac:dyDescent="0.2">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10" t="str">
        <f t="shared" si="21"/>
        <v/>
      </c>
      <c r="L492" s="10" t="str">
        <f t="shared" si="22"/>
        <v/>
      </c>
      <c r="M492" s="10" t="str">
        <f t="shared" si="23"/>
        <v/>
      </c>
    </row>
    <row r="493" spans="1:13" x14ac:dyDescent="0.2">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10" t="str">
        <f t="shared" si="21"/>
        <v/>
      </c>
      <c r="L493" s="10" t="str">
        <f t="shared" si="22"/>
        <v/>
      </c>
      <c r="M493" s="10" t="str">
        <f t="shared" si="23"/>
        <v/>
      </c>
    </row>
    <row r="494" spans="1:13" x14ac:dyDescent="0.2">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10" t="str">
        <f t="shared" si="21"/>
        <v/>
      </c>
      <c r="L494" s="10" t="str">
        <f t="shared" si="22"/>
        <v/>
      </c>
      <c r="M494" s="10" t="str">
        <f t="shared" si="23"/>
        <v/>
      </c>
    </row>
    <row r="495" spans="1:13" x14ac:dyDescent="0.2">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10" t="str">
        <f t="shared" si="21"/>
        <v/>
      </c>
      <c r="L495" s="10" t="str">
        <f t="shared" si="22"/>
        <v/>
      </c>
      <c r="M495" s="10" t="str">
        <f t="shared" si="23"/>
        <v/>
      </c>
    </row>
    <row r="496" spans="1:13" x14ac:dyDescent="0.2">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10" t="str">
        <f t="shared" si="21"/>
        <v/>
      </c>
      <c r="L496" s="10" t="str">
        <f t="shared" si="22"/>
        <v/>
      </c>
      <c r="M496" s="10" t="str">
        <f t="shared" si="23"/>
        <v/>
      </c>
    </row>
    <row r="497" spans="1:13" x14ac:dyDescent="0.2">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10" t="str">
        <f t="shared" si="21"/>
        <v/>
      </c>
      <c r="L497" s="10" t="str">
        <f t="shared" si="22"/>
        <v/>
      </c>
      <c r="M497" s="10" t="str">
        <f t="shared" si="23"/>
        <v/>
      </c>
    </row>
    <row r="498" spans="1:13" x14ac:dyDescent="0.2">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10" t="str">
        <f t="shared" si="21"/>
        <v/>
      </c>
      <c r="L498" s="10" t="str">
        <f t="shared" si="22"/>
        <v/>
      </c>
      <c r="M498" s="10" t="str">
        <f t="shared" si="23"/>
        <v/>
      </c>
    </row>
    <row r="499" spans="1:13" x14ac:dyDescent="0.2">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10" t="str">
        <f t="shared" si="21"/>
        <v/>
      </c>
      <c r="L499" s="10" t="str">
        <f t="shared" si="22"/>
        <v/>
      </c>
      <c r="M499" s="10" t="str">
        <f t="shared" si="23"/>
        <v/>
      </c>
    </row>
    <row r="500" spans="1:13" x14ac:dyDescent="0.2">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10" t="str">
        <f t="shared" si="21"/>
        <v/>
      </c>
      <c r="L500" s="10" t="str">
        <f t="shared" si="22"/>
        <v/>
      </c>
      <c r="M500" s="10" t="str">
        <f t="shared" si="23"/>
        <v/>
      </c>
    </row>
    <row r="501" spans="1:13" x14ac:dyDescent="0.2">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10" t="str">
        <f t="shared" si="21"/>
        <v/>
      </c>
      <c r="L501" s="10" t="str">
        <f t="shared" si="22"/>
        <v/>
      </c>
      <c r="M501" s="10" t="str">
        <f t="shared" si="23"/>
        <v/>
      </c>
    </row>
    <row r="502" spans="1:13" x14ac:dyDescent="0.2">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10" t="str">
        <f t="shared" si="21"/>
        <v/>
      </c>
      <c r="L502" s="10" t="str">
        <f t="shared" si="22"/>
        <v/>
      </c>
      <c r="M502" s="10" t="str">
        <f t="shared" si="23"/>
        <v/>
      </c>
    </row>
    <row r="503" spans="1:13" x14ac:dyDescent="0.2">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10" t="str">
        <f t="shared" si="21"/>
        <v/>
      </c>
      <c r="L503" s="10" t="str">
        <f t="shared" si="22"/>
        <v/>
      </c>
      <c r="M503" s="10" t="str">
        <f t="shared" si="23"/>
        <v/>
      </c>
    </row>
    <row r="504" spans="1:13" x14ac:dyDescent="0.2">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10" t="str">
        <f t="shared" si="21"/>
        <v/>
      </c>
      <c r="L504" s="10" t="str">
        <f t="shared" si="22"/>
        <v/>
      </c>
      <c r="M504" s="10" t="str">
        <f t="shared" si="23"/>
        <v/>
      </c>
    </row>
    <row r="505" spans="1:13" x14ac:dyDescent="0.2">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10" t="str">
        <f t="shared" si="21"/>
        <v/>
      </c>
      <c r="L505" s="10" t="str">
        <f t="shared" si="22"/>
        <v/>
      </c>
      <c r="M505" s="10" t="str">
        <f t="shared" si="23"/>
        <v/>
      </c>
    </row>
    <row r="506" spans="1:13" x14ac:dyDescent="0.2">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10" t="str">
        <f t="shared" si="21"/>
        <v/>
      </c>
      <c r="L506" s="10" t="str">
        <f t="shared" si="22"/>
        <v/>
      </c>
      <c r="M506" s="10" t="str">
        <f t="shared" si="23"/>
        <v/>
      </c>
    </row>
    <row r="507" spans="1:13" x14ac:dyDescent="0.2">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10" t="str">
        <f t="shared" si="21"/>
        <v/>
      </c>
      <c r="L507" s="10" t="str">
        <f t="shared" si="22"/>
        <v/>
      </c>
      <c r="M507" s="10" t="str">
        <f t="shared" si="23"/>
        <v/>
      </c>
    </row>
    <row r="508" spans="1:13" x14ac:dyDescent="0.2">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10" t="str">
        <f t="shared" si="21"/>
        <v/>
      </c>
      <c r="L508" s="10" t="str">
        <f t="shared" si="22"/>
        <v/>
      </c>
      <c r="M508" s="10" t="str">
        <f t="shared" si="23"/>
        <v/>
      </c>
    </row>
    <row r="509" spans="1:13" x14ac:dyDescent="0.2">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10" t="str">
        <f t="shared" si="21"/>
        <v/>
      </c>
      <c r="L509" s="10" t="str">
        <f t="shared" si="22"/>
        <v/>
      </c>
      <c r="M509" s="10" t="str">
        <f t="shared" si="23"/>
        <v/>
      </c>
    </row>
    <row r="510" spans="1:13" x14ac:dyDescent="0.2">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10" t="str">
        <f t="shared" si="21"/>
        <v/>
      </c>
      <c r="L510" s="10" t="str">
        <f t="shared" si="22"/>
        <v/>
      </c>
      <c r="M510" s="10" t="str">
        <f t="shared" si="23"/>
        <v/>
      </c>
    </row>
    <row r="511" spans="1:13" x14ac:dyDescent="0.2">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10" t="str">
        <f t="shared" si="21"/>
        <v/>
      </c>
      <c r="L511" s="10" t="str">
        <f t="shared" si="22"/>
        <v/>
      </c>
      <c r="M511" s="10" t="str">
        <f t="shared" si="23"/>
        <v/>
      </c>
    </row>
    <row r="512" spans="1:13" x14ac:dyDescent="0.2">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10" t="str">
        <f t="shared" si="21"/>
        <v/>
      </c>
      <c r="L512" s="10" t="str">
        <f t="shared" si="22"/>
        <v/>
      </c>
      <c r="M512" s="10" t="str">
        <f t="shared" si="23"/>
        <v/>
      </c>
    </row>
    <row r="513" spans="1:13" x14ac:dyDescent="0.2">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10" t="str">
        <f t="shared" si="21"/>
        <v/>
      </c>
      <c r="L513" s="10" t="str">
        <f t="shared" si="22"/>
        <v/>
      </c>
      <c r="M513" s="10" t="str">
        <f t="shared" si="23"/>
        <v/>
      </c>
    </row>
    <row r="514" spans="1:13" x14ac:dyDescent="0.2">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10" t="str">
        <f t="shared" si="21"/>
        <v/>
      </c>
      <c r="L514" s="10" t="str">
        <f t="shared" si="22"/>
        <v/>
      </c>
      <c r="M514" s="10" t="str">
        <f t="shared" si="23"/>
        <v/>
      </c>
    </row>
    <row r="515" spans="1:13" x14ac:dyDescent="0.2">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10" t="str">
        <f t="shared" si="21"/>
        <v/>
      </c>
      <c r="L515" s="10" t="str">
        <f t="shared" si="22"/>
        <v/>
      </c>
      <c r="M515" s="10" t="str">
        <f t="shared" si="23"/>
        <v/>
      </c>
    </row>
    <row r="516" spans="1:13" x14ac:dyDescent="0.2">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10" t="str">
        <f t="shared" si="21"/>
        <v/>
      </c>
      <c r="L516" s="10" t="str">
        <f t="shared" si="22"/>
        <v/>
      </c>
      <c r="M516" s="10" t="str">
        <f t="shared" si="23"/>
        <v/>
      </c>
    </row>
    <row r="517" spans="1:13" x14ac:dyDescent="0.2">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10" t="str">
        <f t="shared" ref="K517:K580" si="24">IF(COUNT(A517,B517,C517,D517)&gt;0,AVERAGE(A517,B517,C517,D517),"")</f>
        <v/>
      </c>
      <c r="L517" s="10" t="str">
        <f t="shared" ref="L517:L580" si="25">IF(COUNT(E517,F517,G517,H517)&gt;0,AVERAGE(E517,F517,G517,H517),"")</f>
        <v/>
      </c>
      <c r="M517" s="10" t="str">
        <f t="shared" ref="M517:M580" si="26">IF(COUNT(A517,B517,C517,D517,E517,F517,G517,H517)&gt;0,AVERAGE(A517,B517,C517,D517,E517,F517,G517,H517),"")</f>
        <v/>
      </c>
    </row>
    <row r="518" spans="1:13" x14ac:dyDescent="0.2">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10" t="str">
        <f t="shared" si="24"/>
        <v/>
      </c>
      <c r="L518" s="10" t="str">
        <f t="shared" si="25"/>
        <v/>
      </c>
      <c r="M518" s="10" t="str">
        <f t="shared" si="26"/>
        <v/>
      </c>
    </row>
    <row r="519" spans="1:13" x14ac:dyDescent="0.2">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10" t="str">
        <f t="shared" si="24"/>
        <v/>
      </c>
      <c r="L519" s="10" t="str">
        <f t="shared" si="25"/>
        <v/>
      </c>
      <c r="M519" s="10" t="str">
        <f t="shared" si="26"/>
        <v/>
      </c>
    </row>
    <row r="520" spans="1:13" x14ac:dyDescent="0.2">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10" t="str">
        <f t="shared" si="24"/>
        <v/>
      </c>
      <c r="L520" s="10" t="str">
        <f t="shared" si="25"/>
        <v/>
      </c>
      <c r="M520" s="10" t="str">
        <f t="shared" si="26"/>
        <v/>
      </c>
    </row>
    <row r="521" spans="1:13" x14ac:dyDescent="0.2">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10" t="str">
        <f t="shared" si="24"/>
        <v/>
      </c>
      <c r="L521" s="10" t="str">
        <f t="shared" si="25"/>
        <v/>
      </c>
      <c r="M521" s="10" t="str">
        <f t="shared" si="26"/>
        <v/>
      </c>
    </row>
    <row r="522" spans="1:13" x14ac:dyDescent="0.2">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10" t="str">
        <f t="shared" si="24"/>
        <v/>
      </c>
      <c r="L522" s="10" t="str">
        <f t="shared" si="25"/>
        <v/>
      </c>
      <c r="M522" s="10" t="str">
        <f t="shared" si="26"/>
        <v/>
      </c>
    </row>
    <row r="523" spans="1:13" x14ac:dyDescent="0.2">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10" t="str">
        <f t="shared" si="24"/>
        <v/>
      </c>
      <c r="L523" s="10" t="str">
        <f t="shared" si="25"/>
        <v/>
      </c>
      <c r="M523" s="10" t="str">
        <f t="shared" si="26"/>
        <v/>
      </c>
    </row>
    <row r="524" spans="1:13" x14ac:dyDescent="0.2">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10" t="str">
        <f t="shared" si="24"/>
        <v/>
      </c>
      <c r="L524" s="10" t="str">
        <f t="shared" si="25"/>
        <v/>
      </c>
      <c r="M524" s="10" t="str">
        <f t="shared" si="26"/>
        <v/>
      </c>
    </row>
    <row r="525" spans="1:13" x14ac:dyDescent="0.2">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10" t="str">
        <f t="shared" si="24"/>
        <v/>
      </c>
      <c r="L525" s="10" t="str">
        <f t="shared" si="25"/>
        <v/>
      </c>
      <c r="M525" s="10" t="str">
        <f t="shared" si="26"/>
        <v/>
      </c>
    </row>
    <row r="526" spans="1:13" x14ac:dyDescent="0.2">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10" t="str">
        <f t="shared" si="24"/>
        <v/>
      </c>
      <c r="L526" s="10" t="str">
        <f t="shared" si="25"/>
        <v/>
      </c>
      <c r="M526" s="10" t="str">
        <f t="shared" si="26"/>
        <v/>
      </c>
    </row>
    <row r="527" spans="1:13" x14ac:dyDescent="0.2">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10" t="str">
        <f t="shared" si="24"/>
        <v/>
      </c>
      <c r="L527" s="10" t="str">
        <f t="shared" si="25"/>
        <v/>
      </c>
      <c r="M527" s="10" t="str">
        <f t="shared" si="26"/>
        <v/>
      </c>
    </row>
    <row r="528" spans="1:13" x14ac:dyDescent="0.2">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10" t="str">
        <f t="shared" si="24"/>
        <v/>
      </c>
      <c r="L528" s="10" t="str">
        <f t="shared" si="25"/>
        <v/>
      </c>
      <c r="M528" s="10" t="str">
        <f t="shared" si="26"/>
        <v/>
      </c>
    </row>
    <row r="529" spans="1:13" x14ac:dyDescent="0.2">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10" t="str">
        <f t="shared" si="24"/>
        <v/>
      </c>
      <c r="L529" s="10" t="str">
        <f t="shared" si="25"/>
        <v/>
      </c>
      <c r="M529" s="10" t="str">
        <f t="shared" si="26"/>
        <v/>
      </c>
    </row>
    <row r="530" spans="1:13" x14ac:dyDescent="0.2">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10" t="str">
        <f t="shared" si="24"/>
        <v/>
      </c>
      <c r="L530" s="10" t="str">
        <f t="shared" si="25"/>
        <v/>
      </c>
      <c r="M530" s="10" t="str">
        <f t="shared" si="26"/>
        <v/>
      </c>
    </row>
    <row r="531" spans="1:13" x14ac:dyDescent="0.2">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10" t="str">
        <f t="shared" si="24"/>
        <v/>
      </c>
      <c r="L531" s="10" t="str">
        <f t="shared" si="25"/>
        <v/>
      </c>
      <c r="M531" s="10" t="str">
        <f t="shared" si="26"/>
        <v/>
      </c>
    </row>
    <row r="532" spans="1:13" x14ac:dyDescent="0.2">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10" t="str">
        <f t="shared" si="24"/>
        <v/>
      </c>
      <c r="L532" s="10" t="str">
        <f t="shared" si="25"/>
        <v/>
      </c>
      <c r="M532" s="10" t="str">
        <f t="shared" si="26"/>
        <v/>
      </c>
    </row>
    <row r="533" spans="1:13" x14ac:dyDescent="0.2">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10" t="str">
        <f t="shared" si="24"/>
        <v/>
      </c>
      <c r="L533" s="10" t="str">
        <f t="shared" si="25"/>
        <v/>
      </c>
      <c r="M533" s="10" t="str">
        <f t="shared" si="26"/>
        <v/>
      </c>
    </row>
    <row r="534" spans="1:13" x14ac:dyDescent="0.2">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10" t="str">
        <f t="shared" si="24"/>
        <v/>
      </c>
      <c r="L534" s="10" t="str">
        <f t="shared" si="25"/>
        <v/>
      </c>
      <c r="M534" s="10" t="str">
        <f t="shared" si="26"/>
        <v/>
      </c>
    </row>
    <row r="535" spans="1:13" x14ac:dyDescent="0.2">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10" t="str">
        <f t="shared" si="24"/>
        <v/>
      </c>
      <c r="L535" s="10" t="str">
        <f t="shared" si="25"/>
        <v/>
      </c>
      <c r="M535" s="10" t="str">
        <f t="shared" si="26"/>
        <v/>
      </c>
    </row>
    <row r="536" spans="1:13" x14ac:dyDescent="0.2">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10" t="str">
        <f t="shared" si="24"/>
        <v/>
      </c>
      <c r="L536" s="10" t="str">
        <f t="shared" si="25"/>
        <v/>
      </c>
      <c r="M536" s="10" t="str">
        <f t="shared" si="26"/>
        <v/>
      </c>
    </row>
    <row r="537" spans="1:13" x14ac:dyDescent="0.2">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10" t="str">
        <f t="shared" si="24"/>
        <v/>
      </c>
      <c r="L537" s="10" t="str">
        <f t="shared" si="25"/>
        <v/>
      </c>
      <c r="M537" s="10" t="str">
        <f t="shared" si="26"/>
        <v/>
      </c>
    </row>
    <row r="538" spans="1:13" x14ac:dyDescent="0.2">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10" t="str">
        <f t="shared" si="24"/>
        <v/>
      </c>
      <c r="L538" s="10" t="str">
        <f t="shared" si="25"/>
        <v/>
      </c>
      <c r="M538" s="10" t="str">
        <f t="shared" si="26"/>
        <v/>
      </c>
    </row>
    <row r="539" spans="1:13" x14ac:dyDescent="0.2">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10" t="str">
        <f t="shared" si="24"/>
        <v/>
      </c>
      <c r="L539" s="10" t="str">
        <f t="shared" si="25"/>
        <v/>
      </c>
      <c r="M539" s="10" t="str">
        <f t="shared" si="26"/>
        <v/>
      </c>
    </row>
    <row r="540" spans="1:13" x14ac:dyDescent="0.2">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10" t="str">
        <f t="shared" si="24"/>
        <v/>
      </c>
      <c r="L540" s="10" t="str">
        <f t="shared" si="25"/>
        <v/>
      </c>
      <c r="M540" s="10" t="str">
        <f t="shared" si="26"/>
        <v/>
      </c>
    </row>
    <row r="541" spans="1:13" x14ac:dyDescent="0.2">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10" t="str">
        <f t="shared" si="24"/>
        <v/>
      </c>
      <c r="L541" s="10" t="str">
        <f t="shared" si="25"/>
        <v/>
      </c>
      <c r="M541" s="10" t="str">
        <f t="shared" si="26"/>
        <v/>
      </c>
    </row>
    <row r="542" spans="1:13" x14ac:dyDescent="0.2">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10" t="str">
        <f t="shared" si="24"/>
        <v/>
      </c>
      <c r="L542" s="10" t="str">
        <f t="shared" si="25"/>
        <v/>
      </c>
      <c r="M542" s="10" t="str">
        <f t="shared" si="26"/>
        <v/>
      </c>
    </row>
    <row r="543" spans="1:13" x14ac:dyDescent="0.2">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10" t="str">
        <f t="shared" si="24"/>
        <v/>
      </c>
      <c r="L543" s="10" t="str">
        <f t="shared" si="25"/>
        <v/>
      </c>
      <c r="M543" s="10" t="str">
        <f t="shared" si="26"/>
        <v/>
      </c>
    </row>
    <row r="544" spans="1:13" x14ac:dyDescent="0.2">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10" t="str">
        <f t="shared" si="24"/>
        <v/>
      </c>
      <c r="L544" s="10" t="str">
        <f t="shared" si="25"/>
        <v/>
      </c>
      <c r="M544" s="10" t="str">
        <f t="shared" si="26"/>
        <v/>
      </c>
    </row>
    <row r="545" spans="1:13" x14ac:dyDescent="0.2">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10" t="str">
        <f t="shared" si="24"/>
        <v/>
      </c>
      <c r="L545" s="10" t="str">
        <f t="shared" si="25"/>
        <v/>
      </c>
      <c r="M545" s="10" t="str">
        <f t="shared" si="26"/>
        <v/>
      </c>
    </row>
    <row r="546" spans="1:13" x14ac:dyDescent="0.2">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10" t="str">
        <f t="shared" si="24"/>
        <v/>
      </c>
      <c r="L546" s="10" t="str">
        <f t="shared" si="25"/>
        <v/>
      </c>
      <c r="M546" s="10" t="str">
        <f t="shared" si="26"/>
        <v/>
      </c>
    </row>
    <row r="547" spans="1:13" x14ac:dyDescent="0.2">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10" t="str">
        <f t="shared" si="24"/>
        <v/>
      </c>
      <c r="L547" s="10" t="str">
        <f t="shared" si="25"/>
        <v/>
      </c>
      <c r="M547" s="10" t="str">
        <f t="shared" si="26"/>
        <v/>
      </c>
    </row>
    <row r="548" spans="1:13" x14ac:dyDescent="0.2">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10" t="str">
        <f t="shared" si="24"/>
        <v/>
      </c>
      <c r="L548" s="10" t="str">
        <f t="shared" si="25"/>
        <v/>
      </c>
      <c r="M548" s="10" t="str">
        <f t="shared" si="26"/>
        <v/>
      </c>
    </row>
    <row r="549" spans="1:13" x14ac:dyDescent="0.2">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10" t="str">
        <f t="shared" si="24"/>
        <v/>
      </c>
      <c r="L549" s="10" t="str">
        <f t="shared" si="25"/>
        <v/>
      </c>
      <c r="M549" s="10" t="str">
        <f t="shared" si="26"/>
        <v/>
      </c>
    </row>
    <row r="550" spans="1:13" x14ac:dyDescent="0.2">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10" t="str">
        <f t="shared" si="24"/>
        <v/>
      </c>
      <c r="L550" s="10" t="str">
        <f t="shared" si="25"/>
        <v/>
      </c>
      <c r="M550" s="10" t="str">
        <f t="shared" si="26"/>
        <v/>
      </c>
    </row>
    <row r="551" spans="1:13" x14ac:dyDescent="0.2">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10" t="str">
        <f t="shared" si="24"/>
        <v/>
      </c>
      <c r="L551" s="10" t="str">
        <f t="shared" si="25"/>
        <v/>
      </c>
      <c r="M551" s="10" t="str">
        <f t="shared" si="26"/>
        <v/>
      </c>
    </row>
    <row r="552" spans="1:13" x14ac:dyDescent="0.2">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10" t="str">
        <f t="shared" si="24"/>
        <v/>
      </c>
      <c r="L552" s="10" t="str">
        <f t="shared" si="25"/>
        <v/>
      </c>
      <c r="M552" s="10" t="str">
        <f t="shared" si="26"/>
        <v/>
      </c>
    </row>
    <row r="553" spans="1:13" x14ac:dyDescent="0.2">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10" t="str">
        <f t="shared" si="24"/>
        <v/>
      </c>
      <c r="L553" s="10" t="str">
        <f t="shared" si="25"/>
        <v/>
      </c>
      <c r="M553" s="10" t="str">
        <f t="shared" si="26"/>
        <v/>
      </c>
    </row>
    <row r="554" spans="1:13" x14ac:dyDescent="0.2">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10" t="str">
        <f t="shared" si="24"/>
        <v/>
      </c>
      <c r="L554" s="10" t="str">
        <f t="shared" si="25"/>
        <v/>
      </c>
      <c r="M554" s="10" t="str">
        <f t="shared" si="26"/>
        <v/>
      </c>
    </row>
    <row r="555" spans="1:13" x14ac:dyDescent="0.2">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10" t="str">
        <f t="shared" si="24"/>
        <v/>
      </c>
      <c r="L555" s="10" t="str">
        <f t="shared" si="25"/>
        <v/>
      </c>
      <c r="M555" s="10" t="str">
        <f t="shared" si="26"/>
        <v/>
      </c>
    </row>
    <row r="556" spans="1:13" x14ac:dyDescent="0.2">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10" t="str">
        <f t="shared" si="24"/>
        <v/>
      </c>
      <c r="L556" s="10" t="str">
        <f t="shared" si="25"/>
        <v/>
      </c>
      <c r="M556" s="10" t="str">
        <f t="shared" si="26"/>
        <v/>
      </c>
    </row>
    <row r="557" spans="1:13" x14ac:dyDescent="0.2">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10" t="str">
        <f t="shared" si="24"/>
        <v/>
      </c>
      <c r="L557" s="10" t="str">
        <f t="shared" si="25"/>
        <v/>
      </c>
      <c r="M557" s="10" t="str">
        <f t="shared" si="26"/>
        <v/>
      </c>
    </row>
    <row r="558" spans="1:13" x14ac:dyDescent="0.2">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10" t="str">
        <f t="shared" si="24"/>
        <v/>
      </c>
      <c r="L558" s="10" t="str">
        <f t="shared" si="25"/>
        <v/>
      </c>
      <c r="M558" s="10" t="str">
        <f t="shared" si="26"/>
        <v/>
      </c>
    </row>
    <row r="559" spans="1:13" x14ac:dyDescent="0.2">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10" t="str">
        <f t="shared" si="24"/>
        <v/>
      </c>
      <c r="L559" s="10" t="str">
        <f t="shared" si="25"/>
        <v/>
      </c>
      <c r="M559" s="10" t="str">
        <f t="shared" si="26"/>
        <v/>
      </c>
    </row>
    <row r="560" spans="1:13" x14ac:dyDescent="0.2">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10" t="str">
        <f t="shared" si="24"/>
        <v/>
      </c>
      <c r="L560" s="10" t="str">
        <f t="shared" si="25"/>
        <v/>
      </c>
      <c r="M560" s="10" t="str">
        <f t="shared" si="26"/>
        <v/>
      </c>
    </row>
    <row r="561" spans="1:13" x14ac:dyDescent="0.2">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10" t="str">
        <f t="shared" si="24"/>
        <v/>
      </c>
      <c r="L561" s="10" t="str">
        <f t="shared" si="25"/>
        <v/>
      </c>
      <c r="M561" s="10" t="str">
        <f t="shared" si="26"/>
        <v/>
      </c>
    </row>
    <row r="562" spans="1:13" x14ac:dyDescent="0.2">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10" t="str">
        <f t="shared" si="24"/>
        <v/>
      </c>
      <c r="L562" s="10" t="str">
        <f t="shared" si="25"/>
        <v/>
      </c>
      <c r="M562" s="10" t="str">
        <f t="shared" si="26"/>
        <v/>
      </c>
    </row>
    <row r="563" spans="1:13" x14ac:dyDescent="0.2">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10" t="str">
        <f t="shared" si="24"/>
        <v/>
      </c>
      <c r="L563" s="10" t="str">
        <f t="shared" si="25"/>
        <v/>
      </c>
      <c r="M563" s="10" t="str">
        <f t="shared" si="26"/>
        <v/>
      </c>
    </row>
    <row r="564" spans="1:13" x14ac:dyDescent="0.2">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10" t="str">
        <f t="shared" si="24"/>
        <v/>
      </c>
      <c r="L564" s="10" t="str">
        <f t="shared" si="25"/>
        <v/>
      </c>
      <c r="M564" s="10" t="str">
        <f t="shared" si="26"/>
        <v/>
      </c>
    </row>
    <row r="565" spans="1:13" x14ac:dyDescent="0.2">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10" t="str">
        <f t="shared" si="24"/>
        <v/>
      </c>
      <c r="L565" s="10" t="str">
        <f t="shared" si="25"/>
        <v/>
      </c>
      <c r="M565" s="10" t="str">
        <f t="shared" si="26"/>
        <v/>
      </c>
    </row>
    <row r="566" spans="1:13" x14ac:dyDescent="0.2">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10" t="str">
        <f t="shared" si="24"/>
        <v/>
      </c>
      <c r="L566" s="10" t="str">
        <f t="shared" si="25"/>
        <v/>
      </c>
      <c r="M566" s="10" t="str">
        <f t="shared" si="26"/>
        <v/>
      </c>
    </row>
    <row r="567" spans="1:13" x14ac:dyDescent="0.2">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10" t="str">
        <f t="shared" si="24"/>
        <v/>
      </c>
      <c r="L567" s="10" t="str">
        <f t="shared" si="25"/>
        <v/>
      </c>
      <c r="M567" s="10" t="str">
        <f t="shared" si="26"/>
        <v/>
      </c>
    </row>
    <row r="568" spans="1:13" x14ac:dyDescent="0.2">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10" t="str">
        <f t="shared" si="24"/>
        <v/>
      </c>
      <c r="L568" s="10" t="str">
        <f t="shared" si="25"/>
        <v/>
      </c>
      <c r="M568" s="10" t="str">
        <f t="shared" si="26"/>
        <v/>
      </c>
    </row>
    <row r="569" spans="1:13" x14ac:dyDescent="0.2">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10" t="str">
        <f t="shared" si="24"/>
        <v/>
      </c>
      <c r="L569" s="10" t="str">
        <f t="shared" si="25"/>
        <v/>
      </c>
      <c r="M569" s="10" t="str">
        <f t="shared" si="26"/>
        <v/>
      </c>
    </row>
    <row r="570" spans="1:13" x14ac:dyDescent="0.2">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10" t="str">
        <f t="shared" si="24"/>
        <v/>
      </c>
      <c r="L570" s="10" t="str">
        <f t="shared" si="25"/>
        <v/>
      </c>
      <c r="M570" s="10" t="str">
        <f t="shared" si="26"/>
        <v/>
      </c>
    </row>
    <row r="571" spans="1:13" x14ac:dyDescent="0.2">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10" t="str">
        <f t="shared" si="24"/>
        <v/>
      </c>
      <c r="L571" s="10" t="str">
        <f t="shared" si="25"/>
        <v/>
      </c>
      <c r="M571" s="10" t="str">
        <f t="shared" si="26"/>
        <v/>
      </c>
    </row>
    <row r="572" spans="1:13" x14ac:dyDescent="0.2">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10" t="str">
        <f t="shared" si="24"/>
        <v/>
      </c>
      <c r="L572" s="10" t="str">
        <f t="shared" si="25"/>
        <v/>
      </c>
      <c r="M572" s="10" t="str">
        <f t="shared" si="26"/>
        <v/>
      </c>
    </row>
    <row r="573" spans="1:13" x14ac:dyDescent="0.2">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10" t="str">
        <f t="shared" si="24"/>
        <v/>
      </c>
      <c r="L573" s="10" t="str">
        <f t="shared" si="25"/>
        <v/>
      </c>
      <c r="M573" s="10" t="str">
        <f t="shared" si="26"/>
        <v/>
      </c>
    </row>
    <row r="574" spans="1:13" x14ac:dyDescent="0.2">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10" t="str">
        <f t="shared" si="24"/>
        <v/>
      </c>
      <c r="L574" s="10" t="str">
        <f t="shared" si="25"/>
        <v/>
      </c>
      <c r="M574" s="10" t="str">
        <f t="shared" si="26"/>
        <v/>
      </c>
    </row>
    <row r="575" spans="1:13" x14ac:dyDescent="0.2">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10" t="str">
        <f t="shared" si="24"/>
        <v/>
      </c>
      <c r="L575" s="10" t="str">
        <f t="shared" si="25"/>
        <v/>
      </c>
      <c r="M575" s="10" t="str">
        <f t="shared" si="26"/>
        <v/>
      </c>
    </row>
    <row r="576" spans="1:13" x14ac:dyDescent="0.2">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10" t="str">
        <f t="shared" si="24"/>
        <v/>
      </c>
      <c r="L576" s="10" t="str">
        <f t="shared" si="25"/>
        <v/>
      </c>
      <c r="M576" s="10" t="str">
        <f t="shared" si="26"/>
        <v/>
      </c>
    </row>
    <row r="577" spans="1:13" x14ac:dyDescent="0.2">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10" t="str">
        <f t="shared" si="24"/>
        <v/>
      </c>
      <c r="L577" s="10" t="str">
        <f t="shared" si="25"/>
        <v/>
      </c>
      <c r="M577" s="10" t="str">
        <f t="shared" si="26"/>
        <v/>
      </c>
    </row>
    <row r="578" spans="1:13" x14ac:dyDescent="0.2">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10" t="str">
        <f t="shared" si="24"/>
        <v/>
      </c>
      <c r="L578" s="10" t="str">
        <f t="shared" si="25"/>
        <v/>
      </c>
      <c r="M578" s="10" t="str">
        <f t="shared" si="26"/>
        <v/>
      </c>
    </row>
    <row r="579" spans="1:13" x14ac:dyDescent="0.2">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10" t="str">
        <f t="shared" si="24"/>
        <v/>
      </c>
      <c r="L579" s="10" t="str">
        <f t="shared" si="25"/>
        <v/>
      </c>
      <c r="M579" s="10" t="str">
        <f t="shared" si="26"/>
        <v/>
      </c>
    </row>
    <row r="580" spans="1:13" x14ac:dyDescent="0.2">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10" t="str">
        <f t="shared" si="24"/>
        <v/>
      </c>
      <c r="L580" s="10" t="str">
        <f t="shared" si="25"/>
        <v/>
      </c>
      <c r="M580" s="10" t="str">
        <f t="shared" si="26"/>
        <v/>
      </c>
    </row>
    <row r="581" spans="1:13" x14ac:dyDescent="0.2">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10" t="str">
        <f t="shared" ref="K581:K644" si="27">IF(COUNT(A581,B581,C581,D581)&gt;0,AVERAGE(A581,B581,C581,D581),"")</f>
        <v/>
      </c>
      <c r="L581" s="10" t="str">
        <f t="shared" ref="L581:L644" si="28">IF(COUNT(E581,F581,G581,H581)&gt;0,AVERAGE(E581,F581,G581,H581),"")</f>
        <v/>
      </c>
      <c r="M581" s="10" t="str">
        <f t="shared" ref="M581:M644" si="29">IF(COUNT(A581,B581,C581,D581,E581,F581,G581,H581)&gt;0,AVERAGE(A581,B581,C581,D581,E581,F581,G581,H581),"")</f>
        <v/>
      </c>
    </row>
    <row r="582" spans="1:13" x14ac:dyDescent="0.2">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10" t="str">
        <f t="shared" si="27"/>
        <v/>
      </c>
      <c r="L582" s="10" t="str">
        <f t="shared" si="28"/>
        <v/>
      </c>
      <c r="M582" s="10" t="str">
        <f t="shared" si="29"/>
        <v/>
      </c>
    </row>
    <row r="583" spans="1:13" x14ac:dyDescent="0.2">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10" t="str">
        <f t="shared" si="27"/>
        <v/>
      </c>
      <c r="L583" s="10" t="str">
        <f t="shared" si="28"/>
        <v/>
      </c>
      <c r="M583" s="10" t="str">
        <f t="shared" si="29"/>
        <v/>
      </c>
    </row>
    <row r="584" spans="1:13" x14ac:dyDescent="0.2">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10" t="str">
        <f t="shared" si="27"/>
        <v/>
      </c>
      <c r="L584" s="10" t="str">
        <f t="shared" si="28"/>
        <v/>
      </c>
      <c r="M584" s="10" t="str">
        <f t="shared" si="29"/>
        <v/>
      </c>
    </row>
    <row r="585" spans="1:13" x14ac:dyDescent="0.2">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10" t="str">
        <f t="shared" si="27"/>
        <v/>
      </c>
      <c r="L585" s="10" t="str">
        <f t="shared" si="28"/>
        <v/>
      </c>
      <c r="M585" s="10" t="str">
        <f t="shared" si="29"/>
        <v/>
      </c>
    </row>
    <row r="586" spans="1:13" x14ac:dyDescent="0.2">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10" t="str">
        <f t="shared" si="27"/>
        <v/>
      </c>
      <c r="L586" s="10" t="str">
        <f t="shared" si="28"/>
        <v/>
      </c>
      <c r="M586" s="10" t="str">
        <f t="shared" si="29"/>
        <v/>
      </c>
    </row>
    <row r="587" spans="1:13" x14ac:dyDescent="0.2">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10" t="str">
        <f t="shared" si="27"/>
        <v/>
      </c>
      <c r="L587" s="10" t="str">
        <f t="shared" si="28"/>
        <v/>
      </c>
      <c r="M587" s="10" t="str">
        <f t="shared" si="29"/>
        <v/>
      </c>
    </row>
    <row r="588" spans="1:13" x14ac:dyDescent="0.2">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10" t="str">
        <f t="shared" si="27"/>
        <v/>
      </c>
      <c r="L588" s="10" t="str">
        <f t="shared" si="28"/>
        <v/>
      </c>
      <c r="M588" s="10" t="str">
        <f t="shared" si="29"/>
        <v/>
      </c>
    </row>
    <row r="589" spans="1:13" x14ac:dyDescent="0.2">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10" t="str">
        <f t="shared" si="27"/>
        <v/>
      </c>
      <c r="L589" s="10" t="str">
        <f t="shared" si="28"/>
        <v/>
      </c>
      <c r="M589" s="10" t="str">
        <f t="shared" si="29"/>
        <v/>
      </c>
    </row>
    <row r="590" spans="1:13" x14ac:dyDescent="0.2">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10" t="str">
        <f t="shared" si="27"/>
        <v/>
      </c>
      <c r="L590" s="10" t="str">
        <f t="shared" si="28"/>
        <v/>
      </c>
      <c r="M590" s="10" t="str">
        <f t="shared" si="29"/>
        <v/>
      </c>
    </row>
    <row r="591" spans="1:13" x14ac:dyDescent="0.2">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10" t="str">
        <f t="shared" si="27"/>
        <v/>
      </c>
      <c r="L591" s="10" t="str">
        <f t="shared" si="28"/>
        <v/>
      </c>
      <c r="M591" s="10" t="str">
        <f t="shared" si="29"/>
        <v/>
      </c>
    </row>
    <row r="592" spans="1:13" x14ac:dyDescent="0.2">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10" t="str">
        <f t="shared" si="27"/>
        <v/>
      </c>
      <c r="L592" s="10" t="str">
        <f t="shared" si="28"/>
        <v/>
      </c>
      <c r="M592" s="10" t="str">
        <f t="shared" si="29"/>
        <v/>
      </c>
    </row>
    <row r="593" spans="1:13" x14ac:dyDescent="0.2">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10" t="str">
        <f t="shared" si="27"/>
        <v/>
      </c>
      <c r="L593" s="10" t="str">
        <f t="shared" si="28"/>
        <v/>
      </c>
      <c r="M593" s="10" t="str">
        <f t="shared" si="29"/>
        <v/>
      </c>
    </row>
    <row r="594" spans="1:13" x14ac:dyDescent="0.2">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10" t="str">
        <f t="shared" si="27"/>
        <v/>
      </c>
      <c r="L594" s="10" t="str">
        <f t="shared" si="28"/>
        <v/>
      </c>
      <c r="M594" s="10" t="str">
        <f t="shared" si="29"/>
        <v/>
      </c>
    </row>
    <row r="595" spans="1:13" x14ac:dyDescent="0.2">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10" t="str">
        <f t="shared" si="27"/>
        <v/>
      </c>
      <c r="L595" s="10" t="str">
        <f t="shared" si="28"/>
        <v/>
      </c>
      <c r="M595" s="10" t="str">
        <f t="shared" si="29"/>
        <v/>
      </c>
    </row>
    <row r="596" spans="1:13" x14ac:dyDescent="0.2">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10" t="str">
        <f t="shared" si="27"/>
        <v/>
      </c>
      <c r="L596" s="10" t="str">
        <f t="shared" si="28"/>
        <v/>
      </c>
      <c r="M596" s="10" t="str">
        <f t="shared" si="29"/>
        <v/>
      </c>
    </row>
    <row r="597" spans="1:13" x14ac:dyDescent="0.2">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10" t="str">
        <f t="shared" si="27"/>
        <v/>
      </c>
      <c r="L597" s="10" t="str">
        <f t="shared" si="28"/>
        <v/>
      </c>
      <c r="M597" s="10" t="str">
        <f t="shared" si="29"/>
        <v/>
      </c>
    </row>
    <row r="598" spans="1:13" x14ac:dyDescent="0.2">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10" t="str">
        <f t="shared" si="27"/>
        <v/>
      </c>
      <c r="L598" s="10" t="str">
        <f t="shared" si="28"/>
        <v/>
      </c>
      <c r="M598" s="10" t="str">
        <f t="shared" si="29"/>
        <v/>
      </c>
    </row>
    <row r="599" spans="1:13" x14ac:dyDescent="0.2">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10" t="str">
        <f t="shared" si="27"/>
        <v/>
      </c>
      <c r="L599" s="10" t="str">
        <f t="shared" si="28"/>
        <v/>
      </c>
      <c r="M599" s="10" t="str">
        <f t="shared" si="29"/>
        <v/>
      </c>
    </row>
    <row r="600" spans="1:13" x14ac:dyDescent="0.2">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10" t="str">
        <f t="shared" si="27"/>
        <v/>
      </c>
      <c r="L600" s="10" t="str">
        <f t="shared" si="28"/>
        <v/>
      </c>
      <c r="M600" s="10" t="str">
        <f t="shared" si="29"/>
        <v/>
      </c>
    </row>
    <row r="601" spans="1:13" x14ac:dyDescent="0.2">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10" t="str">
        <f t="shared" si="27"/>
        <v/>
      </c>
      <c r="L601" s="10" t="str">
        <f t="shared" si="28"/>
        <v/>
      </c>
      <c r="M601" s="10" t="str">
        <f t="shared" si="29"/>
        <v/>
      </c>
    </row>
    <row r="602" spans="1:13" x14ac:dyDescent="0.2">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10" t="str">
        <f t="shared" si="27"/>
        <v/>
      </c>
      <c r="L602" s="10" t="str">
        <f t="shared" si="28"/>
        <v/>
      </c>
      <c r="M602" s="10" t="str">
        <f t="shared" si="29"/>
        <v/>
      </c>
    </row>
    <row r="603" spans="1:13" x14ac:dyDescent="0.2">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10" t="str">
        <f t="shared" si="27"/>
        <v/>
      </c>
      <c r="L603" s="10" t="str">
        <f t="shared" si="28"/>
        <v/>
      </c>
      <c r="M603" s="10" t="str">
        <f t="shared" si="29"/>
        <v/>
      </c>
    </row>
    <row r="604" spans="1:13" x14ac:dyDescent="0.2">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10" t="str">
        <f t="shared" si="27"/>
        <v/>
      </c>
      <c r="L604" s="10" t="str">
        <f t="shared" si="28"/>
        <v/>
      </c>
      <c r="M604" s="10" t="str">
        <f t="shared" si="29"/>
        <v/>
      </c>
    </row>
    <row r="605" spans="1:13" x14ac:dyDescent="0.2">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10" t="str">
        <f t="shared" si="27"/>
        <v/>
      </c>
      <c r="L605" s="10" t="str">
        <f t="shared" si="28"/>
        <v/>
      </c>
      <c r="M605" s="10" t="str">
        <f t="shared" si="29"/>
        <v/>
      </c>
    </row>
    <row r="606" spans="1:13" x14ac:dyDescent="0.2">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10" t="str">
        <f t="shared" si="27"/>
        <v/>
      </c>
      <c r="L606" s="10" t="str">
        <f t="shared" si="28"/>
        <v/>
      </c>
      <c r="M606" s="10" t="str">
        <f t="shared" si="29"/>
        <v/>
      </c>
    </row>
    <row r="607" spans="1:13" x14ac:dyDescent="0.2">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10" t="str">
        <f t="shared" si="27"/>
        <v/>
      </c>
      <c r="L607" s="10" t="str">
        <f t="shared" si="28"/>
        <v/>
      </c>
      <c r="M607" s="10" t="str">
        <f t="shared" si="29"/>
        <v/>
      </c>
    </row>
    <row r="608" spans="1:13" x14ac:dyDescent="0.2">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10" t="str">
        <f t="shared" si="27"/>
        <v/>
      </c>
      <c r="L608" s="10" t="str">
        <f t="shared" si="28"/>
        <v/>
      </c>
      <c r="M608" s="10" t="str">
        <f t="shared" si="29"/>
        <v/>
      </c>
    </row>
    <row r="609" spans="1:13" x14ac:dyDescent="0.2">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10" t="str">
        <f t="shared" si="27"/>
        <v/>
      </c>
      <c r="L609" s="10" t="str">
        <f t="shared" si="28"/>
        <v/>
      </c>
      <c r="M609" s="10" t="str">
        <f t="shared" si="29"/>
        <v/>
      </c>
    </row>
    <row r="610" spans="1:13" x14ac:dyDescent="0.2">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10" t="str">
        <f t="shared" si="27"/>
        <v/>
      </c>
      <c r="L610" s="10" t="str">
        <f t="shared" si="28"/>
        <v/>
      </c>
      <c r="M610" s="10" t="str">
        <f t="shared" si="29"/>
        <v/>
      </c>
    </row>
    <row r="611" spans="1:13" x14ac:dyDescent="0.2">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10" t="str">
        <f t="shared" si="27"/>
        <v/>
      </c>
      <c r="L611" s="10" t="str">
        <f t="shared" si="28"/>
        <v/>
      </c>
      <c r="M611" s="10" t="str">
        <f t="shared" si="29"/>
        <v/>
      </c>
    </row>
    <row r="612" spans="1:13" x14ac:dyDescent="0.2">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10" t="str">
        <f t="shared" si="27"/>
        <v/>
      </c>
      <c r="L612" s="10" t="str">
        <f t="shared" si="28"/>
        <v/>
      </c>
      <c r="M612" s="10" t="str">
        <f t="shared" si="29"/>
        <v/>
      </c>
    </row>
    <row r="613" spans="1:13" x14ac:dyDescent="0.2">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10" t="str">
        <f t="shared" si="27"/>
        <v/>
      </c>
      <c r="L613" s="10" t="str">
        <f t="shared" si="28"/>
        <v/>
      </c>
      <c r="M613" s="10" t="str">
        <f t="shared" si="29"/>
        <v/>
      </c>
    </row>
    <row r="614" spans="1:13" x14ac:dyDescent="0.2">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10" t="str">
        <f t="shared" si="27"/>
        <v/>
      </c>
      <c r="L614" s="10" t="str">
        <f t="shared" si="28"/>
        <v/>
      </c>
      <c r="M614" s="10" t="str">
        <f t="shared" si="29"/>
        <v/>
      </c>
    </row>
    <row r="615" spans="1:13" x14ac:dyDescent="0.2">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10" t="str">
        <f t="shared" si="27"/>
        <v/>
      </c>
      <c r="L615" s="10" t="str">
        <f t="shared" si="28"/>
        <v/>
      </c>
      <c r="M615" s="10" t="str">
        <f t="shared" si="29"/>
        <v/>
      </c>
    </row>
    <row r="616" spans="1:13" x14ac:dyDescent="0.2">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10" t="str">
        <f t="shared" si="27"/>
        <v/>
      </c>
      <c r="L616" s="10" t="str">
        <f t="shared" si="28"/>
        <v/>
      </c>
      <c r="M616" s="10" t="str">
        <f t="shared" si="29"/>
        <v/>
      </c>
    </row>
    <row r="617" spans="1:13" x14ac:dyDescent="0.2">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10" t="str">
        <f t="shared" si="27"/>
        <v/>
      </c>
      <c r="L617" s="10" t="str">
        <f t="shared" si="28"/>
        <v/>
      </c>
      <c r="M617" s="10" t="str">
        <f t="shared" si="29"/>
        <v/>
      </c>
    </row>
    <row r="618" spans="1:13" x14ac:dyDescent="0.2">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10" t="str">
        <f t="shared" si="27"/>
        <v/>
      </c>
      <c r="L618" s="10" t="str">
        <f t="shared" si="28"/>
        <v/>
      </c>
      <c r="M618" s="10" t="str">
        <f t="shared" si="29"/>
        <v/>
      </c>
    </row>
    <row r="619" spans="1:13" x14ac:dyDescent="0.2">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10" t="str">
        <f t="shared" si="27"/>
        <v/>
      </c>
      <c r="L619" s="10" t="str">
        <f t="shared" si="28"/>
        <v/>
      </c>
      <c r="M619" s="10" t="str">
        <f t="shared" si="29"/>
        <v/>
      </c>
    </row>
    <row r="620" spans="1:13" x14ac:dyDescent="0.2">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10" t="str">
        <f t="shared" si="27"/>
        <v/>
      </c>
      <c r="L620" s="10" t="str">
        <f t="shared" si="28"/>
        <v/>
      </c>
      <c r="M620" s="10" t="str">
        <f t="shared" si="29"/>
        <v/>
      </c>
    </row>
    <row r="621" spans="1:13" x14ac:dyDescent="0.2">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10" t="str">
        <f t="shared" si="27"/>
        <v/>
      </c>
      <c r="L621" s="10" t="str">
        <f t="shared" si="28"/>
        <v/>
      </c>
      <c r="M621" s="10" t="str">
        <f t="shared" si="29"/>
        <v/>
      </c>
    </row>
    <row r="622" spans="1:13" x14ac:dyDescent="0.2">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10" t="str">
        <f t="shared" si="27"/>
        <v/>
      </c>
      <c r="L622" s="10" t="str">
        <f t="shared" si="28"/>
        <v/>
      </c>
      <c r="M622" s="10" t="str">
        <f t="shared" si="29"/>
        <v/>
      </c>
    </row>
    <row r="623" spans="1:13" x14ac:dyDescent="0.2">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10" t="str">
        <f t="shared" si="27"/>
        <v/>
      </c>
      <c r="L623" s="10" t="str">
        <f t="shared" si="28"/>
        <v/>
      </c>
      <c r="M623" s="10" t="str">
        <f t="shared" si="29"/>
        <v/>
      </c>
    </row>
    <row r="624" spans="1:13" x14ac:dyDescent="0.2">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10" t="str">
        <f t="shared" si="27"/>
        <v/>
      </c>
      <c r="L624" s="10" t="str">
        <f t="shared" si="28"/>
        <v/>
      </c>
      <c r="M624" s="10" t="str">
        <f t="shared" si="29"/>
        <v/>
      </c>
    </row>
    <row r="625" spans="1:13" x14ac:dyDescent="0.2">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10" t="str">
        <f t="shared" si="27"/>
        <v/>
      </c>
      <c r="L625" s="10" t="str">
        <f t="shared" si="28"/>
        <v/>
      </c>
      <c r="M625" s="10" t="str">
        <f t="shared" si="29"/>
        <v/>
      </c>
    </row>
    <row r="626" spans="1:13" x14ac:dyDescent="0.2">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10" t="str">
        <f t="shared" si="27"/>
        <v/>
      </c>
      <c r="L626" s="10" t="str">
        <f t="shared" si="28"/>
        <v/>
      </c>
      <c r="M626" s="10" t="str">
        <f t="shared" si="29"/>
        <v/>
      </c>
    </row>
    <row r="627" spans="1:13" x14ac:dyDescent="0.2">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10" t="str">
        <f t="shared" si="27"/>
        <v/>
      </c>
      <c r="L627" s="10" t="str">
        <f t="shared" si="28"/>
        <v/>
      </c>
      <c r="M627" s="10" t="str">
        <f t="shared" si="29"/>
        <v/>
      </c>
    </row>
    <row r="628" spans="1:13" x14ac:dyDescent="0.2">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10" t="str">
        <f t="shared" si="27"/>
        <v/>
      </c>
      <c r="L628" s="10" t="str">
        <f t="shared" si="28"/>
        <v/>
      </c>
      <c r="M628" s="10" t="str">
        <f t="shared" si="29"/>
        <v/>
      </c>
    </row>
    <row r="629" spans="1:13" x14ac:dyDescent="0.2">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10" t="str">
        <f t="shared" si="27"/>
        <v/>
      </c>
      <c r="L629" s="10" t="str">
        <f t="shared" si="28"/>
        <v/>
      </c>
      <c r="M629" s="10" t="str">
        <f t="shared" si="29"/>
        <v/>
      </c>
    </row>
    <row r="630" spans="1:13" x14ac:dyDescent="0.2">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10" t="str">
        <f t="shared" si="27"/>
        <v/>
      </c>
      <c r="L630" s="10" t="str">
        <f t="shared" si="28"/>
        <v/>
      </c>
      <c r="M630" s="10" t="str">
        <f t="shared" si="29"/>
        <v/>
      </c>
    </row>
    <row r="631" spans="1:13" x14ac:dyDescent="0.2">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10" t="str">
        <f t="shared" si="27"/>
        <v/>
      </c>
      <c r="L631" s="10" t="str">
        <f t="shared" si="28"/>
        <v/>
      </c>
      <c r="M631" s="10" t="str">
        <f t="shared" si="29"/>
        <v/>
      </c>
    </row>
    <row r="632" spans="1:13" x14ac:dyDescent="0.2">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10" t="str">
        <f t="shared" si="27"/>
        <v/>
      </c>
      <c r="L632" s="10" t="str">
        <f t="shared" si="28"/>
        <v/>
      </c>
      <c r="M632" s="10" t="str">
        <f t="shared" si="29"/>
        <v/>
      </c>
    </row>
    <row r="633" spans="1:13" x14ac:dyDescent="0.2">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10" t="str">
        <f t="shared" si="27"/>
        <v/>
      </c>
      <c r="L633" s="10" t="str">
        <f t="shared" si="28"/>
        <v/>
      </c>
      <c r="M633" s="10" t="str">
        <f t="shared" si="29"/>
        <v/>
      </c>
    </row>
    <row r="634" spans="1:13" x14ac:dyDescent="0.2">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10" t="str">
        <f t="shared" si="27"/>
        <v/>
      </c>
      <c r="L634" s="10" t="str">
        <f t="shared" si="28"/>
        <v/>
      </c>
      <c r="M634" s="10" t="str">
        <f t="shared" si="29"/>
        <v/>
      </c>
    </row>
    <row r="635" spans="1:13" x14ac:dyDescent="0.2">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10" t="str">
        <f t="shared" si="27"/>
        <v/>
      </c>
      <c r="L635" s="10" t="str">
        <f t="shared" si="28"/>
        <v/>
      </c>
      <c r="M635" s="10" t="str">
        <f t="shared" si="29"/>
        <v/>
      </c>
    </row>
    <row r="636" spans="1:13" x14ac:dyDescent="0.2">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10" t="str">
        <f t="shared" si="27"/>
        <v/>
      </c>
      <c r="L636" s="10" t="str">
        <f t="shared" si="28"/>
        <v/>
      </c>
      <c r="M636" s="10" t="str">
        <f t="shared" si="29"/>
        <v/>
      </c>
    </row>
    <row r="637" spans="1:13" x14ac:dyDescent="0.2">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10" t="str">
        <f t="shared" si="27"/>
        <v/>
      </c>
      <c r="L637" s="10" t="str">
        <f t="shared" si="28"/>
        <v/>
      </c>
      <c r="M637" s="10" t="str">
        <f t="shared" si="29"/>
        <v/>
      </c>
    </row>
    <row r="638" spans="1:13" x14ac:dyDescent="0.2">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10" t="str">
        <f t="shared" si="27"/>
        <v/>
      </c>
      <c r="L638" s="10" t="str">
        <f t="shared" si="28"/>
        <v/>
      </c>
      <c r="M638" s="10" t="str">
        <f t="shared" si="29"/>
        <v/>
      </c>
    </row>
    <row r="639" spans="1:13" x14ac:dyDescent="0.2">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10" t="str">
        <f t="shared" si="27"/>
        <v/>
      </c>
      <c r="L639" s="10" t="str">
        <f t="shared" si="28"/>
        <v/>
      </c>
      <c r="M639" s="10" t="str">
        <f t="shared" si="29"/>
        <v/>
      </c>
    </row>
    <row r="640" spans="1:13" x14ac:dyDescent="0.2">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10" t="str">
        <f t="shared" si="27"/>
        <v/>
      </c>
      <c r="L640" s="10" t="str">
        <f t="shared" si="28"/>
        <v/>
      </c>
      <c r="M640" s="10" t="str">
        <f t="shared" si="29"/>
        <v/>
      </c>
    </row>
    <row r="641" spans="1:13" x14ac:dyDescent="0.2">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10" t="str">
        <f t="shared" si="27"/>
        <v/>
      </c>
      <c r="L641" s="10" t="str">
        <f t="shared" si="28"/>
        <v/>
      </c>
      <c r="M641" s="10" t="str">
        <f t="shared" si="29"/>
        <v/>
      </c>
    </row>
    <row r="642" spans="1:13" x14ac:dyDescent="0.2">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10" t="str">
        <f t="shared" si="27"/>
        <v/>
      </c>
      <c r="L642" s="10" t="str">
        <f t="shared" si="28"/>
        <v/>
      </c>
      <c r="M642" s="10" t="str">
        <f t="shared" si="29"/>
        <v/>
      </c>
    </row>
    <row r="643" spans="1:13" x14ac:dyDescent="0.2">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10" t="str">
        <f t="shared" si="27"/>
        <v/>
      </c>
      <c r="L643" s="10" t="str">
        <f t="shared" si="28"/>
        <v/>
      </c>
      <c r="M643" s="10" t="str">
        <f t="shared" si="29"/>
        <v/>
      </c>
    </row>
    <row r="644" spans="1:13" x14ac:dyDescent="0.2">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10" t="str">
        <f t="shared" si="27"/>
        <v/>
      </c>
      <c r="L644" s="10" t="str">
        <f t="shared" si="28"/>
        <v/>
      </c>
      <c r="M644" s="10" t="str">
        <f t="shared" si="29"/>
        <v/>
      </c>
    </row>
    <row r="645" spans="1:13" x14ac:dyDescent="0.2">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10" t="str">
        <f t="shared" ref="K645:K708" si="30">IF(COUNT(A645,B645,C645,D645)&gt;0,AVERAGE(A645,B645,C645,D645),"")</f>
        <v/>
      </c>
      <c r="L645" s="10" t="str">
        <f t="shared" ref="L645:L708" si="31">IF(COUNT(E645,F645,G645,H645)&gt;0,AVERAGE(E645,F645,G645,H645),"")</f>
        <v/>
      </c>
      <c r="M645" s="10" t="str">
        <f t="shared" ref="M645:M708" si="32">IF(COUNT(A645,B645,C645,D645,E645,F645,G645,H645)&gt;0,AVERAGE(A645,B645,C645,D645,E645,F645,G645,H645),"")</f>
        <v/>
      </c>
    </row>
    <row r="646" spans="1:13" x14ac:dyDescent="0.2">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10" t="str">
        <f t="shared" si="30"/>
        <v/>
      </c>
      <c r="L646" s="10" t="str">
        <f t="shared" si="31"/>
        <v/>
      </c>
      <c r="M646" s="10" t="str">
        <f t="shared" si="32"/>
        <v/>
      </c>
    </row>
    <row r="647" spans="1:13" x14ac:dyDescent="0.2">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10" t="str">
        <f t="shared" si="30"/>
        <v/>
      </c>
      <c r="L647" s="10" t="str">
        <f t="shared" si="31"/>
        <v/>
      </c>
      <c r="M647" s="10" t="str">
        <f t="shared" si="32"/>
        <v/>
      </c>
    </row>
    <row r="648" spans="1:13" x14ac:dyDescent="0.2">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10" t="str">
        <f t="shared" si="30"/>
        <v/>
      </c>
      <c r="L648" s="10" t="str">
        <f t="shared" si="31"/>
        <v/>
      </c>
      <c r="M648" s="10" t="str">
        <f t="shared" si="32"/>
        <v/>
      </c>
    </row>
    <row r="649" spans="1:13" x14ac:dyDescent="0.2">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10" t="str">
        <f t="shared" si="30"/>
        <v/>
      </c>
      <c r="L649" s="10" t="str">
        <f t="shared" si="31"/>
        <v/>
      </c>
      <c r="M649" s="10" t="str">
        <f t="shared" si="32"/>
        <v/>
      </c>
    </row>
    <row r="650" spans="1:13" x14ac:dyDescent="0.2">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10" t="str">
        <f t="shared" si="30"/>
        <v/>
      </c>
      <c r="L650" s="10" t="str">
        <f t="shared" si="31"/>
        <v/>
      </c>
      <c r="M650" s="10" t="str">
        <f t="shared" si="32"/>
        <v/>
      </c>
    </row>
    <row r="651" spans="1:13" x14ac:dyDescent="0.2">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10" t="str">
        <f t="shared" si="30"/>
        <v/>
      </c>
      <c r="L651" s="10" t="str">
        <f t="shared" si="31"/>
        <v/>
      </c>
      <c r="M651" s="10" t="str">
        <f t="shared" si="32"/>
        <v/>
      </c>
    </row>
    <row r="652" spans="1:13" x14ac:dyDescent="0.2">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10" t="str">
        <f t="shared" si="30"/>
        <v/>
      </c>
      <c r="L652" s="10" t="str">
        <f t="shared" si="31"/>
        <v/>
      </c>
      <c r="M652" s="10" t="str">
        <f t="shared" si="32"/>
        <v/>
      </c>
    </row>
    <row r="653" spans="1:13" x14ac:dyDescent="0.2">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10" t="str">
        <f t="shared" si="30"/>
        <v/>
      </c>
      <c r="L653" s="10" t="str">
        <f t="shared" si="31"/>
        <v/>
      </c>
      <c r="M653" s="10" t="str">
        <f t="shared" si="32"/>
        <v/>
      </c>
    </row>
    <row r="654" spans="1:13" x14ac:dyDescent="0.2">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10" t="str">
        <f t="shared" si="30"/>
        <v/>
      </c>
      <c r="L654" s="10" t="str">
        <f t="shared" si="31"/>
        <v/>
      </c>
      <c r="M654" s="10" t="str">
        <f t="shared" si="32"/>
        <v/>
      </c>
    </row>
    <row r="655" spans="1:13" x14ac:dyDescent="0.2">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10" t="str">
        <f t="shared" si="30"/>
        <v/>
      </c>
      <c r="L655" s="10" t="str">
        <f t="shared" si="31"/>
        <v/>
      </c>
      <c r="M655" s="10" t="str">
        <f t="shared" si="32"/>
        <v/>
      </c>
    </row>
    <row r="656" spans="1:13" x14ac:dyDescent="0.2">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10" t="str">
        <f t="shared" si="30"/>
        <v/>
      </c>
      <c r="L656" s="10" t="str">
        <f t="shared" si="31"/>
        <v/>
      </c>
      <c r="M656" s="10" t="str">
        <f t="shared" si="32"/>
        <v/>
      </c>
    </row>
    <row r="657" spans="1:13" x14ac:dyDescent="0.2">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10" t="str">
        <f t="shared" si="30"/>
        <v/>
      </c>
      <c r="L657" s="10" t="str">
        <f t="shared" si="31"/>
        <v/>
      </c>
      <c r="M657" s="10" t="str">
        <f t="shared" si="32"/>
        <v/>
      </c>
    </row>
    <row r="658" spans="1:13" x14ac:dyDescent="0.2">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10" t="str">
        <f t="shared" si="30"/>
        <v/>
      </c>
      <c r="L658" s="10" t="str">
        <f t="shared" si="31"/>
        <v/>
      </c>
      <c r="M658" s="10" t="str">
        <f t="shared" si="32"/>
        <v/>
      </c>
    </row>
    <row r="659" spans="1:13" x14ac:dyDescent="0.2">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10" t="str">
        <f t="shared" si="30"/>
        <v/>
      </c>
      <c r="L659" s="10" t="str">
        <f t="shared" si="31"/>
        <v/>
      </c>
      <c r="M659" s="10" t="str">
        <f t="shared" si="32"/>
        <v/>
      </c>
    </row>
    <row r="660" spans="1:13" x14ac:dyDescent="0.2">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10" t="str">
        <f t="shared" si="30"/>
        <v/>
      </c>
      <c r="L660" s="10" t="str">
        <f t="shared" si="31"/>
        <v/>
      </c>
      <c r="M660" s="10" t="str">
        <f t="shared" si="32"/>
        <v/>
      </c>
    </row>
    <row r="661" spans="1:13" x14ac:dyDescent="0.2">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10" t="str">
        <f t="shared" si="30"/>
        <v/>
      </c>
      <c r="L661" s="10" t="str">
        <f t="shared" si="31"/>
        <v/>
      </c>
      <c r="M661" s="10" t="str">
        <f t="shared" si="32"/>
        <v/>
      </c>
    </row>
    <row r="662" spans="1:13" x14ac:dyDescent="0.2">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10" t="str">
        <f t="shared" si="30"/>
        <v/>
      </c>
      <c r="L662" s="10" t="str">
        <f t="shared" si="31"/>
        <v/>
      </c>
      <c r="M662" s="10" t="str">
        <f t="shared" si="32"/>
        <v/>
      </c>
    </row>
    <row r="663" spans="1:13" x14ac:dyDescent="0.2">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10" t="str">
        <f t="shared" si="30"/>
        <v/>
      </c>
      <c r="L663" s="10" t="str">
        <f t="shared" si="31"/>
        <v/>
      </c>
      <c r="M663" s="10" t="str">
        <f t="shared" si="32"/>
        <v/>
      </c>
    </row>
    <row r="664" spans="1:13" x14ac:dyDescent="0.2">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10" t="str">
        <f t="shared" si="30"/>
        <v/>
      </c>
      <c r="L664" s="10" t="str">
        <f t="shared" si="31"/>
        <v/>
      </c>
      <c r="M664" s="10" t="str">
        <f t="shared" si="32"/>
        <v/>
      </c>
    </row>
    <row r="665" spans="1:13" x14ac:dyDescent="0.2">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10" t="str">
        <f t="shared" si="30"/>
        <v/>
      </c>
      <c r="L665" s="10" t="str">
        <f t="shared" si="31"/>
        <v/>
      </c>
      <c r="M665" s="10" t="str">
        <f t="shared" si="32"/>
        <v/>
      </c>
    </row>
    <row r="666" spans="1:13" x14ac:dyDescent="0.2">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10" t="str">
        <f t="shared" si="30"/>
        <v/>
      </c>
      <c r="L666" s="10" t="str">
        <f t="shared" si="31"/>
        <v/>
      </c>
      <c r="M666" s="10" t="str">
        <f t="shared" si="32"/>
        <v/>
      </c>
    </row>
    <row r="667" spans="1:13" x14ac:dyDescent="0.2">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10" t="str">
        <f t="shared" si="30"/>
        <v/>
      </c>
      <c r="L667" s="10" t="str">
        <f t="shared" si="31"/>
        <v/>
      </c>
      <c r="M667" s="10" t="str">
        <f t="shared" si="32"/>
        <v/>
      </c>
    </row>
    <row r="668" spans="1:13" x14ac:dyDescent="0.2">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10" t="str">
        <f t="shared" si="30"/>
        <v/>
      </c>
      <c r="L668" s="10" t="str">
        <f t="shared" si="31"/>
        <v/>
      </c>
      <c r="M668" s="10" t="str">
        <f t="shared" si="32"/>
        <v/>
      </c>
    </row>
    <row r="669" spans="1:13" x14ac:dyDescent="0.2">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10" t="str">
        <f t="shared" si="30"/>
        <v/>
      </c>
      <c r="L669" s="10" t="str">
        <f t="shared" si="31"/>
        <v/>
      </c>
      <c r="M669" s="10" t="str">
        <f t="shared" si="32"/>
        <v/>
      </c>
    </row>
    <row r="670" spans="1:13" x14ac:dyDescent="0.2">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10" t="str">
        <f t="shared" si="30"/>
        <v/>
      </c>
      <c r="L670" s="10" t="str">
        <f t="shared" si="31"/>
        <v/>
      </c>
      <c r="M670" s="10" t="str">
        <f t="shared" si="32"/>
        <v/>
      </c>
    </row>
    <row r="671" spans="1:13" x14ac:dyDescent="0.2">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10" t="str">
        <f t="shared" si="30"/>
        <v/>
      </c>
      <c r="L671" s="10" t="str">
        <f t="shared" si="31"/>
        <v/>
      </c>
      <c r="M671" s="10" t="str">
        <f t="shared" si="32"/>
        <v/>
      </c>
    </row>
    <row r="672" spans="1:13" x14ac:dyDescent="0.2">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10" t="str">
        <f t="shared" si="30"/>
        <v/>
      </c>
      <c r="L672" s="10" t="str">
        <f t="shared" si="31"/>
        <v/>
      </c>
      <c r="M672" s="10" t="str">
        <f t="shared" si="32"/>
        <v/>
      </c>
    </row>
    <row r="673" spans="1:13" x14ac:dyDescent="0.2">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10" t="str">
        <f t="shared" si="30"/>
        <v/>
      </c>
      <c r="L673" s="10" t="str">
        <f t="shared" si="31"/>
        <v/>
      </c>
      <c r="M673" s="10" t="str">
        <f t="shared" si="32"/>
        <v/>
      </c>
    </row>
    <row r="674" spans="1:13" x14ac:dyDescent="0.2">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10" t="str">
        <f t="shared" si="30"/>
        <v/>
      </c>
      <c r="L674" s="10" t="str">
        <f t="shared" si="31"/>
        <v/>
      </c>
      <c r="M674" s="10" t="str">
        <f t="shared" si="32"/>
        <v/>
      </c>
    </row>
    <row r="675" spans="1:13" x14ac:dyDescent="0.2">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10" t="str">
        <f t="shared" si="30"/>
        <v/>
      </c>
      <c r="L675" s="10" t="str">
        <f t="shared" si="31"/>
        <v/>
      </c>
      <c r="M675" s="10" t="str">
        <f t="shared" si="32"/>
        <v/>
      </c>
    </row>
    <row r="676" spans="1:13" x14ac:dyDescent="0.2">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10" t="str">
        <f t="shared" si="30"/>
        <v/>
      </c>
      <c r="L676" s="10" t="str">
        <f t="shared" si="31"/>
        <v/>
      </c>
      <c r="M676" s="10" t="str">
        <f t="shared" si="32"/>
        <v/>
      </c>
    </row>
    <row r="677" spans="1:13" x14ac:dyDescent="0.2">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10" t="str">
        <f t="shared" si="30"/>
        <v/>
      </c>
      <c r="L677" s="10" t="str">
        <f t="shared" si="31"/>
        <v/>
      </c>
      <c r="M677" s="10" t="str">
        <f t="shared" si="32"/>
        <v/>
      </c>
    </row>
    <row r="678" spans="1:13" x14ac:dyDescent="0.2">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10" t="str">
        <f t="shared" si="30"/>
        <v/>
      </c>
      <c r="L678" s="10" t="str">
        <f t="shared" si="31"/>
        <v/>
      </c>
      <c r="M678" s="10" t="str">
        <f t="shared" si="32"/>
        <v/>
      </c>
    </row>
    <row r="679" spans="1:13" x14ac:dyDescent="0.2">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10" t="str">
        <f t="shared" si="30"/>
        <v/>
      </c>
      <c r="L679" s="10" t="str">
        <f t="shared" si="31"/>
        <v/>
      </c>
      <c r="M679" s="10" t="str">
        <f t="shared" si="32"/>
        <v/>
      </c>
    </row>
    <row r="680" spans="1:13" x14ac:dyDescent="0.2">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10" t="str">
        <f t="shared" si="30"/>
        <v/>
      </c>
      <c r="L680" s="10" t="str">
        <f t="shared" si="31"/>
        <v/>
      </c>
      <c r="M680" s="10" t="str">
        <f t="shared" si="32"/>
        <v/>
      </c>
    </row>
    <row r="681" spans="1:13" x14ac:dyDescent="0.2">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10" t="str">
        <f t="shared" si="30"/>
        <v/>
      </c>
      <c r="L681" s="10" t="str">
        <f t="shared" si="31"/>
        <v/>
      </c>
      <c r="M681" s="10" t="str">
        <f t="shared" si="32"/>
        <v/>
      </c>
    </row>
    <row r="682" spans="1:13" x14ac:dyDescent="0.2">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10" t="str">
        <f t="shared" si="30"/>
        <v/>
      </c>
      <c r="L682" s="10" t="str">
        <f t="shared" si="31"/>
        <v/>
      </c>
      <c r="M682" s="10" t="str">
        <f t="shared" si="32"/>
        <v/>
      </c>
    </row>
    <row r="683" spans="1:13" x14ac:dyDescent="0.2">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10" t="str">
        <f t="shared" si="30"/>
        <v/>
      </c>
      <c r="L683" s="10" t="str">
        <f t="shared" si="31"/>
        <v/>
      </c>
      <c r="M683" s="10" t="str">
        <f t="shared" si="32"/>
        <v/>
      </c>
    </row>
    <row r="684" spans="1:13" x14ac:dyDescent="0.2">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10" t="str">
        <f t="shared" si="30"/>
        <v/>
      </c>
      <c r="L684" s="10" t="str">
        <f t="shared" si="31"/>
        <v/>
      </c>
      <c r="M684" s="10" t="str">
        <f t="shared" si="32"/>
        <v/>
      </c>
    </row>
    <row r="685" spans="1:13" x14ac:dyDescent="0.2">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10" t="str">
        <f t="shared" si="30"/>
        <v/>
      </c>
      <c r="L685" s="10" t="str">
        <f t="shared" si="31"/>
        <v/>
      </c>
      <c r="M685" s="10" t="str">
        <f t="shared" si="32"/>
        <v/>
      </c>
    </row>
    <row r="686" spans="1:13" x14ac:dyDescent="0.2">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10" t="str">
        <f t="shared" si="30"/>
        <v/>
      </c>
      <c r="L686" s="10" t="str">
        <f t="shared" si="31"/>
        <v/>
      </c>
      <c r="M686" s="10" t="str">
        <f t="shared" si="32"/>
        <v/>
      </c>
    </row>
    <row r="687" spans="1:13" x14ac:dyDescent="0.2">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10" t="str">
        <f t="shared" si="30"/>
        <v/>
      </c>
      <c r="L687" s="10" t="str">
        <f t="shared" si="31"/>
        <v/>
      </c>
      <c r="M687" s="10" t="str">
        <f t="shared" si="32"/>
        <v/>
      </c>
    </row>
    <row r="688" spans="1:13" x14ac:dyDescent="0.2">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10" t="str">
        <f t="shared" si="30"/>
        <v/>
      </c>
      <c r="L688" s="10" t="str">
        <f t="shared" si="31"/>
        <v/>
      </c>
      <c r="M688" s="10" t="str">
        <f t="shared" si="32"/>
        <v/>
      </c>
    </row>
    <row r="689" spans="1:13" x14ac:dyDescent="0.2">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10" t="str">
        <f t="shared" si="30"/>
        <v/>
      </c>
      <c r="L689" s="10" t="str">
        <f t="shared" si="31"/>
        <v/>
      </c>
      <c r="M689" s="10" t="str">
        <f t="shared" si="32"/>
        <v/>
      </c>
    </row>
    <row r="690" spans="1:13" x14ac:dyDescent="0.2">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10" t="str">
        <f t="shared" si="30"/>
        <v/>
      </c>
      <c r="L690" s="10" t="str">
        <f t="shared" si="31"/>
        <v/>
      </c>
      <c r="M690" s="10" t="str">
        <f t="shared" si="32"/>
        <v/>
      </c>
    </row>
    <row r="691" spans="1:13" x14ac:dyDescent="0.2">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10" t="str">
        <f t="shared" si="30"/>
        <v/>
      </c>
      <c r="L691" s="10" t="str">
        <f t="shared" si="31"/>
        <v/>
      </c>
      <c r="M691" s="10" t="str">
        <f t="shared" si="32"/>
        <v/>
      </c>
    </row>
    <row r="692" spans="1:13" x14ac:dyDescent="0.2">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10" t="str">
        <f t="shared" si="30"/>
        <v/>
      </c>
      <c r="L692" s="10" t="str">
        <f t="shared" si="31"/>
        <v/>
      </c>
      <c r="M692" s="10" t="str">
        <f t="shared" si="32"/>
        <v/>
      </c>
    </row>
    <row r="693" spans="1:13" x14ac:dyDescent="0.2">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10" t="str">
        <f t="shared" si="30"/>
        <v/>
      </c>
      <c r="L693" s="10" t="str">
        <f t="shared" si="31"/>
        <v/>
      </c>
      <c r="M693" s="10" t="str">
        <f t="shared" si="32"/>
        <v/>
      </c>
    </row>
    <row r="694" spans="1:13" x14ac:dyDescent="0.2">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10" t="str">
        <f t="shared" si="30"/>
        <v/>
      </c>
      <c r="L694" s="10" t="str">
        <f t="shared" si="31"/>
        <v/>
      </c>
      <c r="M694" s="10" t="str">
        <f t="shared" si="32"/>
        <v/>
      </c>
    </row>
    <row r="695" spans="1:13" x14ac:dyDescent="0.2">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10" t="str">
        <f t="shared" si="30"/>
        <v/>
      </c>
      <c r="L695" s="10" t="str">
        <f t="shared" si="31"/>
        <v/>
      </c>
      <c r="M695" s="10" t="str">
        <f t="shared" si="32"/>
        <v/>
      </c>
    </row>
    <row r="696" spans="1:13" x14ac:dyDescent="0.2">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10" t="str">
        <f t="shared" si="30"/>
        <v/>
      </c>
      <c r="L696" s="10" t="str">
        <f t="shared" si="31"/>
        <v/>
      </c>
      <c r="M696" s="10" t="str">
        <f t="shared" si="32"/>
        <v/>
      </c>
    </row>
    <row r="697" spans="1:13" x14ac:dyDescent="0.2">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10" t="str">
        <f t="shared" si="30"/>
        <v/>
      </c>
      <c r="L697" s="10" t="str">
        <f t="shared" si="31"/>
        <v/>
      </c>
      <c r="M697" s="10" t="str">
        <f t="shared" si="32"/>
        <v/>
      </c>
    </row>
    <row r="698" spans="1:13" x14ac:dyDescent="0.2">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10" t="str">
        <f t="shared" si="30"/>
        <v/>
      </c>
      <c r="L698" s="10" t="str">
        <f t="shared" si="31"/>
        <v/>
      </c>
      <c r="M698" s="10" t="str">
        <f t="shared" si="32"/>
        <v/>
      </c>
    </row>
    <row r="699" spans="1:13" x14ac:dyDescent="0.2">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10" t="str">
        <f t="shared" si="30"/>
        <v/>
      </c>
      <c r="L699" s="10" t="str">
        <f t="shared" si="31"/>
        <v/>
      </c>
      <c r="M699" s="10" t="str">
        <f t="shared" si="32"/>
        <v/>
      </c>
    </row>
    <row r="700" spans="1:13" x14ac:dyDescent="0.2">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10" t="str">
        <f t="shared" si="30"/>
        <v/>
      </c>
      <c r="L700" s="10" t="str">
        <f t="shared" si="31"/>
        <v/>
      </c>
      <c r="M700" s="10" t="str">
        <f t="shared" si="32"/>
        <v/>
      </c>
    </row>
    <row r="701" spans="1:13" x14ac:dyDescent="0.2">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10" t="str">
        <f t="shared" si="30"/>
        <v/>
      </c>
      <c r="L701" s="10" t="str">
        <f t="shared" si="31"/>
        <v/>
      </c>
      <c r="M701" s="10" t="str">
        <f t="shared" si="32"/>
        <v/>
      </c>
    </row>
    <row r="702" spans="1:13" x14ac:dyDescent="0.2">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10" t="str">
        <f t="shared" si="30"/>
        <v/>
      </c>
      <c r="L702" s="10" t="str">
        <f t="shared" si="31"/>
        <v/>
      </c>
      <c r="M702" s="10" t="str">
        <f t="shared" si="32"/>
        <v/>
      </c>
    </row>
    <row r="703" spans="1:13" x14ac:dyDescent="0.2">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10" t="str">
        <f t="shared" si="30"/>
        <v/>
      </c>
      <c r="L703" s="10" t="str">
        <f t="shared" si="31"/>
        <v/>
      </c>
      <c r="M703" s="10" t="str">
        <f t="shared" si="32"/>
        <v/>
      </c>
    </row>
    <row r="704" spans="1:13" x14ac:dyDescent="0.2">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10" t="str">
        <f t="shared" si="30"/>
        <v/>
      </c>
      <c r="L704" s="10" t="str">
        <f t="shared" si="31"/>
        <v/>
      </c>
      <c r="M704" s="10" t="str">
        <f t="shared" si="32"/>
        <v/>
      </c>
    </row>
    <row r="705" spans="1:13" x14ac:dyDescent="0.2">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10" t="str">
        <f t="shared" si="30"/>
        <v/>
      </c>
      <c r="L705" s="10" t="str">
        <f t="shared" si="31"/>
        <v/>
      </c>
      <c r="M705" s="10" t="str">
        <f t="shared" si="32"/>
        <v/>
      </c>
    </row>
    <row r="706" spans="1:13" x14ac:dyDescent="0.2">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10" t="str">
        <f t="shared" si="30"/>
        <v/>
      </c>
      <c r="L706" s="10" t="str">
        <f t="shared" si="31"/>
        <v/>
      </c>
      <c r="M706" s="10" t="str">
        <f t="shared" si="32"/>
        <v/>
      </c>
    </row>
    <row r="707" spans="1:13" x14ac:dyDescent="0.2">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10" t="str">
        <f t="shared" si="30"/>
        <v/>
      </c>
      <c r="L707" s="10" t="str">
        <f t="shared" si="31"/>
        <v/>
      </c>
      <c r="M707" s="10" t="str">
        <f t="shared" si="32"/>
        <v/>
      </c>
    </row>
    <row r="708" spans="1:13" x14ac:dyDescent="0.2">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10" t="str">
        <f t="shared" si="30"/>
        <v/>
      </c>
      <c r="L708" s="10" t="str">
        <f t="shared" si="31"/>
        <v/>
      </c>
      <c r="M708" s="10" t="str">
        <f t="shared" si="32"/>
        <v/>
      </c>
    </row>
    <row r="709" spans="1:13" x14ac:dyDescent="0.2">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10" t="str">
        <f t="shared" ref="K709:K772" si="33">IF(COUNT(A709,B709,C709,D709)&gt;0,AVERAGE(A709,B709,C709,D709),"")</f>
        <v/>
      </c>
      <c r="L709" s="10" t="str">
        <f t="shared" ref="L709:L772" si="34">IF(COUNT(E709,F709,G709,H709)&gt;0,AVERAGE(E709,F709,G709,H709),"")</f>
        <v/>
      </c>
      <c r="M709" s="10" t="str">
        <f t="shared" ref="M709:M772" si="35">IF(COUNT(A709,B709,C709,D709,E709,F709,G709,H709)&gt;0,AVERAGE(A709,B709,C709,D709,E709,F709,G709,H709),"")</f>
        <v/>
      </c>
    </row>
    <row r="710" spans="1:13" x14ac:dyDescent="0.2">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10" t="str">
        <f t="shared" si="33"/>
        <v/>
      </c>
      <c r="L710" s="10" t="str">
        <f t="shared" si="34"/>
        <v/>
      </c>
      <c r="M710" s="10" t="str">
        <f t="shared" si="35"/>
        <v/>
      </c>
    </row>
    <row r="711" spans="1:13" x14ac:dyDescent="0.2">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10" t="str">
        <f t="shared" si="33"/>
        <v/>
      </c>
      <c r="L711" s="10" t="str">
        <f t="shared" si="34"/>
        <v/>
      </c>
      <c r="M711" s="10" t="str">
        <f t="shared" si="35"/>
        <v/>
      </c>
    </row>
    <row r="712" spans="1:13" x14ac:dyDescent="0.2">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10" t="str">
        <f t="shared" si="33"/>
        <v/>
      </c>
      <c r="L712" s="10" t="str">
        <f t="shared" si="34"/>
        <v/>
      </c>
      <c r="M712" s="10" t="str">
        <f t="shared" si="35"/>
        <v/>
      </c>
    </row>
    <row r="713" spans="1:13" x14ac:dyDescent="0.2">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10" t="str">
        <f t="shared" si="33"/>
        <v/>
      </c>
      <c r="L713" s="10" t="str">
        <f t="shared" si="34"/>
        <v/>
      </c>
      <c r="M713" s="10" t="str">
        <f t="shared" si="35"/>
        <v/>
      </c>
    </row>
    <row r="714" spans="1:13" x14ac:dyDescent="0.2">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10" t="str">
        <f t="shared" si="33"/>
        <v/>
      </c>
      <c r="L714" s="10" t="str">
        <f t="shared" si="34"/>
        <v/>
      </c>
      <c r="M714" s="10" t="str">
        <f t="shared" si="35"/>
        <v/>
      </c>
    </row>
    <row r="715" spans="1:13" x14ac:dyDescent="0.2">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10" t="str">
        <f t="shared" si="33"/>
        <v/>
      </c>
      <c r="L715" s="10" t="str">
        <f t="shared" si="34"/>
        <v/>
      </c>
      <c r="M715" s="10" t="str">
        <f t="shared" si="35"/>
        <v/>
      </c>
    </row>
    <row r="716" spans="1:13" x14ac:dyDescent="0.2">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10" t="str">
        <f t="shared" si="33"/>
        <v/>
      </c>
      <c r="L716" s="10" t="str">
        <f t="shared" si="34"/>
        <v/>
      </c>
      <c r="M716" s="10" t="str">
        <f t="shared" si="35"/>
        <v/>
      </c>
    </row>
    <row r="717" spans="1:13" x14ac:dyDescent="0.2">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10" t="str">
        <f t="shared" si="33"/>
        <v/>
      </c>
      <c r="L717" s="10" t="str">
        <f t="shared" si="34"/>
        <v/>
      </c>
      <c r="M717" s="10" t="str">
        <f t="shared" si="35"/>
        <v/>
      </c>
    </row>
    <row r="718" spans="1:13" x14ac:dyDescent="0.2">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10" t="str">
        <f t="shared" si="33"/>
        <v/>
      </c>
      <c r="L718" s="10" t="str">
        <f t="shared" si="34"/>
        <v/>
      </c>
      <c r="M718" s="10" t="str">
        <f t="shared" si="35"/>
        <v/>
      </c>
    </row>
    <row r="719" spans="1:13" x14ac:dyDescent="0.2">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10" t="str">
        <f t="shared" si="33"/>
        <v/>
      </c>
      <c r="L719" s="10" t="str">
        <f t="shared" si="34"/>
        <v/>
      </c>
      <c r="M719" s="10" t="str">
        <f t="shared" si="35"/>
        <v/>
      </c>
    </row>
    <row r="720" spans="1:13" x14ac:dyDescent="0.2">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10" t="str">
        <f t="shared" si="33"/>
        <v/>
      </c>
      <c r="L720" s="10" t="str">
        <f t="shared" si="34"/>
        <v/>
      </c>
      <c r="M720" s="10" t="str">
        <f t="shared" si="35"/>
        <v/>
      </c>
    </row>
    <row r="721" spans="1:13" x14ac:dyDescent="0.2">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10" t="str">
        <f t="shared" si="33"/>
        <v/>
      </c>
      <c r="L721" s="10" t="str">
        <f t="shared" si="34"/>
        <v/>
      </c>
      <c r="M721" s="10" t="str">
        <f t="shared" si="35"/>
        <v/>
      </c>
    </row>
    <row r="722" spans="1:13" x14ac:dyDescent="0.2">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10" t="str">
        <f t="shared" si="33"/>
        <v/>
      </c>
      <c r="L722" s="10" t="str">
        <f t="shared" si="34"/>
        <v/>
      </c>
      <c r="M722" s="10" t="str">
        <f t="shared" si="35"/>
        <v/>
      </c>
    </row>
    <row r="723" spans="1:13" x14ac:dyDescent="0.2">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10" t="str">
        <f t="shared" si="33"/>
        <v/>
      </c>
      <c r="L723" s="10" t="str">
        <f t="shared" si="34"/>
        <v/>
      </c>
      <c r="M723" s="10" t="str">
        <f t="shared" si="35"/>
        <v/>
      </c>
    </row>
    <row r="724" spans="1:13" x14ac:dyDescent="0.2">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10" t="str">
        <f t="shared" si="33"/>
        <v/>
      </c>
      <c r="L724" s="10" t="str">
        <f t="shared" si="34"/>
        <v/>
      </c>
      <c r="M724" s="10" t="str">
        <f t="shared" si="35"/>
        <v/>
      </c>
    </row>
    <row r="725" spans="1:13" x14ac:dyDescent="0.2">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10" t="str">
        <f t="shared" si="33"/>
        <v/>
      </c>
      <c r="L725" s="10" t="str">
        <f t="shared" si="34"/>
        <v/>
      </c>
      <c r="M725" s="10" t="str">
        <f t="shared" si="35"/>
        <v/>
      </c>
    </row>
    <row r="726" spans="1:13" x14ac:dyDescent="0.2">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10" t="str">
        <f t="shared" si="33"/>
        <v/>
      </c>
      <c r="L726" s="10" t="str">
        <f t="shared" si="34"/>
        <v/>
      </c>
      <c r="M726" s="10" t="str">
        <f t="shared" si="35"/>
        <v/>
      </c>
    </row>
    <row r="727" spans="1:13" x14ac:dyDescent="0.2">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10" t="str">
        <f t="shared" si="33"/>
        <v/>
      </c>
      <c r="L727" s="10" t="str">
        <f t="shared" si="34"/>
        <v/>
      </c>
      <c r="M727" s="10" t="str">
        <f t="shared" si="35"/>
        <v/>
      </c>
    </row>
    <row r="728" spans="1:13" x14ac:dyDescent="0.2">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10" t="str">
        <f t="shared" si="33"/>
        <v/>
      </c>
      <c r="L728" s="10" t="str">
        <f t="shared" si="34"/>
        <v/>
      </c>
      <c r="M728" s="10" t="str">
        <f t="shared" si="35"/>
        <v/>
      </c>
    </row>
    <row r="729" spans="1:13" x14ac:dyDescent="0.2">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10" t="str">
        <f t="shared" si="33"/>
        <v/>
      </c>
      <c r="L729" s="10" t="str">
        <f t="shared" si="34"/>
        <v/>
      </c>
      <c r="M729" s="10" t="str">
        <f t="shared" si="35"/>
        <v/>
      </c>
    </row>
    <row r="730" spans="1:13" x14ac:dyDescent="0.2">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10" t="str">
        <f t="shared" si="33"/>
        <v/>
      </c>
      <c r="L730" s="10" t="str">
        <f t="shared" si="34"/>
        <v/>
      </c>
      <c r="M730" s="10" t="str">
        <f t="shared" si="35"/>
        <v/>
      </c>
    </row>
    <row r="731" spans="1:13" x14ac:dyDescent="0.2">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10" t="str">
        <f t="shared" si="33"/>
        <v/>
      </c>
      <c r="L731" s="10" t="str">
        <f t="shared" si="34"/>
        <v/>
      </c>
      <c r="M731" s="10" t="str">
        <f t="shared" si="35"/>
        <v/>
      </c>
    </row>
    <row r="732" spans="1:13" x14ac:dyDescent="0.2">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10" t="str">
        <f t="shared" si="33"/>
        <v/>
      </c>
      <c r="L732" s="10" t="str">
        <f t="shared" si="34"/>
        <v/>
      </c>
      <c r="M732" s="10" t="str">
        <f t="shared" si="35"/>
        <v/>
      </c>
    </row>
    <row r="733" spans="1:13" x14ac:dyDescent="0.2">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10" t="str">
        <f t="shared" si="33"/>
        <v/>
      </c>
      <c r="L733" s="10" t="str">
        <f t="shared" si="34"/>
        <v/>
      </c>
      <c r="M733" s="10" t="str">
        <f t="shared" si="35"/>
        <v/>
      </c>
    </row>
    <row r="734" spans="1:13" x14ac:dyDescent="0.2">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10" t="str">
        <f t="shared" si="33"/>
        <v/>
      </c>
      <c r="L734" s="10" t="str">
        <f t="shared" si="34"/>
        <v/>
      </c>
      <c r="M734" s="10" t="str">
        <f t="shared" si="35"/>
        <v/>
      </c>
    </row>
    <row r="735" spans="1:13" x14ac:dyDescent="0.2">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10" t="str">
        <f t="shared" si="33"/>
        <v/>
      </c>
      <c r="L735" s="10" t="str">
        <f t="shared" si="34"/>
        <v/>
      </c>
      <c r="M735" s="10" t="str">
        <f t="shared" si="35"/>
        <v/>
      </c>
    </row>
    <row r="736" spans="1:13" x14ac:dyDescent="0.2">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10" t="str">
        <f t="shared" si="33"/>
        <v/>
      </c>
      <c r="L736" s="10" t="str">
        <f t="shared" si="34"/>
        <v/>
      </c>
      <c r="M736" s="10" t="str">
        <f t="shared" si="35"/>
        <v/>
      </c>
    </row>
    <row r="737" spans="1:13" x14ac:dyDescent="0.2">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10" t="str">
        <f t="shared" si="33"/>
        <v/>
      </c>
      <c r="L737" s="10" t="str">
        <f t="shared" si="34"/>
        <v/>
      </c>
      <c r="M737" s="10" t="str">
        <f t="shared" si="35"/>
        <v/>
      </c>
    </row>
    <row r="738" spans="1:13" x14ac:dyDescent="0.2">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10" t="str">
        <f t="shared" si="33"/>
        <v/>
      </c>
      <c r="L738" s="10" t="str">
        <f t="shared" si="34"/>
        <v/>
      </c>
      <c r="M738" s="10" t="str">
        <f t="shared" si="35"/>
        <v/>
      </c>
    </row>
    <row r="739" spans="1:13" x14ac:dyDescent="0.2">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10" t="str">
        <f t="shared" si="33"/>
        <v/>
      </c>
      <c r="L739" s="10" t="str">
        <f t="shared" si="34"/>
        <v/>
      </c>
      <c r="M739" s="10" t="str">
        <f t="shared" si="35"/>
        <v/>
      </c>
    </row>
    <row r="740" spans="1:13" x14ac:dyDescent="0.2">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10" t="str">
        <f t="shared" si="33"/>
        <v/>
      </c>
      <c r="L740" s="10" t="str">
        <f t="shared" si="34"/>
        <v/>
      </c>
      <c r="M740" s="10" t="str">
        <f t="shared" si="35"/>
        <v/>
      </c>
    </row>
    <row r="741" spans="1:13" x14ac:dyDescent="0.2">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10" t="str">
        <f t="shared" si="33"/>
        <v/>
      </c>
      <c r="L741" s="10" t="str">
        <f t="shared" si="34"/>
        <v/>
      </c>
      <c r="M741" s="10" t="str">
        <f t="shared" si="35"/>
        <v/>
      </c>
    </row>
    <row r="742" spans="1:13" x14ac:dyDescent="0.2">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10" t="str">
        <f t="shared" si="33"/>
        <v/>
      </c>
      <c r="L742" s="10" t="str">
        <f t="shared" si="34"/>
        <v/>
      </c>
      <c r="M742" s="10" t="str">
        <f t="shared" si="35"/>
        <v/>
      </c>
    </row>
    <row r="743" spans="1:13" x14ac:dyDescent="0.2">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10" t="str">
        <f t="shared" si="33"/>
        <v/>
      </c>
      <c r="L743" s="10" t="str">
        <f t="shared" si="34"/>
        <v/>
      </c>
      <c r="M743" s="10" t="str">
        <f t="shared" si="35"/>
        <v/>
      </c>
    </row>
    <row r="744" spans="1:13" x14ac:dyDescent="0.2">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10" t="str">
        <f t="shared" si="33"/>
        <v/>
      </c>
      <c r="L744" s="10" t="str">
        <f t="shared" si="34"/>
        <v/>
      </c>
      <c r="M744" s="10" t="str">
        <f t="shared" si="35"/>
        <v/>
      </c>
    </row>
    <row r="745" spans="1:13" x14ac:dyDescent="0.2">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10" t="str">
        <f t="shared" si="33"/>
        <v/>
      </c>
      <c r="L745" s="10" t="str">
        <f t="shared" si="34"/>
        <v/>
      </c>
      <c r="M745" s="10" t="str">
        <f t="shared" si="35"/>
        <v/>
      </c>
    </row>
    <row r="746" spans="1:13" x14ac:dyDescent="0.2">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10" t="str">
        <f t="shared" si="33"/>
        <v/>
      </c>
      <c r="L746" s="10" t="str">
        <f t="shared" si="34"/>
        <v/>
      </c>
      <c r="M746" s="10" t="str">
        <f t="shared" si="35"/>
        <v/>
      </c>
    </row>
    <row r="747" spans="1:13" x14ac:dyDescent="0.2">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10" t="str">
        <f t="shared" si="33"/>
        <v/>
      </c>
      <c r="L747" s="10" t="str">
        <f t="shared" si="34"/>
        <v/>
      </c>
      <c r="M747" s="10" t="str">
        <f t="shared" si="35"/>
        <v/>
      </c>
    </row>
    <row r="748" spans="1:13" x14ac:dyDescent="0.2">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10" t="str">
        <f t="shared" si="33"/>
        <v/>
      </c>
      <c r="L748" s="10" t="str">
        <f t="shared" si="34"/>
        <v/>
      </c>
      <c r="M748" s="10" t="str">
        <f t="shared" si="35"/>
        <v/>
      </c>
    </row>
    <row r="749" spans="1:13" x14ac:dyDescent="0.2">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10" t="str">
        <f t="shared" si="33"/>
        <v/>
      </c>
      <c r="L749" s="10" t="str">
        <f t="shared" si="34"/>
        <v/>
      </c>
      <c r="M749" s="10" t="str">
        <f t="shared" si="35"/>
        <v/>
      </c>
    </row>
    <row r="750" spans="1:13" x14ac:dyDescent="0.2">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10" t="str">
        <f t="shared" si="33"/>
        <v/>
      </c>
      <c r="L750" s="10" t="str">
        <f t="shared" si="34"/>
        <v/>
      </c>
      <c r="M750" s="10" t="str">
        <f t="shared" si="35"/>
        <v/>
      </c>
    </row>
    <row r="751" spans="1:13" x14ac:dyDescent="0.2">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10" t="str">
        <f t="shared" si="33"/>
        <v/>
      </c>
      <c r="L751" s="10" t="str">
        <f t="shared" si="34"/>
        <v/>
      </c>
      <c r="M751" s="10" t="str">
        <f t="shared" si="35"/>
        <v/>
      </c>
    </row>
    <row r="752" spans="1:13" x14ac:dyDescent="0.2">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10" t="str">
        <f t="shared" si="33"/>
        <v/>
      </c>
      <c r="L752" s="10" t="str">
        <f t="shared" si="34"/>
        <v/>
      </c>
      <c r="M752" s="10" t="str">
        <f t="shared" si="35"/>
        <v/>
      </c>
    </row>
    <row r="753" spans="1:13" x14ac:dyDescent="0.2">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10" t="str">
        <f t="shared" si="33"/>
        <v/>
      </c>
      <c r="L753" s="10" t="str">
        <f t="shared" si="34"/>
        <v/>
      </c>
      <c r="M753" s="10" t="str">
        <f t="shared" si="35"/>
        <v/>
      </c>
    </row>
    <row r="754" spans="1:13" x14ac:dyDescent="0.2">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10" t="str">
        <f t="shared" si="33"/>
        <v/>
      </c>
      <c r="L754" s="10" t="str">
        <f t="shared" si="34"/>
        <v/>
      </c>
      <c r="M754" s="10" t="str">
        <f t="shared" si="35"/>
        <v/>
      </c>
    </row>
    <row r="755" spans="1:13" x14ac:dyDescent="0.2">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10" t="str">
        <f t="shared" si="33"/>
        <v/>
      </c>
      <c r="L755" s="10" t="str">
        <f t="shared" si="34"/>
        <v/>
      </c>
      <c r="M755" s="10" t="str">
        <f t="shared" si="35"/>
        <v/>
      </c>
    </row>
    <row r="756" spans="1:13" x14ac:dyDescent="0.2">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10" t="str">
        <f t="shared" si="33"/>
        <v/>
      </c>
      <c r="L756" s="10" t="str">
        <f t="shared" si="34"/>
        <v/>
      </c>
      <c r="M756" s="10" t="str">
        <f t="shared" si="35"/>
        <v/>
      </c>
    </row>
    <row r="757" spans="1:13" x14ac:dyDescent="0.2">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10" t="str">
        <f t="shared" si="33"/>
        <v/>
      </c>
      <c r="L757" s="10" t="str">
        <f t="shared" si="34"/>
        <v/>
      </c>
      <c r="M757" s="10" t="str">
        <f t="shared" si="35"/>
        <v/>
      </c>
    </row>
    <row r="758" spans="1:13" x14ac:dyDescent="0.2">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10" t="str">
        <f t="shared" si="33"/>
        <v/>
      </c>
      <c r="L758" s="10" t="str">
        <f t="shared" si="34"/>
        <v/>
      </c>
      <c r="M758" s="10" t="str">
        <f t="shared" si="35"/>
        <v/>
      </c>
    </row>
    <row r="759" spans="1:13" x14ac:dyDescent="0.2">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10" t="str">
        <f t="shared" si="33"/>
        <v/>
      </c>
      <c r="L759" s="10" t="str">
        <f t="shared" si="34"/>
        <v/>
      </c>
      <c r="M759" s="10" t="str">
        <f t="shared" si="35"/>
        <v/>
      </c>
    </row>
    <row r="760" spans="1:13" x14ac:dyDescent="0.2">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10" t="str">
        <f t="shared" si="33"/>
        <v/>
      </c>
      <c r="L760" s="10" t="str">
        <f t="shared" si="34"/>
        <v/>
      </c>
      <c r="M760" s="10" t="str">
        <f t="shared" si="35"/>
        <v/>
      </c>
    </row>
    <row r="761" spans="1:13" x14ac:dyDescent="0.2">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10" t="str">
        <f t="shared" si="33"/>
        <v/>
      </c>
      <c r="L761" s="10" t="str">
        <f t="shared" si="34"/>
        <v/>
      </c>
      <c r="M761" s="10" t="str">
        <f t="shared" si="35"/>
        <v/>
      </c>
    </row>
    <row r="762" spans="1:13" x14ac:dyDescent="0.2">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10" t="str">
        <f t="shared" si="33"/>
        <v/>
      </c>
      <c r="L762" s="10" t="str">
        <f t="shared" si="34"/>
        <v/>
      </c>
      <c r="M762" s="10" t="str">
        <f t="shared" si="35"/>
        <v/>
      </c>
    </row>
    <row r="763" spans="1:13" x14ac:dyDescent="0.2">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10" t="str">
        <f t="shared" si="33"/>
        <v/>
      </c>
      <c r="L763" s="10" t="str">
        <f t="shared" si="34"/>
        <v/>
      </c>
      <c r="M763" s="10" t="str">
        <f t="shared" si="35"/>
        <v/>
      </c>
    </row>
    <row r="764" spans="1:13" x14ac:dyDescent="0.2">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10" t="str">
        <f t="shared" si="33"/>
        <v/>
      </c>
      <c r="L764" s="10" t="str">
        <f t="shared" si="34"/>
        <v/>
      </c>
      <c r="M764" s="10" t="str">
        <f t="shared" si="35"/>
        <v/>
      </c>
    </row>
    <row r="765" spans="1:13" x14ac:dyDescent="0.2">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10" t="str">
        <f t="shared" si="33"/>
        <v/>
      </c>
      <c r="L765" s="10" t="str">
        <f t="shared" si="34"/>
        <v/>
      </c>
      <c r="M765" s="10" t="str">
        <f t="shared" si="35"/>
        <v/>
      </c>
    </row>
    <row r="766" spans="1:13" x14ac:dyDescent="0.2">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10" t="str">
        <f t="shared" si="33"/>
        <v/>
      </c>
      <c r="L766" s="10" t="str">
        <f t="shared" si="34"/>
        <v/>
      </c>
      <c r="M766" s="10" t="str">
        <f t="shared" si="35"/>
        <v/>
      </c>
    </row>
    <row r="767" spans="1:13" x14ac:dyDescent="0.2">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10" t="str">
        <f t="shared" si="33"/>
        <v/>
      </c>
      <c r="L767" s="10" t="str">
        <f t="shared" si="34"/>
        <v/>
      </c>
      <c r="M767" s="10" t="str">
        <f t="shared" si="35"/>
        <v/>
      </c>
    </row>
    <row r="768" spans="1:13" x14ac:dyDescent="0.2">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10" t="str">
        <f t="shared" si="33"/>
        <v/>
      </c>
      <c r="L768" s="10" t="str">
        <f t="shared" si="34"/>
        <v/>
      </c>
      <c r="M768" s="10" t="str">
        <f t="shared" si="35"/>
        <v/>
      </c>
    </row>
    <row r="769" spans="1:13" x14ac:dyDescent="0.2">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10" t="str">
        <f t="shared" si="33"/>
        <v/>
      </c>
      <c r="L769" s="10" t="str">
        <f t="shared" si="34"/>
        <v/>
      </c>
      <c r="M769" s="10" t="str">
        <f t="shared" si="35"/>
        <v/>
      </c>
    </row>
    <row r="770" spans="1:13" x14ac:dyDescent="0.2">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10" t="str">
        <f t="shared" si="33"/>
        <v/>
      </c>
      <c r="L770" s="10" t="str">
        <f t="shared" si="34"/>
        <v/>
      </c>
      <c r="M770" s="10" t="str">
        <f t="shared" si="35"/>
        <v/>
      </c>
    </row>
    <row r="771" spans="1:13" x14ac:dyDescent="0.2">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10" t="str">
        <f t="shared" si="33"/>
        <v/>
      </c>
      <c r="L771" s="10" t="str">
        <f t="shared" si="34"/>
        <v/>
      </c>
      <c r="M771" s="10" t="str">
        <f t="shared" si="35"/>
        <v/>
      </c>
    </row>
    <row r="772" spans="1:13" x14ac:dyDescent="0.2">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10" t="str">
        <f t="shared" si="33"/>
        <v/>
      </c>
      <c r="L772" s="10" t="str">
        <f t="shared" si="34"/>
        <v/>
      </c>
      <c r="M772" s="10" t="str">
        <f t="shared" si="35"/>
        <v/>
      </c>
    </row>
    <row r="773" spans="1:13" x14ac:dyDescent="0.2">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10" t="str">
        <f t="shared" ref="K773:K836" si="36">IF(COUNT(A773,B773,C773,D773)&gt;0,AVERAGE(A773,B773,C773,D773),"")</f>
        <v/>
      </c>
      <c r="L773" s="10" t="str">
        <f t="shared" ref="L773:L836" si="37">IF(COUNT(E773,F773,G773,H773)&gt;0,AVERAGE(E773,F773,G773,H773),"")</f>
        <v/>
      </c>
      <c r="M773" s="10" t="str">
        <f t="shared" ref="M773:M836" si="38">IF(COUNT(A773,B773,C773,D773,E773,F773,G773,H773)&gt;0,AVERAGE(A773,B773,C773,D773,E773,F773,G773,H773),"")</f>
        <v/>
      </c>
    </row>
    <row r="774" spans="1:13" x14ac:dyDescent="0.2">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10" t="str">
        <f t="shared" si="36"/>
        <v/>
      </c>
      <c r="L774" s="10" t="str">
        <f t="shared" si="37"/>
        <v/>
      </c>
      <c r="M774" s="10" t="str">
        <f t="shared" si="38"/>
        <v/>
      </c>
    </row>
    <row r="775" spans="1:13" x14ac:dyDescent="0.2">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10" t="str">
        <f t="shared" si="36"/>
        <v/>
      </c>
      <c r="L775" s="10" t="str">
        <f t="shared" si="37"/>
        <v/>
      </c>
      <c r="M775" s="10" t="str">
        <f t="shared" si="38"/>
        <v/>
      </c>
    </row>
    <row r="776" spans="1:13" x14ac:dyDescent="0.2">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10" t="str">
        <f t="shared" si="36"/>
        <v/>
      </c>
      <c r="L776" s="10" t="str">
        <f t="shared" si="37"/>
        <v/>
      </c>
      <c r="M776" s="10" t="str">
        <f t="shared" si="38"/>
        <v/>
      </c>
    </row>
    <row r="777" spans="1:13" x14ac:dyDescent="0.2">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10" t="str">
        <f t="shared" si="36"/>
        <v/>
      </c>
      <c r="L777" s="10" t="str">
        <f t="shared" si="37"/>
        <v/>
      </c>
      <c r="M777" s="10" t="str">
        <f t="shared" si="38"/>
        <v/>
      </c>
    </row>
    <row r="778" spans="1:13" x14ac:dyDescent="0.2">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10" t="str">
        <f t="shared" si="36"/>
        <v/>
      </c>
      <c r="L778" s="10" t="str">
        <f t="shared" si="37"/>
        <v/>
      </c>
      <c r="M778" s="10" t="str">
        <f t="shared" si="38"/>
        <v/>
      </c>
    </row>
    <row r="779" spans="1:13" x14ac:dyDescent="0.2">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10" t="str">
        <f t="shared" si="36"/>
        <v/>
      </c>
      <c r="L779" s="10" t="str">
        <f t="shared" si="37"/>
        <v/>
      </c>
      <c r="M779" s="10" t="str">
        <f t="shared" si="38"/>
        <v/>
      </c>
    </row>
    <row r="780" spans="1:13" x14ac:dyDescent="0.2">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10" t="str">
        <f t="shared" si="36"/>
        <v/>
      </c>
      <c r="L780" s="10" t="str">
        <f t="shared" si="37"/>
        <v/>
      </c>
      <c r="M780" s="10" t="str">
        <f t="shared" si="38"/>
        <v/>
      </c>
    </row>
    <row r="781" spans="1:13" x14ac:dyDescent="0.2">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10" t="str">
        <f t="shared" si="36"/>
        <v/>
      </c>
      <c r="L781" s="10" t="str">
        <f t="shared" si="37"/>
        <v/>
      </c>
      <c r="M781" s="10" t="str">
        <f t="shared" si="38"/>
        <v/>
      </c>
    </row>
    <row r="782" spans="1:13" x14ac:dyDescent="0.2">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10" t="str">
        <f t="shared" si="36"/>
        <v/>
      </c>
      <c r="L782" s="10" t="str">
        <f t="shared" si="37"/>
        <v/>
      </c>
      <c r="M782" s="10" t="str">
        <f t="shared" si="38"/>
        <v/>
      </c>
    </row>
    <row r="783" spans="1:13" x14ac:dyDescent="0.2">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10" t="str">
        <f t="shared" si="36"/>
        <v/>
      </c>
      <c r="L783" s="10" t="str">
        <f t="shared" si="37"/>
        <v/>
      </c>
      <c r="M783" s="10" t="str">
        <f t="shared" si="38"/>
        <v/>
      </c>
    </row>
    <row r="784" spans="1:13" x14ac:dyDescent="0.2">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10" t="str">
        <f t="shared" si="36"/>
        <v/>
      </c>
      <c r="L784" s="10" t="str">
        <f t="shared" si="37"/>
        <v/>
      </c>
      <c r="M784" s="10" t="str">
        <f t="shared" si="38"/>
        <v/>
      </c>
    </row>
    <row r="785" spans="1:13" x14ac:dyDescent="0.2">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10" t="str">
        <f t="shared" si="36"/>
        <v/>
      </c>
      <c r="L785" s="10" t="str">
        <f t="shared" si="37"/>
        <v/>
      </c>
      <c r="M785" s="10" t="str">
        <f t="shared" si="38"/>
        <v/>
      </c>
    </row>
    <row r="786" spans="1:13" x14ac:dyDescent="0.2">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10" t="str">
        <f t="shared" si="36"/>
        <v/>
      </c>
      <c r="L786" s="10" t="str">
        <f t="shared" si="37"/>
        <v/>
      </c>
      <c r="M786" s="10" t="str">
        <f t="shared" si="38"/>
        <v/>
      </c>
    </row>
    <row r="787" spans="1:13" x14ac:dyDescent="0.2">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10" t="str">
        <f t="shared" si="36"/>
        <v/>
      </c>
      <c r="L787" s="10" t="str">
        <f t="shared" si="37"/>
        <v/>
      </c>
      <c r="M787" s="10" t="str">
        <f t="shared" si="38"/>
        <v/>
      </c>
    </row>
    <row r="788" spans="1:13" x14ac:dyDescent="0.2">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10" t="str">
        <f t="shared" si="36"/>
        <v/>
      </c>
      <c r="L788" s="10" t="str">
        <f t="shared" si="37"/>
        <v/>
      </c>
      <c r="M788" s="10" t="str">
        <f t="shared" si="38"/>
        <v/>
      </c>
    </row>
    <row r="789" spans="1:13" x14ac:dyDescent="0.2">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10" t="str">
        <f t="shared" si="36"/>
        <v/>
      </c>
      <c r="L789" s="10" t="str">
        <f t="shared" si="37"/>
        <v/>
      </c>
      <c r="M789" s="10" t="str">
        <f t="shared" si="38"/>
        <v/>
      </c>
    </row>
    <row r="790" spans="1:13" x14ac:dyDescent="0.2">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10" t="str">
        <f t="shared" si="36"/>
        <v/>
      </c>
      <c r="L790" s="10" t="str">
        <f t="shared" si="37"/>
        <v/>
      </c>
      <c r="M790" s="10" t="str">
        <f t="shared" si="38"/>
        <v/>
      </c>
    </row>
    <row r="791" spans="1:13" x14ac:dyDescent="0.2">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10" t="str">
        <f t="shared" si="36"/>
        <v/>
      </c>
      <c r="L791" s="10" t="str">
        <f t="shared" si="37"/>
        <v/>
      </c>
      <c r="M791" s="10" t="str">
        <f t="shared" si="38"/>
        <v/>
      </c>
    </row>
    <row r="792" spans="1:13" x14ac:dyDescent="0.2">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10" t="str">
        <f t="shared" si="36"/>
        <v/>
      </c>
      <c r="L792" s="10" t="str">
        <f t="shared" si="37"/>
        <v/>
      </c>
      <c r="M792" s="10" t="str">
        <f t="shared" si="38"/>
        <v/>
      </c>
    </row>
    <row r="793" spans="1:13" x14ac:dyDescent="0.2">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10" t="str">
        <f t="shared" si="36"/>
        <v/>
      </c>
      <c r="L793" s="10" t="str">
        <f t="shared" si="37"/>
        <v/>
      </c>
      <c r="M793" s="10" t="str">
        <f t="shared" si="38"/>
        <v/>
      </c>
    </row>
    <row r="794" spans="1:13" x14ac:dyDescent="0.2">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10" t="str">
        <f t="shared" si="36"/>
        <v/>
      </c>
      <c r="L794" s="10" t="str">
        <f t="shared" si="37"/>
        <v/>
      </c>
      <c r="M794" s="10" t="str">
        <f t="shared" si="38"/>
        <v/>
      </c>
    </row>
    <row r="795" spans="1:13" x14ac:dyDescent="0.2">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10" t="str">
        <f t="shared" si="36"/>
        <v/>
      </c>
      <c r="L795" s="10" t="str">
        <f t="shared" si="37"/>
        <v/>
      </c>
      <c r="M795" s="10" t="str">
        <f t="shared" si="38"/>
        <v/>
      </c>
    </row>
    <row r="796" spans="1:13" x14ac:dyDescent="0.2">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10" t="str">
        <f t="shared" si="36"/>
        <v/>
      </c>
      <c r="L796" s="10" t="str">
        <f t="shared" si="37"/>
        <v/>
      </c>
      <c r="M796" s="10" t="str">
        <f t="shared" si="38"/>
        <v/>
      </c>
    </row>
    <row r="797" spans="1:13" x14ac:dyDescent="0.2">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10" t="str">
        <f t="shared" si="36"/>
        <v/>
      </c>
      <c r="L797" s="10" t="str">
        <f t="shared" si="37"/>
        <v/>
      </c>
      <c r="M797" s="10" t="str">
        <f t="shared" si="38"/>
        <v/>
      </c>
    </row>
    <row r="798" spans="1:13" x14ac:dyDescent="0.2">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10" t="str">
        <f t="shared" si="36"/>
        <v/>
      </c>
      <c r="L798" s="10" t="str">
        <f t="shared" si="37"/>
        <v/>
      </c>
      <c r="M798" s="10" t="str">
        <f t="shared" si="38"/>
        <v/>
      </c>
    </row>
    <row r="799" spans="1:13" x14ac:dyDescent="0.2">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10" t="str">
        <f t="shared" si="36"/>
        <v/>
      </c>
      <c r="L799" s="10" t="str">
        <f t="shared" si="37"/>
        <v/>
      </c>
      <c r="M799" s="10" t="str">
        <f t="shared" si="38"/>
        <v/>
      </c>
    </row>
    <row r="800" spans="1:13" x14ac:dyDescent="0.2">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10" t="str">
        <f t="shared" si="36"/>
        <v/>
      </c>
      <c r="L800" s="10" t="str">
        <f t="shared" si="37"/>
        <v/>
      </c>
      <c r="M800" s="10" t="str">
        <f t="shared" si="38"/>
        <v/>
      </c>
    </row>
    <row r="801" spans="1:13" x14ac:dyDescent="0.2">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10" t="str">
        <f t="shared" si="36"/>
        <v/>
      </c>
      <c r="L801" s="10" t="str">
        <f t="shared" si="37"/>
        <v/>
      </c>
      <c r="M801" s="10" t="str">
        <f t="shared" si="38"/>
        <v/>
      </c>
    </row>
    <row r="802" spans="1:13" x14ac:dyDescent="0.2">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10" t="str">
        <f t="shared" si="36"/>
        <v/>
      </c>
      <c r="L802" s="10" t="str">
        <f t="shared" si="37"/>
        <v/>
      </c>
      <c r="M802" s="10" t="str">
        <f t="shared" si="38"/>
        <v/>
      </c>
    </row>
    <row r="803" spans="1:13" x14ac:dyDescent="0.2">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10" t="str">
        <f t="shared" si="36"/>
        <v/>
      </c>
      <c r="L803" s="10" t="str">
        <f t="shared" si="37"/>
        <v/>
      </c>
      <c r="M803" s="10" t="str">
        <f t="shared" si="38"/>
        <v/>
      </c>
    </row>
    <row r="804" spans="1:13" x14ac:dyDescent="0.2">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10" t="str">
        <f t="shared" si="36"/>
        <v/>
      </c>
      <c r="L804" s="10" t="str">
        <f t="shared" si="37"/>
        <v/>
      </c>
      <c r="M804" s="10" t="str">
        <f t="shared" si="38"/>
        <v/>
      </c>
    </row>
    <row r="805" spans="1:13" x14ac:dyDescent="0.2">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10" t="str">
        <f t="shared" si="36"/>
        <v/>
      </c>
      <c r="L805" s="10" t="str">
        <f t="shared" si="37"/>
        <v/>
      </c>
      <c r="M805" s="10" t="str">
        <f t="shared" si="38"/>
        <v/>
      </c>
    </row>
    <row r="806" spans="1:13" x14ac:dyDescent="0.2">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10" t="str">
        <f t="shared" si="36"/>
        <v/>
      </c>
      <c r="L806" s="10" t="str">
        <f t="shared" si="37"/>
        <v/>
      </c>
      <c r="M806" s="10" t="str">
        <f t="shared" si="38"/>
        <v/>
      </c>
    </row>
    <row r="807" spans="1:13" x14ac:dyDescent="0.2">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10" t="str">
        <f t="shared" si="36"/>
        <v/>
      </c>
      <c r="L807" s="10" t="str">
        <f t="shared" si="37"/>
        <v/>
      </c>
      <c r="M807" s="10" t="str">
        <f t="shared" si="38"/>
        <v/>
      </c>
    </row>
    <row r="808" spans="1:13" x14ac:dyDescent="0.2">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10" t="str">
        <f t="shared" si="36"/>
        <v/>
      </c>
      <c r="L808" s="10" t="str">
        <f t="shared" si="37"/>
        <v/>
      </c>
      <c r="M808" s="10" t="str">
        <f t="shared" si="38"/>
        <v/>
      </c>
    </row>
    <row r="809" spans="1:13" x14ac:dyDescent="0.2">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10" t="str">
        <f t="shared" si="36"/>
        <v/>
      </c>
      <c r="L809" s="10" t="str">
        <f t="shared" si="37"/>
        <v/>
      </c>
      <c r="M809" s="10" t="str">
        <f t="shared" si="38"/>
        <v/>
      </c>
    </row>
    <row r="810" spans="1:13" x14ac:dyDescent="0.2">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10" t="str">
        <f t="shared" si="36"/>
        <v/>
      </c>
      <c r="L810" s="10" t="str">
        <f t="shared" si="37"/>
        <v/>
      </c>
      <c r="M810" s="10" t="str">
        <f t="shared" si="38"/>
        <v/>
      </c>
    </row>
    <row r="811" spans="1:13" x14ac:dyDescent="0.2">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10" t="str">
        <f t="shared" si="36"/>
        <v/>
      </c>
      <c r="L811" s="10" t="str">
        <f t="shared" si="37"/>
        <v/>
      </c>
      <c r="M811" s="10" t="str">
        <f t="shared" si="38"/>
        <v/>
      </c>
    </row>
    <row r="812" spans="1:13" x14ac:dyDescent="0.2">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10" t="str">
        <f t="shared" si="36"/>
        <v/>
      </c>
      <c r="L812" s="10" t="str">
        <f t="shared" si="37"/>
        <v/>
      </c>
      <c r="M812" s="10" t="str">
        <f t="shared" si="38"/>
        <v/>
      </c>
    </row>
    <row r="813" spans="1:13" x14ac:dyDescent="0.2">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10" t="str">
        <f t="shared" si="36"/>
        <v/>
      </c>
      <c r="L813" s="10" t="str">
        <f t="shared" si="37"/>
        <v/>
      </c>
      <c r="M813" s="10" t="str">
        <f t="shared" si="38"/>
        <v/>
      </c>
    </row>
    <row r="814" spans="1:13" x14ac:dyDescent="0.2">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10" t="str">
        <f t="shared" si="36"/>
        <v/>
      </c>
      <c r="L814" s="10" t="str">
        <f t="shared" si="37"/>
        <v/>
      </c>
      <c r="M814" s="10" t="str">
        <f t="shared" si="38"/>
        <v/>
      </c>
    </row>
    <row r="815" spans="1:13" x14ac:dyDescent="0.2">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10" t="str">
        <f t="shared" si="36"/>
        <v/>
      </c>
      <c r="L815" s="10" t="str">
        <f t="shared" si="37"/>
        <v/>
      </c>
      <c r="M815" s="10" t="str">
        <f t="shared" si="38"/>
        <v/>
      </c>
    </row>
    <row r="816" spans="1:13" x14ac:dyDescent="0.2">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10" t="str">
        <f t="shared" si="36"/>
        <v/>
      </c>
      <c r="L816" s="10" t="str">
        <f t="shared" si="37"/>
        <v/>
      </c>
      <c r="M816" s="10" t="str">
        <f t="shared" si="38"/>
        <v/>
      </c>
    </row>
    <row r="817" spans="1:13" x14ac:dyDescent="0.2">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10" t="str">
        <f t="shared" si="36"/>
        <v/>
      </c>
      <c r="L817" s="10" t="str">
        <f t="shared" si="37"/>
        <v/>
      </c>
      <c r="M817" s="10" t="str">
        <f t="shared" si="38"/>
        <v/>
      </c>
    </row>
    <row r="818" spans="1:13" x14ac:dyDescent="0.2">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10" t="str">
        <f t="shared" si="36"/>
        <v/>
      </c>
      <c r="L818" s="10" t="str">
        <f t="shared" si="37"/>
        <v/>
      </c>
      <c r="M818" s="10" t="str">
        <f t="shared" si="38"/>
        <v/>
      </c>
    </row>
    <row r="819" spans="1:13" x14ac:dyDescent="0.2">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10" t="str">
        <f t="shared" si="36"/>
        <v/>
      </c>
      <c r="L819" s="10" t="str">
        <f t="shared" si="37"/>
        <v/>
      </c>
      <c r="M819" s="10" t="str">
        <f t="shared" si="38"/>
        <v/>
      </c>
    </row>
    <row r="820" spans="1:13" x14ac:dyDescent="0.2">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10" t="str">
        <f t="shared" si="36"/>
        <v/>
      </c>
      <c r="L820" s="10" t="str">
        <f t="shared" si="37"/>
        <v/>
      </c>
      <c r="M820" s="10" t="str">
        <f t="shared" si="38"/>
        <v/>
      </c>
    </row>
    <row r="821" spans="1:13" x14ac:dyDescent="0.2">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10" t="str">
        <f t="shared" si="36"/>
        <v/>
      </c>
      <c r="L821" s="10" t="str">
        <f t="shared" si="37"/>
        <v/>
      </c>
      <c r="M821" s="10" t="str">
        <f t="shared" si="38"/>
        <v/>
      </c>
    </row>
    <row r="822" spans="1:13" x14ac:dyDescent="0.2">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10" t="str">
        <f t="shared" si="36"/>
        <v/>
      </c>
      <c r="L822" s="10" t="str">
        <f t="shared" si="37"/>
        <v/>
      </c>
      <c r="M822" s="10" t="str">
        <f t="shared" si="38"/>
        <v/>
      </c>
    </row>
    <row r="823" spans="1:13" x14ac:dyDescent="0.2">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10" t="str">
        <f t="shared" si="36"/>
        <v/>
      </c>
      <c r="L823" s="10" t="str">
        <f t="shared" si="37"/>
        <v/>
      </c>
      <c r="M823" s="10" t="str">
        <f t="shared" si="38"/>
        <v/>
      </c>
    </row>
    <row r="824" spans="1:13" x14ac:dyDescent="0.2">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10" t="str">
        <f t="shared" si="36"/>
        <v/>
      </c>
      <c r="L824" s="10" t="str">
        <f t="shared" si="37"/>
        <v/>
      </c>
      <c r="M824" s="10" t="str">
        <f t="shared" si="38"/>
        <v/>
      </c>
    </row>
    <row r="825" spans="1:13" x14ac:dyDescent="0.2">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10" t="str">
        <f t="shared" si="36"/>
        <v/>
      </c>
      <c r="L825" s="10" t="str">
        <f t="shared" si="37"/>
        <v/>
      </c>
      <c r="M825" s="10" t="str">
        <f t="shared" si="38"/>
        <v/>
      </c>
    </row>
    <row r="826" spans="1:13" x14ac:dyDescent="0.2">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10" t="str">
        <f t="shared" si="36"/>
        <v/>
      </c>
      <c r="L826" s="10" t="str">
        <f t="shared" si="37"/>
        <v/>
      </c>
      <c r="M826" s="10" t="str">
        <f t="shared" si="38"/>
        <v/>
      </c>
    </row>
    <row r="827" spans="1:13" x14ac:dyDescent="0.2">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10" t="str">
        <f t="shared" si="36"/>
        <v/>
      </c>
      <c r="L827" s="10" t="str">
        <f t="shared" si="37"/>
        <v/>
      </c>
      <c r="M827" s="10" t="str">
        <f t="shared" si="38"/>
        <v/>
      </c>
    </row>
    <row r="828" spans="1:13" x14ac:dyDescent="0.2">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10" t="str">
        <f t="shared" si="36"/>
        <v/>
      </c>
      <c r="L828" s="10" t="str">
        <f t="shared" si="37"/>
        <v/>
      </c>
      <c r="M828" s="10" t="str">
        <f t="shared" si="38"/>
        <v/>
      </c>
    </row>
    <row r="829" spans="1:13" x14ac:dyDescent="0.2">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10" t="str">
        <f t="shared" si="36"/>
        <v/>
      </c>
      <c r="L829" s="10" t="str">
        <f t="shared" si="37"/>
        <v/>
      </c>
      <c r="M829" s="10" t="str">
        <f t="shared" si="38"/>
        <v/>
      </c>
    </row>
    <row r="830" spans="1:13" x14ac:dyDescent="0.2">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10" t="str">
        <f t="shared" si="36"/>
        <v/>
      </c>
      <c r="L830" s="10" t="str">
        <f t="shared" si="37"/>
        <v/>
      </c>
      <c r="M830" s="10" t="str">
        <f t="shared" si="38"/>
        <v/>
      </c>
    </row>
    <row r="831" spans="1:13" x14ac:dyDescent="0.2">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10" t="str">
        <f t="shared" si="36"/>
        <v/>
      </c>
      <c r="L831" s="10" t="str">
        <f t="shared" si="37"/>
        <v/>
      </c>
      <c r="M831" s="10" t="str">
        <f t="shared" si="38"/>
        <v/>
      </c>
    </row>
    <row r="832" spans="1:13" x14ac:dyDescent="0.2">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10" t="str">
        <f t="shared" si="36"/>
        <v/>
      </c>
      <c r="L832" s="10" t="str">
        <f t="shared" si="37"/>
        <v/>
      </c>
      <c r="M832" s="10" t="str">
        <f t="shared" si="38"/>
        <v/>
      </c>
    </row>
    <row r="833" spans="1:13" x14ac:dyDescent="0.2">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10" t="str">
        <f t="shared" si="36"/>
        <v/>
      </c>
      <c r="L833" s="10" t="str">
        <f t="shared" si="37"/>
        <v/>
      </c>
      <c r="M833" s="10" t="str">
        <f t="shared" si="38"/>
        <v/>
      </c>
    </row>
    <row r="834" spans="1:13" x14ac:dyDescent="0.2">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10" t="str">
        <f t="shared" si="36"/>
        <v/>
      </c>
      <c r="L834" s="10" t="str">
        <f t="shared" si="37"/>
        <v/>
      </c>
      <c r="M834" s="10" t="str">
        <f t="shared" si="38"/>
        <v/>
      </c>
    </row>
    <row r="835" spans="1:13" x14ac:dyDescent="0.2">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10" t="str">
        <f t="shared" si="36"/>
        <v/>
      </c>
      <c r="L835" s="10" t="str">
        <f t="shared" si="37"/>
        <v/>
      </c>
      <c r="M835" s="10" t="str">
        <f t="shared" si="38"/>
        <v/>
      </c>
    </row>
    <row r="836" spans="1:13" x14ac:dyDescent="0.2">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10" t="str">
        <f t="shared" si="36"/>
        <v/>
      </c>
      <c r="L836" s="10" t="str">
        <f t="shared" si="37"/>
        <v/>
      </c>
      <c r="M836" s="10" t="str">
        <f t="shared" si="38"/>
        <v/>
      </c>
    </row>
    <row r="837" spans="1:13" x14ac:dyDescent="0.2">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10" t="str">
        <f t="shared" ref="K837:K900" si="39">IF(COUNT(A837,B837,C837,D837)&gt;0,AVERAGE(A837,B837,C837,D837),"")</f>
        <v/>
      </c>
      <c r="L837" s="10" t="str">
        <f t="shared" ref="L837:L900" si="40">IF(COUNT(E837,F837,G837,H837)&gt;0,AVERAGE(E837,F837,G837,H837),"")</f>
        <v/>
      </c>
      <c r="M837" s="10" t="str">
        <f t="shared" ref="M837:M900" si="41">IF(COUNT(A837,B837,C837,D837,E837,F837,G837,H837)&gt;0,AVERAGE(A837,B837,C837,D837,E837,F837,G837,H837),"")</f>
        <v/>
      </c>
    </row>
    <row r="838" spans="1:13" x14ac:dyDescent="0.2">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10" t="str">
        <f t="shared" si="39"/>
        <v/>
      </c>
      <c r="L838" s="10" t="str">
        <f t="shared" si="40"/>
        <v/>
      </c>
      <c r="M838" s="10" t="str">
        <f t="shared" si="41"/>
        <v/>
      </c>
    </row>
    <row r="839" spans="1:13" x14ac:dyDescent="0.2">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10" t="str">
        <f t="shared" si="39"/>
        <v/>
      </c>
      <c r="L839" s="10" t="str">
        <f t="shared" si="40"/>
        <v/>
      </c>
      <c r="M839" s="10" t="str">
        <f t="shared" si="41"/>
        <v/>
      </c>
    </row>
    <row r="840" spans="1:13" x14ac:dyDescent="0.2">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10" t="str">
        <f t="shared" si="39"/>
        <v/>
      </c>
      <c r="L840" s="10" t="str">
        <f t="shared" si="40"/>
        <v/>
      </c>
      <c r="M840" s="10" t="str">
        <f t="shared" si="41"/>
        <v/>
      </c>
    </row>
    <row r="841" spans="1:13" x14ac:dyDescent="0.2">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10" t="str">
        <f t="shared" si="39"/>
        <v/>
      </c>
      <c r="L841" s="10" t="str">
        <f t="shared" si="40"/>
        <v/>
      </c>
      <c r="M841" s="10" t="str">
        <f t="shared" si="41"/>
        <v/>
      </c>
    </row>
    <row r="842" spans="1:13" x14ac:dyDescent="0.2">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10" t="str">
        <f t="shared" si="39"/>
        <v/>
      </c>
      <c r="L842" s="10" t="str">
        <f t="shared" si="40"/>
        <v/>
      </c>
      <c r="M842" s="10" t="str">
        <f t="shared" si="41"/>
        <v/>
      </c>
    </row>
    <row r="843" spans="1:13" x14ac:dyDescent="0.2">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10" t="str">
        <f t="shared" si="39"/>
        <v/>
      </c>
      <c r="L843" s="10" t="str">
        <f t="shared" si="40"/>
        <v/>
      </c>
      <c r="M843" s="10" t="str">
        <f t="shared" si="41"/>
        <v/>
      </c>
    </row>
    <row r="844" spans="1:13" x14ac:dyDescent="0.2">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10" t="str">
        <f t="shared" si="39"/>
        <v/>
      </c>
      <c r="L844" s="10" t="str">
        <f t="shared" si="40"/>
        <v/>
      </c>
      <c r="M844" s="10" t="str">
        <f t="shared" si="41"/>
        <v/>
      </c>
    </row>
    <row r="845" spans="1:13" x14ac:dyDescent="0.2">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10" t="str">
        <f t="shared" si="39"/>
        <v/>
      </c>
      <c r="L845" s="10" t="str">
        <f t="shared" si="40"/>
        <v/>
      </c>
      <c r="M845" s="10" t="str">
        <f t="shared" si="41"/>
        <v/>
      </c>
    </row>
    <row r="846" spans="1:13" x14ac:dyDescent="0.2">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10" t="str">
        <f t="shared" si="39"/>
        <v/>
      </c>
      <c r="L846" s="10" t="str">
        <f t="shared" si="40"/>
        <v/>
      </c>
      <c r="M846" s="10" t="str">
        <f t="shared" si="41"/>
        <v/>
      </c>
    </row>
    <row r="847" spans="1:13" x14ac:dyDescent="0.2">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10" t="str">
        <f t="shared" si="39"/>
        <v/>
      </c>
      <c r="L847" s="10" t="str">
        <f t="shared" si="40"/>
        <v/>
      </c>
      <c r="M847" s="10" t="str">
        <f t="shared" si="41"/>
        <v/>
      </c>
    </row>
    <row r="848" spans="1:13" x14ac:dyDescent="0.2">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10" t="str">
        <f t="shared" si="39"/>
        <v/>
      </c>
      <c r="L848" s="10" t="str">
        <f t="shared" si="40"/>
        <v/>
      </c>
      <c r="M848" s="10" t="str">
        <f t="shared" si="41"/>
        <v/>
      </c>
    </row>
    <row r="849" spans="1:13" x14ac:dyDescent="0.2">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10" t="str">
        <f t="shared" si="39"/>
        <v/>
      </c>
      <c r="L849" s="10" t="str">
        <f t="shared" si="40"/>
        <v/>
      </c>
      <c r="M849" s="10" t="str">
        <f t="shared" si="41"/>
        <v/>
      </c>
    </row>
    <row r="850" spans="1:13" x14ac:dyDescent="0.2">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10" t="str">
        <f t="shared" si="39"/>
        <v/>
      </c>
      <c r="L850" s="10" t="str">
        <f t="shared" si="40"/>
        <v/>
      </c>
      <c r="M850" s="10" t="str">
        <f t="shared" si="41"/>
        <v/>
      </c>
    </row>
    <row r="851" spans="1:13" x14ac:dyDescent="0.2">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10" t="str">
        <f t="shared" si="39"/>
        <v/>
      </c>
      <c r="L851" s="10" t="str">
        <f t="shared" si="40"/>
        <v/>
      </c>
      <c r="M851" s="10" t="str">
        <f t="shared" si="41"/>
        <v/>
      </c>
    </row>
    <row r="852" spans="1:13" x14ac:dyDescent="0.2">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10" t="str">
        <f t="shared" si="39"/>
        <v/>
      </c>
      <c r="L852" s="10" t="str">
        <f t="shared" si="40"/>
        <v/>
      </c>
      <c r="M852" s="10" t="str">
        <f t="shared" si="41"/>
        <v/>
      </c>
    </row>
    <row r="853" spans="1:13" x14ac:dyDescent="0.2">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10" t="str">
        <f t="shared" si="39"/>
        <v/>
      </c>
      <c r="L853" s="10" t="str">
        <f t="shared" si="40"/>
        <v/>
      </c>
      <c r="M853" s="10" t="str">
        <f t="shared" si="41"/>
        <v/>
      </c>
    </row>
    <row r="854" spans="1:13" x14ac:dyDescent="0.2">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10" t="str">
        <f t="shared" si="39"/>
        <v/>
      </c>
      <c r="L854" s="10" t="str">
        <f t="shared" si="40"/>
        <v/>
      </c>
      <c r="M854" s="10" t="str">
        <f t="shared" si="41"/>
        <v/>
      </c>
    </row>
    <row r="855" spans="1:13" x14ac:dyDescent="0.2">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10" t="str">
        <f t="shared" si="39"/>
        <v/>
      </c>
      <c r="L855" s="10" t="str">
        <f t="shared" si="40"/>
        <v/>
      </c>
      <c r="M855" s="10" t="str">
        <f t="shared" si="41"/>
        <v/>
      </c>
    </row>
    <row r="856" spans="1:13" x14ac:dyDescent="0.2">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10" t="str">
        <f t="shared" si="39"/>
        <v/>
      </c>
      <c r="L856" s="10" t="str">
        <f t="shared" si="40"/>
        <v/>
      </c>
      <c r="M856" s="10" t="str">
        <f t="shared" si="41"/>
        <v/>
      </c>
    </row>
    <row r="857" spans="1:13" x14ac:dyDescent="0.2">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10" t="str">
        <f t="shared" si="39"/>
        <v/>
      </c>
      <c r="L857" s="10" t="str">
        <f t="shared" si="40"/>
        <v/>
      </c>
      <c r="M857" s="10" t="str">
        <f t="shared" si="41"/>
        <v/>
      </c>
    </row>
    <row r="858" spans="1:13" x14ac:dyDescent="0.2">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10" t="str">
        <f t="shared" si="39"/>
        <v/>
      </c>
      <c r="L858" s="10" t="str">
        <f t="shared" si="40"/>
        <v/>
      </c>
      <c r="M858" s="10" t="str">
        <f t="shared" si="41"/>
        <v/>
      </c>
    </row>
    <row r="859" spans="1:13" x14ac:dyDescent="0.2">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10" t="str">
        <f t="shared" si="39"/>
        <v/>
      </c>
      <c r="L859" s="10" t="str">
        <f t="shared" si="40"/>
        <v/>
      </c>
      <c r="M859" s="10" t="str">
        <f t="shared" si="41"/>
        <v/>
      </c>
    </row>
    <row r="860" spans="1:13" x14ac:dyDescent="0.2">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10" t="str">
        <f t="shared" si="39"/>
        <v/>
      </c>
      <c r="L860" s="10" t="str">
        <f t="shared" si="40"/>
        <v/>
      </c>
      <c r="M860" s="10" t="str">
        <f t="shared" si="41"/>
        <v/>
      </c>
    </row>
    <row r="861" spans="1:13" x14ac:dyDescent="0.2">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10" t="str">
        <f t="shared" si="39"/>
        <v/>
      </c>
      <c r="L861" s="10" t="str">
        <f t="shared" si="40"/>
        <v/>
      </c>
      <c r="M861" s="10" t="str">
        <f t="shared" si="41"/>
        <v/>
      </c>
    </row>
    <row r="862" spans="1:13" x14ac:dyDescent="0.2">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10" t="str">
        <f t="shared" si="39"/>
        <v/>
      </c>
      <c r="L862" s="10" t="str">
        <f t="shared" si="40"/>
        <v/>
      </c>
      <c r="M862" s="10" t="str">
        <f t="shared" si="41"/>
        <v/>
      </c>
    </row>
    <row r="863" spans="1:13" x14ac:dyDescent="0.2">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10" t="str">
        <f t="shared" si="39"/>
        <v/>
      </c>
      <c r="L863" s="10" t="str">
        <f t="shared" si="40"/>
        <v/>
      </c>
      <c r="M863" s="10" t="str">
        <f t="shared" si="41"/>
        <v/>
      </c>
    </row>
    <row r="864" spans="1:13" x14ac:dyDescent="0.2">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10" t="str">
        <f t="shared" si="39"/>
        <v/>
      </c>
      <c r="L864" s="10" t="str">
        <f t="shared" si="40"/>
        <v/>
      </c>
      <c r="M864" s="10" t="str">
        <f t="shared" si="41"/>
        <v/>
      </c>
    </row>
    <row r="865" spans="1:13" x14ac:dyDescent="0.2">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10" t="str">
        <f t="shared" si="39"/>
        <v/>
      </c>
      <c r="L865" s="10" t="str">
        <f t="shared" si="40"/>
        <v/>
      </c>
      <c r="M865" s="10" t="str">
        <f t="shared" si="41"/>
        <v/>
      </c>
    </row>
    <row r="866" spans="1:13" x14ac:dyDescent="0.2">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10" t="str">
        <f t="shared" si="39"/>
        <v/>
      </c>
      <c r="L866" s="10" t="str">
        <f t="shared" si="40"/>
        <v/>
      </c>
      <c r="M866" s="10" t="str">
        <f t="shared" si="41"/>
        <v/>
      </c>
    </row>
    <row r="867" spans="1:13" x14ac:dyDescent="0.2">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10" t="str">
        <f t="shared" si="39"/>
        <v/>
      </c>
      <c r="L867" s="10" t="str">
        <f t="shared" si="40"/>
        <v/>
      </c>
      <c r="M867" s="10" t="str">
        <f t="shared" si="41"/>
        <v/>
      </c>
    </row>
    <row r="868" spans="1:13" x14ac:dyDescent="0.2">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10" t="str">
        <f t="shared" si="39"/>
        <v/>
      </c>
      <c r="L868" s="10" t="str">
        <f t="shared" si="40"/>
        <v/>
      </c>
      <c r="M868" s="10" t="str">
        <f t="shared" si="41"/>
        <v/>
      </c>
    </row>
    <row r="869" spans="1:13" x14ac:dyDescent="0.2">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10" t="str">
        <f t="shared" si="39"/>
        <v/>
      </c>
      <c r="L869" s="10" t="str">
        <f t="shared" si="40"/>
        <v/>
      </c>
      <c r="M869" s="10" t="str">
        <f t="shared" si="41"/>
        <v/>
      </c>
    </row>
    <row r="870" spans="1:13" x14ac:dyDescent="0.2">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10" t="str">
        <f t="shared" si="39"/>
        <v/>
      </c>
      <c r="L870" s="10" t="str">
        <f t="shared" si="40"/>
        <v/>
      </c>
      <c r="M870" s="10" t="str">
        <f t="shared" si="41"/>
        <v/>
      </c>
    </row>
    <row r="871" spans="1:13" x14ac:dyDescent="0.2">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10" t="str">
        <f t="shared" si="39"/>
        <v/>
      </c>
      <c r="L871" s="10" t="str">
        <f t="shared" si="40"/>
        <v/>
      </c>
      <c r="M871" s="10" t="str">
        <f t="shared" si="41"/>
        <v/>
      </c>
    </row>
    <row r="872" spans="1:13" x14ac:dyDescent="0.2">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10" t="str">
        <f t="shared" si="39"/>
        <v/>
      </c>
      <c r="L872" s="10" t="str">
        <f t="shared" si="40"/>
        <v/>
      </c>
      <c r="M872" s="10" t="str">
        <f t="shared" si="41"/>
        <v/>
      </c>
    </row>
    <row r="873" spans="1:13" x14ac:dyDescent="0.2">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10" t="str">
        <f t="shared" si="39"/>
        <v/>
      </c>
      <c r="L873" s="10" t="str">
        <f t="shared" si="40"/>
        <v/>
      </c>
      <c r="M873" s="10" t="str">
        <f t="shared" si="41"/>
        <v/>
      </c>
    </row>
    <row r="874" spans="1:13" x14ac:dyDescent="0.2">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10" t="str">
        <f t="shared" si="39"/>
        <v/>
      </c>
      <c r="L874" s="10" t="str">
        <f t="shared" si="40"/>
        <v/>
      </c>
      <c r="M874" s="10" t="str">
        <f t="shared" si="41"/>
        <v/>
      </c>
    </row>
    <row r="875" spans="1:13" x14ac:dyDescent="0.2">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10" t="str">
        <f t="shared" si="39"/>
        <v/>
      </c>
      <c r="L875" s="10" t="str">
        <f t="shared" si="40"/>
        <v/>
      </c>
      <c r="M875" s="10" t="str">
        <f t="shared" si="41"/>
        <v/>
      </c>
    </row>
    <row r="876" spans="1:13" x14ac:dyDescent="0.2">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10" t="str">
        <f t="shared" si="39"/>
        <v/>
      </c>
      <c r="L876" s="10" t="str">
        <f t="shared" si="40"/>
        <v/>
      </c>
      <c r="M876" s="10" t="str">
        <f t="shared" si="41"/>
        <v/>
      </c>
    </row>
    <row r="877" spans="1:13" x14ac:dyDescent="0.2">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10" t="str">
        <f t="shared" si="39"/>
        <v/>
      </c>
      <c r="L877" s="10" t="str">
        <f t="shared" si="40"/>
        <v/>
      </c>
      <c r="M877" s="10" t="str">
        <f t="shared" si="41"/>
        <v/>
      </c>
    </row>
    <row r="878" spans="1:13" x14ac:dyDescent="0.2">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10" t="str">
        <f t="shared" si="39"/>
        <v/>
      </c>
      <c r="L878" s="10" t="str">
        <f t="shared" si="40"/>
        <v/>
      </c>
      <c r="M878" s="10" t="str">
        <f t="shared" si="41"/>
        <v/>
      </c>
    </row>
    <row r="879" spans="1:13" x14ac:dyDescent="0.2">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10" t="str">
        <f t="shared" si="39"/>
        <v/>
      </c>
      <c r="L879" s="10" t="str">
        <f t="shared" si="40"/>
        <v/>
      </c>
      <c r="M879" s="10" t="str">
        <f t="shared" si="41"/>
        <v/>
      </c>
    </row>
    <row r="880" spans="1:13" x14ac:dyDescent="0.2">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10" t="str">
        <f t="shared" si="39"/>
        <v/>
      </c>
      <c r="L880" s="10" t="str">
        <f t="shared" si="40"/>
        <v/>
      </c>
      <c r="M880" s="10" t="str">
        <f t="shared" si="41"/>
        <v/>
      </c>
    </row>
    <row r="881" spans="1:13" x14ac:dyDescent="0.2">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10" t="str">
        <f t="shared" si="39"/>
        <v/>
      </c>
      <c r="L881" s="10" t="str">
        <f t="shared" si="40"/>
        <v/>
      </c>
      <c r="M881" s="10" t="str">
        <f t="shared" si="41"/>
        <v/>
      </c>
    </row>
    <row r="882" spans="1:13" x14ac:dyDescent="0.2">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10" t="str">
        <f t="shared" si="39"/>
        <v/>
      </c>
      <c r="L882" s="10" t="str">
        <f t="shared" si="40"/>
        <v/>
      </c>
      <c r="M882" s="10" t="str">
        <f t="shared" si="41"/>
        <v/>
      </c>
    </row>
    <row r="883" spans="1:13" x14ac:dyDescent="0.2">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10" t="str">
        <f t="shared" si="39"/>
        <v/>
      </c>
      <c r="L883" s="10" t="str">
        <f t="shared" si="40"/>
        <v/>
      </c>
      <c r="M883" s="10" t="str">
        <f t="shared" si="41"/>
        <v/>
      </c>
    </row>
    <row r="884" spans="1:13" x14ac:dyDescent="0.2">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10" t="str">
        <f t="shared" si="39"/>
        <v/>
      </c>
      <c r="L884" s="10" t="str">
        <f t="shared" si="40"/>
        <v/>
      </c>
      <c r="M884" s="10" t="str">
        <f t="shared" si="41"/>
        <v/>
      </c>
    </row>
    <row r="885" spans="1:13" x14ac:dyDescent="0.2">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10" t="str">
        <f t="shared" si="39"/>
        <v/>
      </c>
      <c r="L885" s="10" t="str">
        <f t="shared" si="40"/>
        <v/>
      </c>
      <c r="M885" s="10" t="str">
        <f t="shared" si="41"/>
        <v/>
      </c>
    </row>
    <row r="886" spans="1:13" x14ac:dyDescent="0.2">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10" t="str">
        <f t="shared" si="39"/>
        <v/>
      </c>
      <c r="L886" s="10" t="str">
        <f t="shared" si="40"/>
        <v/>
      </c>
      <c r="M886" s="10" t="str">
        <f t="shared" si="41"/>
        <v/>
      </c>
    </row>
    <row r="887" spans="1:13" x14ac:dyDescent="0.2">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10" t="str">
        <f t="shared" si="39"/>
        <v/>
      </c>
      <c r="L887" s="10" t="str">
        <f t="shared" si="40"/>
        <v/>
      </c>
      <c r="M887" s="10" t="str">
        <f t="shared" si="41"/>
        <v/>
      </c>
    </row>
    <row r="888" spans="1:13" x14ac:dyDescent="0.2">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10" t="str">
        <f t="shared" si="39"/>
        <v/>
      </c>
      <c r="L888" s="10" t="str">
        <f t="shared" si="40"/>
        <v/>
      </c>
      <c r="M888" s="10" t="str">
        <f t="shared" si="41"/>
        <v/>
      </c>
    </row>
    <row r="889" spans="1:13" x14ac:dyDescent="0.2">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10" t="str">
        <f t="shared" si="39"/>
        <v/>
      </c>
      <c r="L889" s="10" t="str">
        <f t="shared" si="40"/>
        <v/>
      </c>
      <c r="M889" s="10" t="str">
        <f t="shared" si="41"/>
        <v/>
      </c>
    </row>
    <row r="890" spans="1:13" x14ac:dyDescent="0.2">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10" t="str">
        <f t="shared" si="39"/>
        <v/>
      </c>
      <c r="L890" s="10" t="str">
        <f t="shared" si="40"/>
        <v/>
      </c>
      <c r="M890" s="10" t="str">
        <f t="shared" si="41"/>
        <v/>
      </c>
    </row>
    <row r="891" spans="1:13" x14ac:dyDescent="0.2">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10" t="str">
        <f t="shared" si="39"/>
        <v/>
      </c>
      <c r="L891" s="10" t="str">
        <f t="shared" si="40"/>
        <v/>
      </c>
      <c r="M891" s="10" t="str">
        <f t="shared" si="41"/>
        <v/>
      </c>
    </row>
    <row r="892" spans="1:13" x14ac:dyDescent="0.2">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10" t="str">
        <f t="shared" si="39"/>
        <v/>
      </c>
      <c r="L892" s="10" t="str">
        <f t="shared" si="40"/>
        <v/>
      </c>
      <c r="M892" s="10" t="str">
        <f t="shared" si="41"/>
        <v/>
      </c>
    </row>
    <row r="893" spans="1:13" x14ac:dyDescent="0.2">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10" t="str">
        <f t="shared" si="39"/>
        <v/>
      </c>
      <c r="L893" s="10" t="str">
        <f t="shared" si="40"/>
        <v/>
      </c>
      <c r="M893" s="10" t="str">
        <f t="shared" si="41"/>
        <v/>
      </c>
    </row>
    <row r="894" spans="1:13" x14ac:dyDescent="0.2">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10" t="str">
        <f t="shared" si="39"/>
        <v/>
      </c>
      <c r="L894" s="10" t="str">
        <f t="shared" si="40"/>
        <v/>
      </c>
      <c r="M894" s="10" t="str">
        <f t="shared" si="41"/>
        <v/>
      </c>
    </row>
    <row r="895" spans="1:13" x14ac:dyDescent="0.2">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10" t="str">
        <f t="shared" si="39"/>
        <v/>
      </c>
      <c r="L895" s="10" t="str">
        <f t="shared" si="40"/>
        <v/>
      </c>
      <c r="M895" s="10" t="str">
        <f t="shared" si="41"/>
        <v/>
      </c>
    </row>
    <row r="896" spans="1:13" x14ac:dyDescent="0.2">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10" t="str">
        <f t="shared" si="39"/>
        <v/>
      </c>
      <c r="L896" s="10" t="str">
        <f t="shared" si="40"/>
        <v/>
      </c>
      <c r="M896" s="10" t="str">
        <f t="shared" si="41"/>
        <v/>
      </c>
    </row>
    <row r="897" spans="1:13" x14ac:dyDescent="0.2">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10" t="str">
        <f t="shared" si="39"/>
        <v/>
      </c>
      <c r="L897" s="10" t="str">
        <f t="shared" si="40"/>
        <v/>
      </c>
      <c r="M897" s="10" t="str">
        <f t="shared" si="41"/>
        <v/>
      </c>
    </row>
    <row r="898" spans="1:13" x14ac:dyDescent="0.2">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10" t="str">
        <f t="shared" si="39"/>
        <v/>
      </c>
      <c r="L898" s="10" t="str">
        <f t="shared" si="40"/>
        <v/>
      </c>
      <c r="M898" s="10" t="str">
        <f t="shared" si="41"/>
        <v/>
      </c>
    </row>
    <row r="899" spans="1:13" x14ac:dyDescent="0.2">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10" t="str">
        <f t="shared" si="39"/>
        <v/>
      </c>
      <c r="L899" s="10" t="str">
        <f t="shared" si="40"/>
        <v/>
      </c>
      <c r="M899" s="10" t="str">
        <f t="shared" si="41"/>
        <v/>
      </c>
    </row>
    <row r="900" spans="1:13" x14ac:dyDescent="0.2">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10" t="str">
        <f t="shared" si="39"/>
        <v/>
      </c>
      <c r="L900" s="10" t="str">
        <f t="shared" si="40"/>
        <v/>
      </c>
      <c r="M900" s="10" t="str">
        <f t="shared" si="41"/>
        <v/>
      </c>
    </row>
    <row r="901" spans="1:13" x14ac:dyDescent="0.2">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10" t="str">
        <f t="shared" ref="K901:K964" si="42">IF(COUNT(A901,B901,C901,D901)&gt;0,AVERAGE(A901,B901,C901,D901),"")</f>
        <v/>
      </c>
      <c r="L901" s="10" t="str">
        <f t="shared" ref="L901:L964" si="43">IF(COUNT(E901,F901,G901,H901)&gt;0,AVERAGE(E901,F901,G901,H901),"")</f>
        <v/>
      </c>
      <c r="M901" s="10" t="str">
        <f t="shared" ref="M901:M964" si="44">IF(COUNT(A901,B901,C901,D901,E901,F901,G901,H901)&gt;0,AVERAGE(A901,B901,C901,D901,E901,F901,G901,H901),"")</f>
        <v/>
      </c>
    </row>
    <row r="902" spans="1:13" x14ac:dyDescent="0.2">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10" t="str">
        <f t="shared" si="42"/>
        <v/>
      </c>
      <c r="L902" s="10" t="str">
        <f t="shared" si="43"/>
        <v/>
      </c>
      <c r="M902" s="10" t="str">
        <f t="shared" si="44"/>
        <v/>
      </c>
    </row>
    <row r="903" spans="1:13" x14ac:dyDescent="0.2">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10" t="str">
        <f t="shared" si="42"/>
        <v/>
      </c>
      <c r="L903" s="10" t="str">
        <f t="shared" si="43"/>
        <v/>
      </c>
      <c r="M903" s="10" t="str">
        <f t="shared" si="44"/>
        <v/>
      </c>
    </row>
    <row r="904" spans="1:13" x14ac:dyDescent="0.2">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10" t="str">
        <f t="shared" si="42"/>
        <v/>
      </c>
      <c r="L904" s="10" t="str">
        <f t="shared" si="43"/>
        <v/>
      </c>
      <c r="M904" s="10" t="str">
        <f t="shared" si="44"/>
        <v/>
      </c>
    </row>
    <row r="905" spans="1:13" x14ac:dyDescent="0.2">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10" t="str">
        <f t="shared" si="42"/>
        <v/>
      </c>
      <c r="L905" s="10" t="str">
        <f t="shared" si="43"/>
        <v/>
      </c>
      <c r="M905" s="10" t="str">
        <f t="shared" si="44"/>
        <v/>
      </c>
    </row>
    <row r="906" spans="1:13" x14ac:dyDescent="0.2">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10" t="str">
        <f t="shared" si="42"/>
        <v/>
      </c>
      <c r="L906" s="10" t="str">
        <f t="shared" si="43"/>
        <v/>
      </c>
      <c r="M906" s="10" t="str">
        <f t="shared" si="44"/>
        <v/>
      </c>
    </row>
    <row r="907" spans="1:13" x14ac:dyDescent="0.2">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10" t="str">
        <f t="shared" si="42"/>
        <v/>
      </c>
      <c r="L907" s="10" t="str">
        <f t="shared" si="43"/>
        <v/>
      </c>
      <c r="M907" s="10" t="str">
        <f t="shared" si="44"/>
        <v/>
      </c>
    </row>
    <row r="908" spans="1:13" x14ac:dyDescent="0.2">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10" t="str">
        <f t="shared" si="42"/>
        <v/>
      </c>
      <c r="L908" s="10" t="str">
        <f t="shared" si="43"/>
        <v/>
      </c>
      <c r="M908" s="10" t="str">
        <f t="shared" si="44"/>
        <v/>
      </c>
    </row>
    <row r="909" spans="1:13" x14ac:dyDescent="0.2">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10" t="str">
        <f t="shared" si="42"/>
        <v/>
      </c>
      <c r="L909" s="10" t="str">
        <f t="shared" si="43"/>
        <v/>
      </c>
      <c r="M909" s="10" t="str">
        <f t="shared" si="44"/>
        <v/>
      </c>
    </row>
    <row r="910" spans="1:13" x14ac:dyDescent="0.2">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10" t="str">
        <f t="shared" si="42"/>
        <v/>
      </c>
      <c r="L910" s="10" t="str">
        <f t="shared" si="43"/>
        <v/>
      </c>
      <c r="M910" s="10" t="str">
        <f t="shared" si="44"/>
        <v/>
      </c>
    </row>
    <row r="911" spans="1:13" x14ac:dyDescent="0.2">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10" t="str">
        <f t="shared" si="42"/>
        <v/>
      </c>
      <c r="L911" s="10" t="str">
        <f t="shared" si="43"/>
        <v/>
      </c>
      <c r="M911" s="10" t="str">
        <f t="shared" si="44"/>
        <v/>
      </c>
    </row>
    <row r="912" spans="1:13" x14ac:dyDescent="0.2">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10" t="str">
        <f t="shared" si="42"/>
        <v/>
      </c>
      <c r="L912" s="10" t="str">
        <f t="shared" si="43"/>
        <v/>
      </c>
      <c r="M912" s="10" t="str">
        <f t="shared" si="44"/>
        <v/>
      </c>
    </row>
    <row r="913" spans="1:13" x14ac:dyDescent="0.2">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10" t="str">
        <f t="shared" si="42"/>
        <v/>
      </c>
      <c r="L913" s="10" t="str">
        <f t="shared" si="43"/>
        <v/>
      </c>
      <c r="M913" s="10" t="str">
        <f t="shared" si="44"/>
        <v/>
      </c>
    </row>
    <row r="914" spans="1:13" x14ac:dyDescent="0.2">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10" t="str">
        <f t="shared" si="42"/>
        <v/>
      </c>
      <c r="L914" s="10" t="str">
        <f t="shared" si="43"/>
        <v/>
      </c>
      <c r="M914" s="10" t="str">
        <f t="shared" si="44"/>
        <v/>
      </c>
    </row>
    <row r="915" spans="1:13" x14ac:dyDescent="0.2">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10" t="str">
        <f t="shared" si="42"/>
        <v/>
      </c>
      <c r="L915" s="10" t="str">
        <f t="shared" si="43"/>
        <v/>
      </c>
      <c r="M915" s="10" t="str">
        <f t="shared" si="44"/>
        <v/>
      </c>
    </row>
    <row r="916" spans="1:13" x14ac:dyDescent="0.2">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10" t="str">
        <f t="shared" si="42"/>
        <v/>
      </c>
      <c r="L916" s="10" t="str">
        <f t="shared" si="43"/>
        <v/>
      </c>
      <c r="M916" s="10" t="str">
        <f t="shared" si="44"/>
        <v/>
      </c>
    </row>
    <row r="917" spans="1:13" x14ac:dyDescent="0.2">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10" t="str">
        <f t="shared" si="42"/>
        <v/>
      </c>
      <c r="L917" s="10" t="str">
        <f t="shared" si="43"/>
        <v/>
      </c>
      <c r="M917" s="10" t="str">
        <f t="shared" si="44"/>
        <v/>
      </c>
    </row>
    <row r="918" spans="1:13" x14ac:dyDescent="0.2">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10" t="str">
        <f t="shared" si="42"/>
        <v/>
      </c>
      <c r="L918" s="10" t="str">
        <f t="shared" si="43"/>
        <v/>
      </c>
      <c r="M918" s="10" t="str">
        <f t="shared" si="44"/>
        <v/>
      </c>
    </row>
    <row r="919" spans="1:13" x14ac:dyDescent="0.2">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10" t="str">
        <f t="shared" si="42"/>
        <v/>
      </c>
      <c r="L919" s="10" t="str">
        <f t="shared" si="43"/>
        <v/>
      </c>
      <c r="M919" s="10" t="str">
        <f t="shared" si="44"/>
        <v/>
      </c>
    </row>
    <row r="920" spans="1:13" x14ac:dyDescent="0.2">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10" t="str">
        <f t="shared" si="42"/>
        <v/>
      </c>
      <c r="L920" s="10" t="str">
        <f t="shared" si="43"/>
        <v/>
      </c>
      <c r="M920" s="10" t="str">
        <f t="shared" si="44"/>
        <v/>
      </c>
    </row>
    <row r="921" spans="1:13" x14ac:dyDescent="0.2">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10" t="str">
        <f t="shared" si="42"/>
        <v/>
      </c>
      <c r="L921" s="10" t="str">
        <f t="shared" si="43"/>
        <v/>
      </c>
      <c r="M921" s="10" t="str">
        <f t="shared" si="44"/>
        <v/>
      </c>
    </row>
    <row r="922" spans="1:13" x14ac:dyDescent="0.2">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10" t="str">
        <f t="shared" si="42"/>
        <v/>
      </c>
      <c r="L922" s="10" t="str">
        <f t="shared" si="43"/>
        <v/>
      </c>
      <c r="M922" s="10" t="str">
        <f t="shared" si="44"/>
        <v/>
      </c>
    </row>
    <row r="923" spans="1:13" x14ac:dyDescent="0.2">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10" t="str">
        <f t="shared" si="42"/>
        <v/>
      </c>
      <c r="L923" s="10" t="str">
        <f t="shared" si="43"/>
        <v/>
      </c>
      <c r="M923" s="10" t="str">
        <f t="shared" si="44"/>
        <v/>
      </c>
    </row>
    <row r="924" spans="1:13" x14ac:dyDescent="0.2">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10" t="str">
        <f t="shared" si="42"/>
        <v/>
      </c>
      <c r="L924" s="10" t="str">
        <f t="shared" si="43"/>
        <v/>
      </c>
      <c r="M924" s="10" t="str">
        <f t="shared" si="44"/>
        <v/>
      </c>
    </row>
    <row r="925" spans="1:13" x14ac:dyDescent="0.2">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10" t="str">
        <f t="shared" si="42"/>
        <v/>
      </c>
      <c r="L925" s="10" t="str">
        <f t="shared" si="43"/>
        <v/>
      </c>
      <c r="M925" s="10" t="str">
        <f t="shared" si="44"/>
        <v/>
      </c>
    </row>
    <row r="926" spans="1:13" x14ac:dyDescent="0.2">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10" t="str">
        <f t="shared" si="42"/>
        <v/>
      </c>
      <c r="L926" s="10" t="str">
        <f t="shared" si="43"/>
        <v/>
      </c>
      <c r="M926" s="10" t="str">
        <f t="shared" si="44"/>
        <v/>
      </c>
    </row>
    <row r="927" spans="1:13" x14ac:dyDescent="0.2">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10" t="str">
        <f t="shared" si="42"/>
        <v/>
      </c>
      <c r="L927" s="10" t="str">
        <f t="shared" si="43"/>
        <v/>
      </c>
      <c r="M927" s="10" t="str">
        <f t="shared" si="44"/>
        <v/>
      </c>
    </row>
    <row r="928" spans="1:13" x14ac:dyDescent="0.2">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10" t="str">
        <f t="shared" si="42"/>
        <v/>
      </c>
      <c r="L928" s="10" t="str">
        <f t="shared" si="43"/>
        <v/>
      </c>
      <c r="M928" s="10" t="str">
        <f t="shared" si="44"/>
        <v/>
      </c>
    </row>
    <row r="929" spans="1:13" x14ac:dyDescent="0.2">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10" t="str">
        <f t="shared" si="42"/>
        <v/>
      </c>
      <c r="L929" s="10" t="str">
        <f t="shared" si="43"/>
        <v/>
      </c>
      <c r="M929" s="10" t="str">
        <f t="shared" si="44"/>
        <v/>
      </c>
    </row>
    <row r="930" spans="1:13" x14ac:dyDescent="0.2">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10" t="str">
        <f t="shared" si="42"/>
        <v/>
      </c>
      <c r="L930" s="10" t="str">
        <f t="shared" si="43"/>
        <v/>
      </c>
      <c r="M930" s="10" t="str">
        <f t="shared" si="44"/>
        <v/>
      </c>
    </row>
    <row r="931" spans="1:13" x14ac:dyDescent="0.2">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10" t="str">
        <f t="shared" si="42"/>
        <v/>
      </c>
      <c r="L931" s="10" t="str">
        <f t="shared" si="43"/>
        <v/>
      </c>
      <c r="M931" s="10" t="str">
        <f t="shared" si="44"/>
        <v/>
      </c>
    </row>
    <row r="932" spans="1:13" x14ac:dyDescent="0.2">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10" t="str">
        <f t="shared" si="42"/>
        <v/>
      </c>
      <c r="L932" s="10" t="str">
        <f t="shared" si="43"/>
        <v/>
      </c>
      <c r="M932" s="10" t="str">
        <f t="shared" si="44"/>
        <v/>
      </c>
    </row>
    <row r="933" spans="1:13" x14ac:dyDescent="0.2">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10" t="str">
        <f t="shared" si="42"/>
        <v/>
      </c>
      <c r="L933" s="10" t="str">
        <f t="shared" si="43"/>
        <v/>
      </c>
      <c r="M933" s="10" t="str">
        <f t="shared" si="44"/>
        <v/>
      </c>
    </row>
    <row r="934" spans="1:13" x14ac:dyDescent="0.2">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10" t="str">
        <f t="shared" si="42"/>
        <v/>
      </c>
      <c r="L934" s="10" t="str">
        <f t="shared" si="43"/>
        <v/>
      </c>
      <c r="M934" s="10" t="str">
        <f t="shared" si="44"/>
        <v/>
      </c>
    </row>
    <row r="935" spans="1:13" x14ac:dyDescent="0.2">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10" t="str">
        <f t="shared" si="42"/>
        <v/>
      </c>
      <c r="L935" s="10" t="str">
        <f t="shared" si="43"/>
        <v/>
      </c>
      <c r="M935" s="10" t="str">
        <f t="shared" si="44"/>
        <v/>
      </c>
    </row>
    <row r="936" spans="1:13" x14ac:dyDescent="0.2">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10" t="str">
        <f t="shared" si="42"/>
        <v/>
      </c>
      <c r="L936" s="10" t="str">
        <f t="shared" si="43"/>
        <v/>
      </c>
      <c r="M936" s="10" t="str">
        <f t="shared" si="44"/>
        <v/>
      </c>
    </row>
    <row r="937" spans="1:13" x14ac:dyDescent="0.2">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10" t="str">
        <f t="shared" si="42"/>
        <v/>
      </c>
      <c r="L937" s="10" t="str">
        <f t="shared" si="43"/>
        <v/>
      </c>
      <c r="M937" s="10" t="str">
        <f t="shared" si="44"/>
        <v/>
      </c>
    </row>
    <row r="938" spans="1:13" x14ac:dyDescent="0.2">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10" t="str">
        <f t="shared" si="42"/>
        <v/>
      </c>
      <c r="L938" s="10" t="str">
        <f t="shared" si="43"/>
        <v/>
      </c>
      <c r="M938" s="10" t="str">
        <f t="shared" si="44"/>
        <v/>
      </c>
    </row>
    <row r="939" spans="1:13" x14ac:dyDescent="0.2">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10" t="str">
        <f t="shared" si="42"/>
        <v/>
      </c>
      <c r="L939" s="10" t="str">
        <f t="shared" si="43"/>
        <v/>
      </c>
      <c r="M939" s="10" t="str">
        <f t="shared" si="44"/>
        <v/>
      </c>
    </row>
    <row r="940" spans="1:13" x14ac:dyDescent="0.2">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10" t="str">
        <f t="shared" si="42"/>
        <v/>
      </c>
      <c r="L940" s="10" t="str">
        <f t="shared" si="43"/>
        <v/>
      </c>
      <c r="M940" s="10" t="str">
        <f t="shared" si="44"/>
        <v/>
      </c>
    </row>
    <row r="941" spans="1:13" x14ac:dyDescent="0.2">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10" t="str">
        <f t="shared" si="42"/>
        <v/>
      </c>
      <c r="L941" s="10" t="str">
        <f t="shared" si="43"/>
        <v/>
      </c>
      <c r="M941" s="10" t="str">
        <f t="shared" si="44"/>
        <v/>
      </c>
    </row>
    <row r="942" spans="1:13" x14ac:dyDescent="0.2">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10" t="str">
        <f t="shared" si="42"/>
        <v/>
      </c>
      <c r="L942" s="10" t="str">
        <f t="shared" si="43"/>
        <v/>
      </c>
      <c r="M942" s="10" t="str">
        <f t="shared" si="44"/>
        <v/>
      </c>
    </row>
    <row r="943" spans="1:13" x14ac:dyDescent="0.2">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10" t="str">
        <f t="shared" si="42"/>
        <v/>
      </c>
      <c r="L943" s="10" t="str">
        <f t="shared" si="43"/>
        <v/>
      </c>
      <c r="M943" s="10" t="str">
        <f t="shared" si="44"/>
        <v/>
      </c>
    </row>
    <row r="944" spans="1:13" x14ac:dyDescent="0.2">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10" t="str">
        <f t="shared" si="42"/>
        <v/>
      </c>
      <c r="L944" s="10" t="str">
        <f t="shared" si="43"/>
        <v/>
      </c>
      <c r="M944" s="10" t="str">
        <f t="shared" si="44"/>
        <v/>
      </c>
    </row>
    <row r="945" spans="1:13" x14ac:dyDescent="0.2">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10" t="str">
        <f t="shared" si="42"/>
        <v/>
      </c>
      <c r="L945" s="10" t="str">
        <f t="shared" si="43"/>
        <v/>
      </c>
      <c r="M945" s="10" t="str">
        <f t="shared" si="44"/>
        <v/>
      </c>
    </row>
    <row r="946" spans="1:13" x14ac:dyDescent="0.2">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10" t="str">
        <f t="shared" si="42"/>
        <v/>
      </c>
      <c r="L946" s="10" t="str">
        <f t="shared" si="43"/>
        <v/>
      </c>
      <c r="M946" s="10" t="str">
        <f t="shared" si="44"/>
        <v/>
      </c>
    </row>
    <row r="947" spans="1:13" x14ac:dyDescent="0.2">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10" t="str">
        <f t="shared" si="42"/>
        <v/>
      </c>
      <c r="L947" s="10" t="str">
        <f t="shared" si="43"/>
        <v/>
      </c>
      <c r="M947" s="10" t="str">
        <f t="shared" si="44"/>
        <v/>
      </c>
    </row>
    <row r="948" spans="1:13" x14ac:dyDescent="0.2">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10" t="str">
        <f t="shared" si="42"/>
        <v/>
      </c>
      <c r="L948" s="10" t="str">
        <f t="shared" si="43"/>
        <v/>
      </c>
      <c r="M948" s="10" t="str">
        <f t="shared" si="44"/>
        <v/>
      </c>
    </row>
    <row r="949" spans="1:13" x14ac:dyDescent="0.2">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10" t="str">
        <f t="shared" si="42"/>
        <v/>
      </c>
      <c r="L949" s="10" t="str">
        <f t="shared" si="43"/>
        <v/>
      </c>
      <c r="M949" s="10" t="str">
        <f t="shared" si="44"/>
        <v/>
      </c>
    </row>
    <row r="950" spans="1:13" x14ac:dyDescent="0.2">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10" t="str">
        <f t="shared" si="42"/>
        <v/>
      </c>
      <c r="L950" s="10" t="str">
        <f t="shared" si="43"/>
        <v/>
      </c>
      <c r="M950" s="10" t="str">
        <f t="shared" si="44"/>
        <v/>
      </c>
    </row>
    <row r="951" spans="1:13" x14ac:dyDescent="0.2">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10" t="str">
        <f t="shared" si="42"/>
        <v/>
      </c>
      <c r="L951" s="10" t="str">
        <f t="shared" si="43"/>
        <v/>
      </c>
      <c r="M951" s="10" t="str">
        <f t="shared" si="44"/>
        <v/>
      </c>
    </row>
    <row r="952" spans="1:13" x14ac:dyDescent="0.2">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10" t="str">
        <f t="shared" si="42"/>
        <v/>
      </c>
      <c r="L952" s="10" t="str">
        <f t="shared" si="43"/>
        <v/>
      </c>
      <c r="M952" s="10" t="str">
        <f t="shared" si="44"/>
        <v/>
      </c>
    </row>
    <row r="953" spans="1:13" x14ac:dyDescent="0.2">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10" t="str">
        <f t="shared" si="42"/>
        <v/>
      </c>
      <c r="L953" s="10" t="str">
        <f t="shared" si="43"/>
        <v/>
      </c>
      <c r="M953" s="10" t="str">
        <f t="shared" si="44"/>
        <v/>
      </c>
    </row>
    <row r="954" spans="1:13" x14ac:dyDescent="0.2">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10" t="str">
        <f t="shared" si="42"/>
        <v/>
      </c>
      <c r="L954" s="10" t="str">
        <f t="shared" si="43"/>
        <v/>
      </c>
      <c r="M954" s="10" t="str">
        <f t="shared" si="44"/>
        <v/>
      </c>
    </row>
    <row r="955" spans="1:13" x14ac:dyDescent="0.2">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10" t="str">
        <f t="shared" si="42"/>
        <v/>
      </c>
      <c r="L955" s="10" t="str">
        <f t="shared" si="43"/>
        <v/>
      </c>
      <c r="M955" s="10" t="str">
        <f t="shared" si="44"/>
        <v/>
      </c>
    </row>
    <row r="956" spans="1:13" x14ac:dyDescent="0.2">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10" t="str">
        <f t="shared" si="42"/>
        <v/>
      </c>
      <c r="L956" s="10" t="str">
        <f t="shared" si="43"/>
        <v/>
      </c>
      <c r="M956" s="10" t="str">
        <f t="shared" si="44"/>
        <v/>
      </c>
    </row>
    <row r="957" spans="1:13" x14ac:dyDescent="0.2">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10" t="str">
        <f t="shared" si="42"/>
        <v/>
      </c>
      <c r="L957" s="10" t="str">
        <f t="shared" si="43"/>
        <v/>
      </c>
      <c r="M957" s="10" t="str">
        <f t="shared" si="44"/>
        <v/>
      </c>
    </row>
    <row r="958" spans="1:13" x14ac:dyDescent="0.2">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10" t="str">
        <f t="shared" si="42"/>
        <v/>
      </c>
      <c r="L958" s="10" t="str">
        <f t="shared" si="43"/>
        <v/>
      </c>
      <c r="M958" s="10" t="str">
        <f t="shared" si="44"/>
        <v/>
      </c>
    </row>
    <row r="959" spans="1:13" x14ac:dyDescent="0.2">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10" t="str">
        <f t="shared" si="42"/>
        <v/>
      </c>
      <c r="L959" s="10" t="str">
        <f t="shared" si="43"/>
        <v/>
      </c>
      <c r="M959" s="10" t="str">
        <f t="shared" si="44"/>
        <v/>
      </c>
    </row>
    <row r="960" spans="1:13" x14ac:dyDescent="0.2">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10" t="str">
        <f t="shared" si="42"/>
        <v/>
      </c>
      <c r="L960" s="10" t="str">
        <f t="shared" si="43"/>
        <v/>
      </c>
      <c r="M960" s="10" t="str">
        <f t="shared" si="44"/>
        <v/>
      </c>
    </row>
    <row r="961" spans="1:13" x14ac:dyDescent="0.2">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10" t="str">
        <f t="shared" si="42"/>
        <v/>
      </c>
      <c r="L961" s="10" t="str">
        <f t="shared" si="43"/>
        <v/>
      </c>
      <c r="M961" s="10" t="str">
        <f t="shared" si="44"/>
        <v/>
      </c>
    </row>
    <row r="962" spans="1:13" x14ac:dyDescent="0.2">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10" t="str">
        <f t="shared" si="42"/>
        <v/>
      </c>
      <c r="L962" s="10" t="str">
        <f t="shared" si="43"/>
        <v/>
      </c>
      <c r="M962" s="10" t="str">
        <f t="shared" si="44"/>
        <v/>
      </c>
    </row>
    <row r="963" spans="1:13" x14ac:dyDescent="0.2">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10" t="str">
        <f t="shared" si="42"/>
        <v/>
      </c>
      <c r="L963" s="10" t="str">
        <f t="shared" si="43"/>
        <v/>
      </c>
      <c r="M963" s="10" t="str">
        <f t="shared" si="44"/>
        <v/>
      </c>
    </row>
    <row r="964" spans="1:13" x14ac:dyDescent="0.2">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10" t="str">
        <f t="shared" si="42"/>
        <v/>
      </c>
      <c r="L964" s="10" t="str">
        <f t="shared" si="43"/>
        <v/>
      </c>
      <c r="M964" s="10" t="str">
        <f t="shared" si="44"/>
        <v/>
      </c>
    </row>
    <row r="965" spans="1:13" x14ac:dyDescent="0.2">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10" t="str">
        <f t="shared" ref="K965:K1004" si="45">IF(COUNT(A965,B965,C965,D965)&gt;0,AVERAGE(A965,B965,C965,D965),"")</f>
        <v/>
      </c>
      <c r="L965" s="10" t="str">
        <f t="shared" ref="L965:L1004" si="46">IF(COUNT(E965,F965,G965,H965)&gt;0,AVERAGE(E965,F965,G965,H965),"")</f>
        <v/>
      </c>
      <c r="M965" s="10" t="str">
        <f t="shared" ref="M965:M1004" si="47">IF(COUNT(A965,B965,C965,D965,E965,F965,G965,H965)&gt;0,AVERAGE(A965,B965,C965,D965,E965,F965,G965,H965),"")</f>
        <v/>
      </c>
    </row>
    <row r="966" spans="1:13" x14ac:dyDescent="0.2">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10" t="str">
        <f t="shared" si="45"/>
        <v/>
      </c>
      <c r="L966" s="10" t="str">
        <f t="shared" si="46"/>
        <v/>
      </c>
      <c r="M966" s="10" t="str">
        <f t="shared" si="47"/>
        <v/>
      </c>
    </row>
    <row r="967" spans="1:13" x14ac:dyDescent="0.2">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10" t="str">
        <f t="shared" si="45"/>
        <v/>
      </c>
      <c r="L967" s="10" t="str">
        <f t="shared" si="46"/>
        <v/>
      </c>
      <c r="M967" s="10" t="str">
        <f t="shared" si="47"/>
        <v/>
      </c>
    </row>
    <row r="968" spans="1:13" x14ac:dyDescent="0.2">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10" t="str">
        <f t="shared" si="45"/>
        <v/>
      </c>
      <c r="L968" s="10" t="str">
        <f t="shared" si="46"/>
        <v/>
      </c>
      <c r="M968" s="10" t="str">
        <f t="shared" si="47"/>
        <v/>
      </c>
    </row>
    <row r="969" spans="1:13" x14ac:dyDescent="0.2">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10" t="str">
        <f t="shared" si="45"/>
        <v/>
      </c>
      <c r="L969" s="10" t="str">
        <f t="shared" si="46"/>
        <v/>
      </c>
      <c r="M969" s="10" t="str">
        <f t="shared" si="47"/>
        <v/>
      </c>
    </row>
    <row r="970" spans="1:13" x14ac:dyDescent="0.2">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10" t="str">
        <f t="shared" si="45"/>
        <v/>
      </c>
      <c r="L970" s="10" t="str">
        <f t="shared" si="46"/>
        <v/>
      </c>
      <c r="M970" s="10" t="str">
        <f t="shared" si="47"/>
        <v/>
      </c>
    </row>
    <row r="971" spans="1:13" x14ac:dyDescent="0.2">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10" t="str">
        <f t="shared" si="45"/>
        <v/>
      </c>
      <c r="L971" s="10" t="str">
        <f t="shared" si="46"/>
        <v/>
      </c>
      <c r="M971" s="10" t="str">
        <f t="shared" si="47"/>
        <v/>
      </c>
    </row>
    <row r="972" spans="1:13" x14ac:dyDescent="0.2">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10" t="str">
        <f t="shared" si="45"/>
        <v/>
      </c>
      <c r="L972" s="10" t="str">
        <f t="shared" si="46"/>
        <v/>
      </c>
      <c r="M972" s="10" t="str">
        <f t="shared" si="47"/>
        <v/>
      </c>
    </row>
    <row r="973" spans="1:13" x14ac:dyDescent="0.2">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10" t="str">
        <f t="shared" si="45"/>
        <v/>
      </c>
      <c r="L973" s="10" t="str">
        <f t="shared" si="46"/>
        <v/>
      </c>
      <c r="M973" s="10" t="str">
        <f t="shared" si="47"/>
        <v/>
      </c>
    </row>
    <row r="974" spans="1:13" x14ac:dyDescent="0.2">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10" t="str">
        <f t="shared" si="45"/>
        <v/>
      </c>
      <c r="L974" s="10" t="str">
        <f t="shared" si="46"/>
        <v/>
      </c>
      <c r="M974" s="10" t="str">
        <f t="shared" si="47"/>
        <v/>
      </c>
    </row>
    <row r="975" spans="1:13" x14ac:dyDescent="0.2">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10" t="str">
        <f t="shared" si="45"/>
        <v/>
      </c>
      <c r="L975" s="10" t="str">
        <f t="shared" si="46"/>
        <v/>
      </c>
      <c r="M975" s="10" t="str">
        <f t="shared" si="47"/>
        <v/>
      </c>
    </row>
    <row r="976" spans="1:13" x14ac:dyDescent="0.2">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10" t="str">
        <f t="shared" si="45"/>
        <v/>
      </c>
      <c r="L976" s="10" t="str">
        <f t="shared" si="46"/>
        <v/>
      </c>
      <c r="M976" s="10" t="str">
        <f t="shared" si="47"/>
        <v/>
      </c>
    </row>
    <row r="977" spans="1:13" x14ac:dyDescent="0.2">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10" t="str">
        <f t="shared" si="45"/>
        <v/>
      </c>
      <c r="L977" s="10" t="str">
        <f t="shared" si="46"/>
        <v/>
      </c>
      <c r="M977" s="10" t="str">
        <f t="shared" si="47"/>
        <v/>
      </c>
    </row>
    <row r="978" spans="1:13" x14ac:dyDescent="0.2">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10" t="str">
        <f t="shared" si="45"/>
        <v/>
      </c>
      <c r="L978" s="10" t="str">
        <f t="shared" si="46"/>
        <v/>
      </c>
      <c r="M978" s="10" t="str">
        <f t="shared" si="47"/>
        <v/>
      </c>
    </row>
    <row r="979" spans="1:13" x14ac:dyDescent="0.2">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10" t="str">
        <f t="shared" si="45"/>
        <v/>
      </c>
      <c r="L979" s="10" t="str">
        <f t="shared" si="46"/>
        <v/>
      </c>
      <c r="M979" s="10" t="str">
        <f t="shared" si="47"/>
        <v/>
      </c>
    </row>
    <row r="980" spans="1:13" x14ac:dyDescent="0.2">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10" t="str">
        <f t="shared" si="45"/>
        <v/>
      </c>
      <c r="L980" s="10" t="str">
        <f t="shared" si="46"/>
        <v/>
      </c>
      <c r="M980" s="10" t="str">
        <f t="shared" si="47"/>
        <v/>
      </c>
    </row>
    <row r="981" spans="1:13" x14ac:dyDescent="0.2">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10" t="str">
        <f t="shared" si="45"/>
        <v/>
      </c>
      <c r="L981" s="10" t="str">
        <f t="shared" si="46"/>
        <v/>
      </c>
      <c r="M981" s="10" t="str">
        <f t="shared" si="47"/>
        <v/>
      </c>
    </row>
    <row r="982" spans="1:13" x14ac:dyDescent="0.2">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10" t="str">
        <f t="shared" si="45"/>
        <v/>
      </c>
      <c r="L982" s="10" t="str">
        <f t="shared" si="46"/>
        <v/>
      </c>
      <c r="M982" s="10" t="str">
        <f t="shared" si="47"/>
        <v/>
      </c>
    </row>
    <row r="983" spans="1:13" x14ac:dyDescent="0.2">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10" t="str">
        <f t="shared" si="45"/>
        <v/>
      </c>
      <c r="L983" s="10" t="str">
        <f t="shared" si="46"/>
        <v/>
      </c>
      <c r="M983" s="10" t="str">
        <f t="shared" si="47"/>
        <v/>
      </c>
    </row>
    <row r="984" spans="1:13" x14ac:dyDescent="0.2">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10" t="str">
        <f t="shared" si="45"/>
        <v/>
      </c>
      <c r="L984" s="10" t="str">
        <f t="shared" si="46"/>
        <v/>
      </c>
      <c r="M984" s="10" t="str">
        <f t="shared" si="47"/>
        <v/>
      </c>
    </row>
    <row r="985" spans="1:13" x14ac:dyDescent="0.2">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10" t="str">
        <f t="shared" si="45"/>
        <v/>
      </c>
      <c r="L985" s="10" t="str">
        <f t="shared" si="46"/>
        <v/>
      </c>
      <c r="M985" s="10" t="str">
        <f t="shared" si="47"/>
        <v/>
      </c>
    </row>
    <row r="986" spans="1:13" x14ac:dyDescent="0.2">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10" t="str">
        <f t="shared" si="45"/>
        <v/>
      </c>
      <c r="L986" s="10" t="str">
        <f t="shared" si="46"/>
        <v/>
      </c>
      <c r="M986" s="10" t="str">
        <f t="shared" si="47"/>
        <v/>
      </c>
    </row>
    <row r="987" spans="1:13" x14ac:dyDescent="0.2">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10" t="str">
        <f t="shared" si="45"/>
        <v/>
      </c>
      <c r="L987" s="10" t="str">
        <f t="shared" si="46"/>
        <v/>
      </c>
      <c r="M987" s="10" t="str">
        <f t="shared" si="47"/>
        <v/>
      </c>
    </row>
    <row r="988" spans="1:13" x14ac:dyDescent="0.2">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10" t="str">
        <f t="shared" si="45"/>
        <v/>
      </c>
      <c r="L988" s="10" t="str">
        <f t="shared" si="46"/>
        <v/>
      </c>
      <c r="M988" s="10" t="str">
        <f t="shared" si="47"/>
        <v/>
      </c>
    </row>
    <row r="989" spans="1:13" x14ac:dyDescent="0.2">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10" t="str">
        <f t="shared" si="45"/>
        <v/>
      </c>
      <c r="L989" s="10" t="str">
        <f t="shared" si="46"/>
        <v/>
      </c>
      <c r="M989" s="10" t="str">
        <f t="shared" si="47"/>
        <v/>
      </c>
    </row>
    <row r="990" spans="1:13" x14ac:dyDescent="0.2">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10" t="str">
        <f t="shared" si="45"/>
        <v/>
      </c>
      <c r="L990" s="10" t="str">
        <f t="shared" si="46"/>
        <v/>
      </c>
      <c r="M990" s="10" t="str">
        <f t="shared" si="47"/>
        <v/>
      </c>
    </row>
    <row r="991" spans="1:13" x14ac:dyDescent="0.2">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10" t="str">
        <f t="shared" si="45"/>
        <v/>
      </c>
      <c r="L991" s="10" t="str">
        <f t="shared" si="46"/>
        <v/>
      </c>
      <c r="M991" s="10" t="str">
        <f t="shared" si="47"/>
        <v/>
      </c>
    </row>
    <row r="992" spans="1:13" x14ac:dyDescent="0.2">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10" t="str">
        <f t="shared" si="45"/>
        <v/>
      </c>
      <c r="L992" s="10" t="str">
        <f t="shared" si="46"/>
        <v/>
      </c>
      <c r="M992" s="10" t="str">
        <f t="shared" si="47"/>
        <v/>
      </c>
    </row>
    <row r="993" spans="1:13" x14ac:dyDescent="0.2">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10" t="str">
        <f t="shared" si="45"/>
        <v/>
      </c>
      <c r="L993" s="10" t="str">
        <f t="shared" si="46"/>
        <v/>
      </c>
      <c r="M993" s="10" t="str">
        <f t="shared" si="47"/>
        <v/>
      </c>
    </row>
    <row r="994" spans="1:13" x14ac:dyDescent="0.2">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10" t="str">
        <f t="shared" si="45"/>
        <v/>
      </c>
      <c r="L994" s="10" t="str">
        <f t="shared" si="46"/>
        <v/>
      </c>
      <c r="M994" s="10" t="str">
        <f t="shared" si="47"/>
        <v/>
      </c>
    </row>
    <row r="995" spans="1:13" x14ac:dyDescent="0.2">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10" t="str">
        <f t="shared" si="45"/>
        <v/>
      </c>
      <c r="L995" s="10" t="str">
        <f t="shared" si="46"/>
        <v/>
      </c>
      <c r="M995" s="10" t="str">
        <f t="shared" si="47"/>
        <v/>
      </c>
    </row>
    <row r="996" spans="1:13" x14ac:dyDescent="0.2">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10" t="str">
        <f t="shared" si="45"/>
        <v/>
      </c>
      <c r="L996" s="10" t="str">
        <f t="shared" si="46"/>
        <v/>
      </c>
      <c r="M996" s="10" t="str">
        <f t="shared" si="47"/>
        <v/>
      </c>
    </row>
    <row r="997" spans="1:13" x14ac:dyDescent="0.2">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10" t="str">
        <f t="shared" si="45"/>
        <v/>
      </c>
      <c r="L997" s="10" t="str">
        <f t="shared" si="46"/>
        <v/>
      </c>
      <c r="M997" s="10" t="str">
        <f t="shared" si="47"/>
        <v/>
      </c>
    </row>
    <row r="998" spans="1:13" x14ac:dyDescent="0.2">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10" t="str">
        <f t="shared" si="45"/>
        <v/>
      </c>
      <c r="L998" s="10" t="str">
        <f t="shared" si="46"/>
        <v/>
      </c>
      <c r="M998" s="10" t="str">
        <f t="shared" si="47"/>
        <v/>
      </c>
    </row>
    <row r="999" spans="1:13" x14ac:dyDescent="0.2">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10" t="str">
        <f t="shared" si="45"/>
        <v/>
      </c>
      <c r="L999" s="10" t="str">
        <f t="shared" si="46"/>
        <v/>
      </c>
      <c r="M999" s="10" t="str">
        <f t="shared" si="47"/>
        <v/>
      </c>
    </row>
    <row r="1000" spans="1:13" x14ac:dyDescent="0.2">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10" t="str">
        <f t="shared" si="45"/>
        <v/>
      </c>
      <c r="L1000" s="10" t="str">
        <f t="shared" si="46"/>
        <v/>
      </c>
      <c r="M1000" s="10" t="str">
        <f t="shared" si="47"/>
        <v/>
      </c>
    </row>
    <row r="1001" spans="1:13" x14ac:dyDescent="0.2">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10" t="str">
        <f t="shared" si="45"/>
        <v/>
      </c>
      <c r="L1001" s="10" t="str">
        <f t="shared" si="46"/>
        <v/>
      </c>
      <c r="M1001" s="10" t="str">
        <f t="shared" si="47"/>
        <v/>
      </c>
    </row>
    <row r="1002" spans="1:13" x14ac:dyDescent="0.2">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10" t="str">
        <f t="shared" si="45"/>
        <v/>
      </c>
      <c r="L1002" s="10" t="str">
        <f t="shared" si="46"/>
        <v/>
      </c>
      <c r="M1002" s="10" t="str">
        <f t="shared" si="47"/>
        <v/>
      </c>
    </row>
    <row r="1003" spans="1:13" x14ac:dyDescent="0.2">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10" t="str">
        <f t="shared" si="45"/>
        <v/>
      </c>
      <c r="L1003" s="10" t="str">
        <f t="shared" si="46"/>
        <v/>
      </c>
      <c r="M1003" s="10" t="str">
        <f t="shared" si="47"/>
        <v/>
      </c>
    </row>
    <row r="1004" spans="1:13" x14ac:dyDescent="0.2">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15"/>
      <c r="J1004" s="15"/>
      <c r="K1004" s="10" t="str">
        <f t="shared" si="45"/>
        <v/>
      </c>
      <c r="L1004" s="10" t="str">
        <f t="shared" si="46"/>
        <v/>
      </c>
      <c r="M1004" s="10" t="str">
        <f t="shared" si="47"/>
        <v/>
      </c>
    </row>
    <row r="1005" spans="1:13" x14ac:dyDescent="0.2">
      <c r="A1005" s="15"/>
      <c r="B1005" s="15"/>
      <c r="C1005" s="15"/>
      <c r="D1005" s="15"/>
      <c r="E1005" s="15"/>
      <c r="F1005" s="15"/>
      <c r="G1005" s="15"/>
      <c r="H1005" s="15"/>
      <c r="I1005" s="15"/>
      <c r="J1005" s="15"/>
      <c r="K1005" s="15"/>
      <c r="L1005" s="15"/>
      <c r="M1005" s="15"/>
    </row>
    <row r="1006" spans="1:13" x14ac:dyDescent="0.2">
      <c r="A1006" s="15"/>
      <c r="B1006" s="15"/>
      <c r="C1006" s="15"/>
      <c r="D1006" s="15"/>
      <c r="E1006" s="15"/>
      <c r="F1006" s="15"/>
      <c r="G1006" s="15"/>
      <c r="H1006" s="15"/>
      <c r="I1006" s="15"/>
      <c r="J1006" s="15"/>
      <c r="K1006" s="15"/>
      <c r="L1006" s="15"/>
      <c r="M1006" s="15"/>
    </row>
    <row r="1007" spans="1:13" x14ac:dyDescent="0.2">
      <c r="A1007" s="15"/>
      <c r="B1007" s="15"/>
      <c r="C1007" s="15"/>
      <c r="D1007" s="15"/>
      <c r="E1007" s="15"/>
      <c r="F1007" s="15"/>
      <c r="G1007" s="15"/>
      <c r="H1007" s="15"/>
      <c r="I1007" s="15"/>
      <c r="J1007" s="15"/>
      <c r="K1007" s="15"/>
      <c r="L1007" s="15"/>
      <c r="M1007" s="15"/>
    </row>
    <row r="1008" spans="1:13" x14ac:dyDescent="0.2">
      <c r="A1008" s="15"/>
      <c r="B1008" s="15"/>
      <c r="C1008" s="15"/>
      <c r="D1008" s="15"/>
      <c r="E1008" s="15"/>
      <c r="F1008" s="15"/>
      <c r="G1008" s="15"/>
      <c r="H1008" s="15"/>
      <c r="I1008" s="15"/>
      <c r="J1008" s="15"/>
      <c r="K1008" s="15"/>
      <c r="L1008" s="15"/>
      <c r="M1008" s="15"/>
    </row>
    <row r="1009" spans="1:13" x14ac:dyDescent="0.2">
      <c r="A1009" s="15"/>
      <c r="B1009" s="15"/>
      <c r="C1009" s="15"/>
      <c r="D1009" s="15"/>
      <c r="E1009" s="15"/>
      <c r="F1009" s="15"/>
      <c r="G1009" s="15"/>
      <c r="H1009" s="15"/>
      <c r="I1009" s="15"/>
      <c r="J1009" s="15"/>
      <c r="K1009" s="15"/>
      <c r="L1009" s="15"/>
      <c r="M1009" s="15"/>
    </row>
    <row r="1010" spans="1:13" x14ac:dyDescent="0.2">
      <c r="A1010" s="15"/>
      <c r="B1010" s="15"/>
      <c r="C1010" s="15"/>
      <c r="D1010" s="15"/>
      <c r="E1010" s="15"/>
      <c r="F1010" s="15"/>
      <c r="G1010" s="15"/>
      <c r="H1010" s="15"/>
      <c r="I1010" s="15"/>
      <c r="J1010" s="15"/>
      <c r="K1010" s="15"/>
      <c r="L1010" s="15"/>
      <c r="M1010" s="15"/>
    </row>
    <row r="1011" spans="1:13" x14ac:dyDescent="0.2">
      <c r="A1011" s="15"/>
      <c r="B1011" s="15"/>
      <c r="C1011" s="15"/>
      <c r="D1011" s="15"/>
      <c r="E1011" s="15"/>
      <c r="F1011" s="15"/>
      <c r="G1011" s="15"/>
      <c r="H1011" s="15"/>
      <c r="I1011" s="15"/>
      <c r="J1011" s="15"/>
      <c r="K1011" s="15"/>
      <c r="L1011" s="15"/>
      <c r="M1011" s="15"/>
    </row>
    <row r="1012" spans="1:13" x14ac:dyDescent="0.2">
      <c r="A1012" s="15"/>
      <c r="B1012" s="15"/>
      <c r="C1012" s="15"/>
      <c r="D1012" s="15"/>
      <c r="E1012" s="15"/>
      <c r="F1012" s="15"/>
      <c r="G1012" s="15"/>
      <c r="H1012" s="15"/>
      <c r="I1012" s="15"/>
      <c r="J1012" s="15"/>
      <c r="K1012" s="15"/>
      <c r="L1012" s="15"/>
      <c r="M1012" s="15"/>
    </row>
    <row r="1013" spans="1:13" x14ac:dyDescent="0.2">
      <c r="A1013" s="15"/>
      <c r="B1013" s="15"/>
      <c r="C1013" s="15"/>
      <c r="D1013" s="15"/>
      <c r="E1013" s="15"/>
      <c r="F1013" s="15"/>
      <c r="G1013" s="15"/>
      <c r="H1013" s="15"/>
      <c r="I1013" s="15"/>
      <c r="J1013" s="15"/>
      <c r="K1013" s="15"/>
      <c r="L1013" s="15"/>
      <c r="M1013" s="15"/>
    </row>
    <row r="1014" spans="1:13" x14ac:dyDescent="0.2">
      <c r="A1014" s="15"/>
      <c r="B1014" s="15"/>
      <c r="C1014" s="15"/>
      <c r="D1014" s="15"/>
      <c r="E1014" s="15"/>
      <c r="F1014" s="15"/>
      <c r="G1014" s="15"/>
      <c r="H1014" s="15"/>
      <c r="I1014" s="15"/>
      <c r="J1014" s="15"/>
      <c r="K1014" s="15"/>
      <c r="L1014" s="15"/>
      <c r="M1014" s="15"/>
    </row>
    <row r="1015" spans="1:13" x14ac:dyDescent="0.2">
      <c r="A1015" s="15"/>
      <c r="B1015" s="15"/>
      <c r="C1015" s="15"/>
      <c r="D1015" s="15"/>
      <c r="E1015" s="15"/>
      <c r="F1015" s="15"/>
      <c r="G1015" s="15"/>
      <c r="H1015" s="15"/>
      <c r="I1015" s="15"/>
      <c r="J1015" s="15"/>
      <c r="K1015" s="15"/>
      <c r="L1015" s="15"/>
      <c r="M1015" s="15"/>
    </row>
    <row r="1016" spans="1:13" x14ac:dyDescent="0.2">
      <c r="A1016" s="15"/>
      <c r="B1016" s="15"/>
      <c r="C1016" s="15"/>
      <c r="D1016" s="15"/>
      <c r="E1016" s="15"/>
      <c r="F1016" s="15"/>
      <c r="G1016" s="15"/>
      <c r="H1016" s="15"/>
      <c r="I1016" s="15"/>
      <c r="J1016" s="15"/>
      <c r="K1016" s="15"/>
      <c r="L1016" s="15"/>
      <c r="M1016" s="15"/>
    </row>
    <row r="1017" spans="1:13" x14ac:dyDescent="0.2">
      <c r="A1017" s="15"/>
      <c r="B1017" s="15"/>
      <c r="C1017" s="15"/>
      <c r="D1017" s="15"/>
      <c r="E1017" s="15"/>
      <c r="F1017" s="15"/>
      <c r="G1017" s="15"/>
      <c r="H1017" s="15"/>
      <c r="I1017" s="15"/>
      <c r="J1017" s="15"/>
      <c r="K1017" s="15"/>
      <c r="L1017" s="15"/>
      <c r="M1017" s="15"/>
    </row>
    <row r="1018" spans="1:13" x14ac:dyDescent="0.2">
      <c r="A1018" s="15"/>
      <c r="B1018" s="15"/>
      <c r="C1018" s="15"/>
      <c r="D1018" s="15"/>
      <c r="E1018" s="15"/>
      <c r="F1018" s="15"/>
      <c r="G1018" s="15"/>
      <c r="H1018" s="15"/>
      <c r="I1018" s="15"/>
      <c r="J1018" s="15"/>
      <c r="K1018" s="15"/>
      <c r="L1018" s="15"/>
      <c r="M1018" s="15"/>
    </row>
    <row r="1019" spans="1:13" x14ac:dyDescent="0.2">
      <c r="A1019" s="15"/>
      <c r="B1019" s="15"/>
      <c r="C1019" s="15"/>
      <c r="D1019" s="15"/>
      <c r="E1019" s="15"/>
      <c r="F1019" s="15"/>
      <c r="G1019" s="15"/>
      <c r="H1019" s="15"/>
      <c r="I1019" s="15"/>
      <c r="J1019" s="15"/>
      <c r="K1019" s="15"/>
      <c r="L1019" s="15"/>
      <c r="M1019" s="15"/>
    </row>
    <row r="1020" spans="1:13" x14ac:dyDescent="0.2">
      <c r="A1020" s="15"/>
      <c r="B1020" s="15"/>
      <c r="C1020" s="15"/>
      <c r="D1020" s="15"/>
      <c r="E1020" s="15"/>
      <c r="F1020" s="15"/>
      <c r="G1020" s="15"/>
      <c r="H1020" s="15"/>
      <c r="I1020" s="15"/>
      <c r="J1020" s="15"/>
      <c r="K1020" s="15"/>
      <c r="L1020" s="15"/>
      <c r="M1020" s="15"/>
    </row>
    <row r="1021" spans="1:13" x14ac:dyDescent="0.2">
      <c r="A1021" s="15"/>
      <c r="B1021" s="15"/>
      <c r="C1021" s="15"/>
      <c r="D1021" s="15"/>
      <c r="E1021" s="15"/>
      <c r="F1021" s="15"/>
      <c r="G1021" s="15"/>
      <c r="H1021" s="15"/>
      <c r="I1021" s="15"/>
      <c r="J1021" s="15"/>
      <c r="K1021" s="15"/>
      <c r="L1021" s="15"/>
      <c r="M1021" s="15"/>
    </row>
    <row r="1022" spans="1:13" x14ac:dyDescent="0.2">
      <c r="A1022" s="15"/>
      <c r="B1022" s="15"/>
      <c r="C1022" s="15"/>
      <c r="D1022" s="15"/>
      <c r="E1022" s="15"/>
      <c r="F1022" s="15"/>
      <c r="G1022" s="15"/>
      <c r="H1022" s="15"/>
      <c r="I1022" s="15"/>
      <c r="J1022" s="15"/>
      <c r="K1022" s="15"/>
      <c r="L1022" s="15"/>
      <c r="M1022" s="15"/>
    </row>
    <row r="1023" spans="1:13" x14ac:dyDescent="0.2">
      <c r="A1023" s="15"/>
      <c r="B1023" s="15"/>
      <c r="C1023" s="15"/>
      <c r="D1023" s="15"/>
      <c r="E1023" s="15"/>
      <c r="F1023" s="15"/>
      <c r="G1023" s="15"/>
      <c r="H1023" s="15"/>
      <c r="I1023" s="15"/>
      <c r="J1023" s="15"/>
      <c r="K1023" s="15"/>
      <c r="L1023" s="15"/>
      <c r="M1023" s="15"/>
    </row>
    <row r="1024" spans="1:13" x14ac:dyDescent="0.2">
      <c r="A1024" s="15"/>
      <c r="B1024" s="15"/>
      <c r="C1024" s="15"/>
      <c r="D1024" s="15"/>
      <c r="E1024" s="15"/>
      <c r="F1024" s="15"/>
      <c r="G1024" s="15"/>
      <c r="H1024" s="15"/>
      <c r="I1024" s="15"/>
      <c r="J1024" s="15"/>
      <c r="K1024" s="15"/>
      <c r="L1024" s="15"/>
      <c r="M1024" s="15"/>
    </row>
    <row r="1025" spans="1:13" x14ac:dyDescent="0.2">
      <c r="A1025" s="15"/>
      <c r="B1025" s="15"/>
      <c r="C1025" s="15"/>
      <c r="D1025" s="15"/>
      <c r="E1025" s="15"/>
      <c r="F1025" s="15"/>
      <c r="G1025" s="15"/>
      <c r="H1025" s="15"/>
      <c r="I1025" s="15"/>
      <c r="J1025" s="15"/>
      <c r="K1025" s="15"/>
      <c r="L1025" s="15"/>
      <c r="M1025" s="15"/>
    </row>
    <row r="1026" spans="1:13" x14ac:dyDescent="0.2">
      <c r="A1026" s="15"/>
      <c r="B1026" s="15"/>
      <c r="C1026" s="15"/>
      <c r="D1026" s="15"/>
      <c r="E1026" s="15"/>
      <c r="F1026" s="15"/>
      <c r="G1026" s="15"/>
      <c r="H1026" s="15"/>
      <c r="I1026" s="15"/>
      <c r="J1026" s="15"/>
      <c r="K1026" s="15"/>
      <c r="L1026" s="15"/>
      <c r="M1026" s="15"/>
    </row>
    <row r="1027" spans="1:13" x14ac:dyDescent="0.2">
      <c r="A1027" s="15"/>
      <c r="B1027" s="15"/>
      <c r="C1027" s="15"/>
      <c r="D1027" s="15"/>
      <c r="E1027" s="15"/>
      <c r="F1027" s="15"/>
      <c r="G1027" s="15"/>
      <c r="H1027" s="15"/>
      <c r="I1027" s="15"/>
      <c r="J1027" s="15"/>
      <c r="K1027" s="15"/>
      <c r="L1027" s="15"/>
      <c r="M1027" s="15"/>
    </row>
    <row r="1028" spans="1:13" x14ac:dyDescent="0.2">
      <c r="A1028" s="15"/>
      <c r="B1028" s="15"/>
      <c r="C1028" s="15"/>
      <c r="D1028" s="15"/>
      <c r="E1028" s="15"/>
      <c r="F1028" s="15"/>
      <c r="G1028" s="15"/>
      <c r="H1028" s="15"/>
      <c r="I1028" s="15"/>
      <c r="J1028" s="15"/>
      <c r="K1028" s="15"/>
      <c r="L1028" s="15"/>
      <c r="M1028" s="15"/>
    </row>
    <row r="1029" spans="1:13" x14ac:dyDescent="0.2">
      <c r="A1029" s="15"/>
      <c r="B1029" s="15"/>
      <c r="C1029" s="15"/>
      <c r="D1029" s="15"/>
      <c r="E1029" s="15"/>
      <c r="F1029" s="15"/>
      <c r="G1029" s="15"/>
      <c r="H1029" s="15"/>
      <c r="I1029" s="15"/>
      <c r="J1029" s="15"/>
      <c r="K1029" s="15"/>
      <c r="L1029" s="15"/>
      <c r="M1029" s="15"/>
    </row>
    <row r="1030" spans="1:13" x14ac:dyDescent="0.2">
      <c r="A1030" s="15"/>
      <c r="B1030" s="15"/>
      <c r="C1030" s="15"/>
      <c r="D1030" s="15"/>
      <c r="E1030" s="15"/>
      <c r="F1030" s="15"/>
      <c r="G1030" s="15"/>
      <c r="H1030" s="15"/>
      <c r="I1030" s="15"/>
      <c r="J1030" s="15"/>
      <c r="K1030" s="15"/>
      <c r="L1030" s="15"/>
      <c r="M1030" s="15"/>
    </row>
    <row r="1031" spans="1:13" x14ac:dyDescent="0.2">
      <c r="A1031" s="15"/>
      <c r="B1031" s="15"/>
      <c r="C1031" s="15"/>
      <c r="D1031" s="15"/>
      <c r="E1031" s="15"/>
      <c r="F1031" s="15"/>
      <c r="G1031" s="15"/>
      <c r="H1031" s="15"/>
      <c r="I1031" s="15"/>
      <c r="J1031" s="15"/>
      <c r="K1031" s="15"/>
      <c r="L1031" s="15"/>
      <c r="M1031" s="15"/>
    </row>
    <row r="1032" spans="1:13" x14ac:dyDescent="0.2">
      <c r="A1032" s="15"/>
      <c r="B1032" s="15"/>
      <c r="C1032" s="15"/>
      <c r="D1032" s="15"/>
      <c r="E1032" s="15"/>
      <c r="F1032" s="15"/>
      <c r="G1032" s="15"/>
      <c r="H1032" s="15"/>
      <c r="I1032" s="15"/>
      <c r="J1032" s="15"/>
      <c r="K1032" s="15"/>
      <c r="L1032" s="15"/>
      <c r="M1032" s="15"/>
    </row>
    <row r="1033" spans="1:13" x14ac:dyDescent="0.2">
      <c r="A1033" s="15"/>
      <c r="B1033" s="15"/>
      <c r="C1033" s="15"/>
      <c r="D1033" s="15"/>
      <c r="E1033" s="15"/>
      <c r="F1033" s="15"/>
      <c r="G1033" s="15"/>
      <c r="H1033" s="15"/>
      <c r="I1033" s="15"/>
      <c r="J1033" s="15"/>
      <c r="K1033" s="15"/>
      <c r="L1033" s="15"/>
      <c r="M1033" s="15"/>
    </row>
    <row r="1034" spans="1:13" x14ac:dyDescent="0.2">
      <c r="A1034" s="15"/>
      <c r="B1034" s="15"/>
      <c r="C1034" s="15"/>
      <c r="D1034" s="15"/>
      <c r="E1034" s="15"/>
      <c r="F1034" s="15"/>
      <c r="G1034" s="15"/>
      <c r="H1034" s="15"/>
      <c r="I1034" s="15"/>
      <c r="J1034" s="15"/>
      <c r="K1034" s="15"/>
      <c r="L1034" s="15"/>
      <c r="M1034" s="15"/>
    </row>
    <row r="1035" spans="1:13" x14ac:dyDescent="0.2">
      <c r="A1035" s="15"/>
      <c r="B1035" s="15"/>
      <c r="C1035" s="15"/>
      <c r="D1035" s="15"/>
      <c r="E1035" s="15"/>
      <c r="F1035" s="15"/>
      <c r="G1035" s="15"/>
      <c r="H1035" s="15"/>
      <c r="I1035" s="15"/>
      <c r="J1035" s="15"/>
      <c r="K1035" s="15"/>
      <c r="L1035" s="15"/>
      <c r="M1035" s="15"/>
    </row>
    <row r="1036" spans="1:13" x14ac:dyDescent="0.2">
      <c r="A1036" s="15"/>
      <c r="B1036" s="15"/>
      <c r="C1036" s="15"/>
      <c r="D1036" s="15"/>
      <c r="E1036" s="15"/>
      <c r="F1036" s="15"/>
      <c r="G1036" s="15"/>
      <c r="H1036" s="15"/>
      <c r="I1036" s="15"/>
      <c r="J1036" s="15"/>
      <c r="K1036" s="15"/>
      <c r="L1036" s="15"/>
      <c r="M1036" s="15"/>
    </row>
    <row r="1037" spans="1:13" x14ac:dyDescent="0.2">
      <c r="A1037" s="15"/>
      <c r="B1037" s="15"/>
      <c r="C1037" s="15"/>
      <c r="D1037" s="15"/>
      <c r="E1037" s="15"/>
      <c r="F1037" s="15"/>
      <c r="G1037" s="15"/>
      <c r="H1037" s="15"/>
      <c r="I1037" s="15"/>
      <c r="J1037" s="15"/>
      <c r="K1037" s="15"/>
      <c r="L1037" s="15"/>
      <c r="M1037" s="15"/>
    </row>
    <row r="1038" spans="1:13" x14ac:dyDescent="0.2">
      <c r="A1038" s="15"/>
      <c r="B1038" s="15"/>
      <c r="C1038" s="15"/>
      <c r="D1038" s="15"/>
      <c r="E1038" s="15"/>
      <c r="F1038" s="15"/>
      <c r="G1038" s="15"/>
      <c r="H1038" s="15"/>
      <c r="I1038" s="15"/>
      <c r="J1038" s="15"/>
      <c r="K1038" s="15"/>
      <c r="L1038" s="15"/>
      <c r="M1038" s="15"/>
    </row>
    <row r="1039" spans="1:13" x14ac:dyDescent="0.2">
      <c r="A1039" s="15"/>
      <c r="B1039" s="15"/>
      <c r="C1039" s="15"/>
      <c r="D1039" s="15"/>
      <c r="E1039" s="15"/>
      <c r="F1039" s="15"/>
      <c r="G1039" s="15"/>
      <c r="H1039" s="15"/>
      <c r="I1039" s="15"/>
      <c r="J1039" s="15"/>
      <c r="K1039" s="15"/>
      <c r="L1039" s="15"/>
      <c r="M1039" s="15"/>
    </row>
    <row r="1040" spans="1:13" x14ac:dyDescent="0.2">
      <c r="A1040" s="15"/>
      <c r="B1040" s="15"/>
      <c r="C1040" s="15"/>
      <c r="D1040" s="15"/>
      <c r="E1040" s="15"/>
      <c r="F1040" s="15"/>
      <c r="G1040" s="15"/>
      <c r="H1040" s="15"/>
      <c r="I1040" s="15"/>
      <c r="J1040" s="15"/>
      <c r="K1040" s="15"/>
      <c r="L1040" s="15"/>
      <c r="M1040" s="15"/>
    </row>
    <row r="1041" spans="1:13" x14ac:dyDescent="0.2">
      <c r="A1041" s="15"/>
      <c r="B1041" s="15"/>
      <c r="C1041" s="15"/>
      <c r="D1041" s="15"/>
      <c r="E1041" s="15"/>
      <c r="F1041" s="15"/>
      <c r="G1041" s="15"/>
      <c r="H1041" s="15"/>
      <c r="I1041" s="15"/>
      <c r="J1041" s="15"/>
      <c r="K1041" s="15"/>
      <c r="L1041" s="15"/>
      <c r="M1041" s="15"/>
    </row>
    <row r="1042" spans="1:13" x14ac:dyDescent="0.2">
      <c r="A1042" s="15"/>
      <c r="B1042" s="15"/>
      <c r="C1042" s="15"/>
      <c r="D1042" s="15"/>
      <c r="E1042" s="15"/>
      <c r="F1042" s="15"/>
      <c r="G1042" s="15"/>
      <c r="H1042" s="15"/>
      <c r="I1042" s="15"/>
      <c r="J1042" s="15"/>
      <c r="K1042" s="15"/>
      <c r="L1042" s="15"/>
      <c r="M1042" s="15"/>
    </row>
    <row r="1043" spans="1:13" x14ac:dyDescent="0.2">
      <c r="A1043" s="15"/>
      <c r="B1043" s="15"/>
      <c r="C1043" s="15"/>
      <c r="D1043" s="15"/>
      <c r="E1043" s="15"/>
      <c r="F1043" s="15"/>
      <c r="G1043" s="15"/>
      <c r="H1043" s="15"/>
      <c r="I1043" s="15"/>
      <c r="J1043" s="15"/>
      <c r="K1043" s="15"/>
      <c r="L1043" s="15"/>
      <c r="M1043" s="15"/>
    </row>
    <row r="1044" spans="1:13" x14ac:dyDescent="0.2">
      <c r="A1044" s="15"/>
      <c r="B1044" s="15"/>
      <c r="C1044" s="15"/>
      <c r="D1044" s="15"/>
      <c r="E1044" s="15"/>
      <c r="F1044" s="15"/>
      <c r="G1044" s="15"/>
      <c r="H1044" s="15"/>
      <c r="I1044" s="15"/>
      <c r="J1044" s="15"/>
      <c r="K1044" s="15"/>
      <c r="L1044" s="15"/>
      <c r="M1044" s="15"/>
    </row>
    <row r="1045" spans="1:13" x14ac:dyDescent="0.2">
      <c r="A1045" s="15"/>
      <c r="B1045" s="15"/>
      <c r="C1045" s="15"/>
      <c r="D1045" s="15"/>
      <c r="E1045" s="15"/>
      <c r="F1045" s="15"/>
      <c r="G1045" s="15"/>
      <c r="H1045" s="15"/>
      <c r="I1045" s="15"/>
      <c r="J1045" s="15"/>
      <c r="K1045" s="15"/>
      <c r="L1045" s="15"/>
      <c r="M1045" s="15"/>
    </row>
    <row r="1046" spans="1:13" x14ac:dyDescent="0.2">
      <c r="A1046" s="15"/>
      <c r="B1046" s="15"/>
      <c r="C1046" s="15"/>
      <c r="D1046" s="15"/>
      <c r="E1046" s="15"/>
      <c r="F1046" s="15"/>
      <c r="G1046" s="15"/>
      <c r="H1046" s="15"/>
      <c r="I1046" s="15"/>
      <c r="J1046" s="15"/>
      <c r="K1046" s="15"/>
      <c r="L1046" s="15"/>
      <c r="M1046" s="15"/>
    </row>
    <row r="1047" spans="1:13" x14ac:dyDescent="0.2">
      <c r="A1047" s="15"/>
      <c r="B1047" s="15"/>
      <c r="C1047" s="15"/>
      <c r="D1047" s="15"/>
      <c r="E1047" s="15"/>
      <c r="F1047" s="15"/>
      <c r="G1047" s="15"/>
      <c r="H1047" s="15"/>
      <c r="I1047" s="15"/>
      <c r="J1047" s="15"/>
      <c r="K1047" s="15"/>
      <c r="L1047" s="15"/>
      <c r="M1047" s="15"/>
    </row>
    <row r="1048" spans="1:13" x14ac:dyDescent="0.2">
      <c r="A1048" s="15"/>
      <c r="B1048" s="15"/>
      <c r="C1048" s="15"/>
      <c r="D1048" s="15"/>
      <c r="E1048" s="15"/>
      <c r="F1048" s="15"/>
      <c r="G1048" s="15"/>
      <c r="H1048" s="15"/>
      <c r="I1048" s="15"/>
      <c r="J1048" s="15"/>
      <c r="K1048" s="15"/>
      <c r="L1048" s="15"/>
      <c r="M1048" s="15"/>
    </row>
    <row r="1049" spans="1:13" x14ac:dyDescent="0.2">
      <c r="A1049" s="15"/>
      <c r="B1049" s="15"/>
      <c r="C1049" s="15"/>
      <c r="D1049" s="15"/>
      <c r="E1049" s="15"/>
      <c r="F1049" s="15"/>
      <c r="G1049" s="15"/>
      <c r="H1049" s="15"/>
      <c r="I1049" s="15"/>
      <c r="J1049" s="15"/>
      <c r="K1049" s="15"/>
      <c r="L1049" s="15"/>
      <c r="M1049" s="15"/>
    </row>
    <row r="1050" spans="1:13" x14ac:dyDescent="0.2">
      <c r="A1050" s="15"/>
      <c r="B1050" s="15"/>
      <c r="C1050" s="15"/>
      <c r="D1050" s="15"/>
      <c r="E1050" s="15"/>
      <c r="F1050" s="15"/>
      <c r="G1050" s="15"/>
      <c r="H1050" s="15"/>
      <c r="I1050" s="15"/>
      <c r="J1050" s="15"/>
      <c r="K1050" s="15"/>
      <c r="L1050" s="15"/>
      <c r="M1050" s="15"/>
    </row>
    <row r="1051" spans="1:13" x14ac:dyDescent="0.2">
      <c r="A1051" s="15"/>
      <c r="B1051" s="15"/>
      <c r="C1051" s="15"/>
      <c r="D1051" s="15"/>
      <c r="E1051" s="15"/>
      <c r="F1051" s="15"/>
      <c r="G1051" s="15"/>
      <c r="H1051" s="15"/>
      <c r="I1051" s="15"/>
      <c r="J1051" s="15"/>
      <c r="K1051" s="15"/>
      <c r="L1051" s="15"/>
      <c r="M1051" s="15"/>
    </row>
    <row r="1052" spans="1:13" x14ac:dyDescent="0.2">
      <c r="A1052" s="15"/>
      <c r="B1052" s="15"/>
      <c r="C1052" s="15"/>
      <c r="D1052" s="15"/>
      <c r="E1052" s="15"/>
      <c r="F1052" s="15"/>
      <c r="G1052" s="15"/>
      <c r="H1052" s="15"/>
      <c r="I1052" s="15"/>
      <c r="J1052" s="15"/>
      <c r="K1052" s="15"/>
      <c r="L1052" s="15"/>
      <c r="M1052" s="15"/>
    </row>
    <row r="1053" spans="1:13" x14ac:dyDescent="0.2">
      <c r="A1053" s="15"/>
      <c r="B1053" s="15"/>
      <c r="C1053" s="15"/>
      <c r="D1053" s="15"/>
      <c r="E1053" s="15"/>
      <c r="F1053" s="15"/>
      <c r="G1053" s="15"/>
      <c r="H1053" s="15"/>
      <c r="I1053" s="15"/>
      <c r="J1053" s="15"/>
      <c r="K1053" s="15"/>
      <c r="L1053" s="15"/>
      <c r="M1053" s="15"/>
    </row>
    <row r="1054" spans="1:13" x14ac:dyDescent="0.2">
      <c r="A1054" s="15"/>
      <c r="B1054" s="15"/>
      <c r="C1054" s="15"/>
      <c r="D1054" s="15"/>
      <c r="E1054" s="15"/>
      <c r="F1054" s="15"/>
      <c r="G1054" s="15"/>
      <c r="H1054" s="15"/>
      <c r="I1054" s="15"/>
      <c r="J1054" s="15"/>
      <c r="K1054" s="15"/>
      <c r="L1054" s="15"/>
      <c r="M1054" s="15"/>
    </row>
    <row r="1055" spans="1:13" x14ac:dyDescent="0.2">
      <c r="A1055" s="15"/>
      <c r="B1055" s="15"/>
      <c r="C1055" s="15"/>
      <c r="D1055" s="15"/>
      <c r="E1055" s="15"/>
      <c r="F1055" s="15"/>
      <c r="G1055" s="15"/>
      <c r="H1055" s="15"/>
      <c r="I1055" s="15"/>
      <c r="J1055" s="15"/>
      <c r="K1055" s="15"/>
      <c r="L1055" s="15"/>
      <c r="M1055" s="15"/>
    </row>
    <row r="1056" spans="1:13" x14ac:dyDescent="0.2">
      <c r="A1056" s="15"/>
      <c r="B1056" s="15"/>
      <c r="C1056" s="15"/>
      <c r="D1056" s="15"/>
      <c r="E1056" s="15"/>
      <c r="F1056" s="15"/>
      <c r="G1056" s="15"/>
      <c r="H1056" s="15"/>
      <c r="I1056" s="15"/>
      <c r="J1056" s="15"/>
      <c r="K1056" s="15"/>
      <c r="L1056" s="15"/>
      <c r="M1056" s="15"/>
    </row>
    <row r="1057" spans="1:13" x14ac:dyDescent="0.2">
      <c r="A1057" s="15"/>
      <c r="B1057" s="15"/>
      <c r="C1057" s="15"/>
      <c r="D1057" s="15"/>
      <c r="E1057" s="15"/>
      <c r="F1057" s="15"/>
      <c r="G1057" s="15"/>
      <c r="H1057" s="15"/>
      <c r="I1057" s="15"/>
      <c r="J1057" s="15"/>
      <c r="K1057" s="15"/>
      <c r="L1057" s="15"/>
      <c r="M1057" s="15"/>
    </row>
    <row r="1058" spans="1:13" x14ac:dyDescent="0.2">
      <c r="A1058" s="15"/>
      <c r="B1058" s="15"/>
      <c r="C1058" s="15"/>
      <c r="D1058" s="15"/>
      <c r="E1058" s="15"/>
      <c r="F1058" s="15"/>
      <c r="G1058" s="15"/>
      <c r="H1058" s="15"/>
      <c r="I1058" s="15"/>
      <c r="J1058" s="15"/>
      <c r="K1058" s="15"/>
      <c r="L1058" s="15"/>
      <c r="M1058" s="15"/>
    </row>
    <row r="1059" spans="1:13" x14ac:dyDescent="0.2">
      <c r="A1059" s="15"/>
      <c r="B1059" s="15"/>
      <c r="C1059" s="15"/>
      <c r="D1059" s="15"/>
      <c r="E1059" s="15"/>
      <c r="F1059" s="15"/>
      <c r="G1059" s="15"/>
      <c r="H1059" s="15"/>
      <c r="I1059" s="15"/>
      <c r="J1059" s="15"/>
      <c r="K1059" s="15"/>
      <c r="L1059" s="15"/>
      <c r="M1059" s="15"/>
    </row>
    <row r="1060" spans="1:13" x14ac:dyDescent="0.2">
      <c r="A1060" s="15"/>
      <c r="B1060" s="15"/>
      <c r="C1060" s="15"/>
      <c r="D1060" s="15"/>
      <c r="E1060" s="15"/>
      <c r="F1060" s="15"/>
      <c r="G1060" s="15"/>
      <c r="H1060" s="15"/>
      <c r="I1060" s="15"/>
      <c r="J1060" s="15"/>
      <c r="K1060" s="15"/>
      <c r="L1060" s="15"/>
      <c r="M1060" s="15"/>
    </row>
    <row r="1061" spans="1:13" x14ac:dyDescent="0.2">
      <c r="A1061" s="15"/>
      <c r="B1061" s="15"/>
      <c r="C1061" s="15"/>
      <c r="D1061" s="15"/>
      <c r="E1061" s="15"/>
      <c r="F1061" s="15"/>
      <c r="G1061" s="15"/>
      <c r="H1061" s="15"/>
      <c r="I1061" s="15"/>
      <c r="J1061" s="15"/>
      <c r="K1061" s="15"/>
      <c r="L1061" s="15"/>
      <c r="M1061" s="15"/>
    </row>
    <row r="1062" spans="1:13" x14ac:dyDescent="0.2">
      <c r="A1062" s="15"/>
      <c r="B1062" s="15"/>
      <c r="C1062" s="15"/>
      <c r="D1062" s="15"/>
      <c r="E1062" s="15"/>
      <c r="F1062" s="15"/>
      <c r="G1062" s="15"/>
      <c r="H1062" s="15"/>
      <c r="I1062" s="15"/>
      <c r="J1062" s="15"/>
      <c r="K1062" s="15"/>
      <c r="L1062" s="15"/>
      <c r="M1062" s="15"/>
    </row>
    <row r="1063" spans="1:13" x14ac:dyDescent="0.2">
      <c r="A1063" s="15"/>
      <c r="B1063" s="15"/>
      <c r="C1063" s="15"/>
      <c r="D1063" s="15"/>
      <c r="E1063" s="15"/>
      <c r="F1063" s="15"/>
      <c r="G1063" s="15"/>
      <c r="H1063" s="15"/>
      <c r="I1063" s="15"/>
      <c r="J1063" s="15"/>
      <c r="K1063" s="15"/>
      <c r="L1063" s="15"/>
      <c r="M1063" s="15"/>
    </row>
    <row r="1064" spans="1:13" x14ac:dyDescent="0.2">
      <c r="A1064" s="15"/>
      <c r="B1064" s="15"/>
      <c r="C1064" s="15"/>
      <c r="D1064" s="15"/>
      <c r="E1064" s="15"/>
      <c r="F1064" s="15"/>
      <c r="G1064" s="15"/>
      <c r="H1064" s="15"/>
      <c r="I1064" s="15"/>
      <c r="J1064" s="15"/>
      <c r="K1064" s="15"/>
      <c r="L1064" s="15"/>
      <c r="M1064" s="15"/>
    </row>
    <row r="1065" spans="1:13" x14ac:dyDescent="0.2">
      <c r="A1065" s="15"/>
      <c r="B1065" s="15"/>
      <c r="C1065" s="15"/>
      <c r="D1065" s="15"/>
      <c r="E1065" s="15"/>
      <c r="F1065" s="15"/>
      <c r="G1065" s="15"/>
      <c r="H1065" s="15"/>
      <c r="I1065" s="15"/>
      <c r="J1065" s="15"/>
      <c r="K1065" s="15"/>
      <c r="L1065" s="15"/>
      <c r="M1065" s="15"/>
    </row>
    <row r="1066" spans="1:13" x14ac:dyDescent="0.2">
      <c r="A1066" s="15"/>
      <c r="B1066" s="15"/>
      <c r="C1066" s="15"/>
      <c r="D1066" s="15"/>
      <c r="E1066" s="15"/>
      <c r="F1066" s="15"/>
      <c r="G1066" s="15"/>
      <c r="H1066" s="15"/>
      <c r="I1066" s="15"/>
      <c r="J1066" s="15"/>
      <c r="K1066" s="15"/>
      <c r="L1066" s="15"/>
      <c r="M1066" s="15"/>
    </row>
    <row r="1067" spans="1:13" x14ac:dyDescent="0.2">
      <c r="A1067" s="15"/>
      <c r="B1067" s="15"/>
      <c r="C1067" s="15"/>
      <c r="D1067" s="15"/>
      <c r="E1067" s="15"/>
      <c r="F1067" s="15"/>
      <c r="G1067" s="15"/>
      <c r="H1067" s="15"/>
      <c r="I1067" s="15"/>
      <c r="J1067" s="15"/>
      <c r="K1067" s="15"/>
      <c r="L1067" s="15"/>
      <c r="M1067" s="15"/>
    </row>
    <row r="1068" spans="1:13" x14ac:dyDescent="0.2">
      <c r="A1068" s="15"/>
      <c r="B1068" s="15"/>
      <c r="C1068" s="15"/>
      <c r="D1068" s="15"/>
      <c r="E1068" s="15"/>
      <c r="F1068" s="15"/>
      <c r="G1068" s="15"/>
      <c r="H1068" s="15"/>
      <c r="I1068" s="15"/>
      <c r="J1068" s="15"/>
      <c r="K1068" s="15"/>
      <c r="L1068" s="15"/>
      <c r="M1068" s="15"/>
    </row>
    <row r="1069" spans="1:13" x14ac:dyDescent="0.2">
      <c r="A1069" s="15"/>
      <c r="B1069" s="15"/>
      <c r="C1069" s="15"/>
      <c r="D1069" s="15"/>
      <c r="E1069" s="15"/>
      <c r="F1069" s="15"/>
      <c r="G1069" s="15"/>
      <c r="H1069" s="15"/>
      <c r="I1069" s="15"/>
      <c r="J1069" s="15"/>
      <c r="K1069" s="15"/>
      <c r="L1069" s="15"/>
      <c r="M1069" s="15"/>
    </row>
    <row r="1070" spans="1:13" x14ac:dyDescent="0.2">
      <c r="A1070" s="15"/>
      <c r="B1070" s="15"/>
      <c r="C1070" s="15"/>
      <c r="D1070" s="15"/>
      <c r="E1070" s="15"/>
      <c r="F1070" s="15"/>
      <c r="G1070" s="15"/>
      <c r="H1070" s="15"/>
      <c r="I1070" s="15"/>
      <c r="J1070" s="15"/>
      <c r="K1070" s="15"/>
      <c r="L1070" s="15"/>
      <c r="M1070" s="15"/>
    </row>
    <row r="1071" spans="1:13" x14ac:dyDescent="0.2">
      <c r="A1071" s="15"/>
      <c r="B1071" s="15"/>
      <c r="C1071" s="15"/>
      <c r="D1071" s="15"/>
      <c r="E1071" s="15"/>
      <c r="F1071" s="15"/>
      <c r="G1071" s="15"/>
      <c r="H1071" s="15"/>
      <c r="I1071" s="15"/>
      <c r="J1071" s="15"/>
      <c r="K1071" s="15"/>
      <c r="L1071" s="15"/>
      <c r="M1071" s="15"/>
    </row>
    <row r="1072" spans="1:13" x14ac:dyDescent="0.2">
      <c r="A1072" s="15"/>
      <c r="B1072" s="15"/>
      <c r="C1072" s="15"/>
      <c r="D1072" s="15"/>
      <c r="E1072" s="15"/>
      <c r="F1072" s="15"/>
      <c r="G1072" s="15"/>
      <c r="H1072" s="15"/>
      <c r="I1072" s="15"/>
      <c r="J1072" s="15"/>
      <c r="K1072" s="15"/>
      <c r="L1072" s="15"/>
      <c r="M1072" s="15"/>
    </row>
    <row r="1073" spans="1:13" x14ac:dyDescent="0.2">
      <c r="A1073" s="15"/>
      <c r="B1073" s="15"/>
      <c r="C1073" s="15"/>
      <c r="D1073" s="15"/>
      <c r="E1073" s="15"/>
      <c r="F1073" s="15"/>
      <c r="G1073" s="15"/>
      <c r="H1073" s="15"/>
      <c r="I1073" s="15"/>
      <c r="J1073" s="15"/>
      <c r="K1073" s="15"/>
      <c r="L1073" s="15"/>
      <c r="M1073" s="15"/>
    </row>
    <row r="1074" spans="1:13" x14ac:dyDescent="0.2">
      <c r="A1074" s="15"/>
      <c r="B1074" s="15"/>
      <c r="C1074" s="15"/>
      <c r="D1074" s="15"/>
      <c r="E1074" s="15"/>
      <c r="F1074" s="15"/>
      <c r="G1074" s="15"/>
      <c r="H1074" s="15"/>
      <c r="I1074" s="15"/>
      <c r="J1074" s="15"/>
      <c r="K1074" s="15"/>
      <c r="L1074" s="15"/>
      <c r="M1074" s="15"/>
    </row>
    <row r="1075" spans="1:13" x14ac:dyDescent="0.2">
      <c r="A1075" s="15"/>
      <c r="B1075" s="15"/>
      <c r="C1075" s="15"/>
      <c r="D1075" s="15"/>
      <c r="E1075" s="15"/>
      <c r="F1075" s="15"/>
      <c r="G1075" s="15"/>
      <c r="H1075" s="15"/>
      <c r="I1075" s="15"/>
      <c r="J1075" s="15"/>
      <c r="K1075" s="15"/>
      <c r="L1075" s="15"/>
      <c r="M1075" s="15"/>
    </row>
    <row r="1076" spans="1:13" x14ac:dyDescent="0.2">
      <c r="A1076" s="15"/>
      <c r="B1076" s="15"/>
      <c r="C1076" s="15"/>
      <c r="D1076" s="15"/>
      <c r="E1076" s="15"/>
      <c r="F1076" s="15"/>
      <c r="G1076" s="15"/>
      <c r="H1076" s="15"/>
      <c r="I1076" s="15"/>
      <c r="J1076" s="15"/>
      <c r="K1076" s="15"/>
      <c r="L1076" s="15"/>
      <c r="M1076" s="15"/>
    </row>
    <row r="1077" spans="1:13" x14ac:dyDescent="0.2">
      <c r="A1077" s="15"/>
      <c r="B1077" s="15"/>
      <c r="C1077" s="15"/>
      <c r="D1077" s="15"/>
      <c r="E1077" s="15"/>
      <c r="F1077" s="15"/>
      <c r="G1077" s="15"/>
      <c r="H1077" s="15"/>
      <c r="I1077" s="15"/>
      <c r="J1077" s="15"/>
      <c r="K1077" s="15"/>
      <c r="L1077" s="15"/>
      <c r="M1077" s="15"/>
    </row>
    <row r="1078" spans="1:13" x14ac:dyDescent="0.2">
      <c r="A1078" s="15"/>
      <c r="B1078" s="15"/>
      <c r="C1078" s="15"/>
      <c r="D1078" s="15"/>
      <c r="E1078" s="15"/>
      <c r="F1078" s="15"/>
      <c r="G1078" s="15"/>
      <c r="H1078" s="15"/>
      <c r="I1078" s="15"/>
      <c r="J1078" s="15"/>
      <c r="K1078" s="15"/>
      <c r="L1078" s="15"/>
      <c r="M1078" s="15"/>
    </row>
    <row r="1079" spans="1:13" x14ac:dyDescent="0.2">
      <c r="A1079" s="15"/>
      <c r="B1079" s="15"/>
      <c r="C1079" s="15"/>
      <c r="D1079" s="15"/>
      <c r="E1079" s="15"/>
      <c r="F1079" s="15"/>
      <c r="G1079" s="15"/>
      <c r="H1079" s="15"/>
      <c r="I1079" s="15"/>
      <c r="J1079" s="15"/>
      <c r="K1079" s="15"/>
      <c r="L1079" s="15"/>
      <c r="M1079" s="15"/>
    </row>
    <row r="1080" spans="1:13" x14ac:dyDescent="0.2">
      <c r="A1080" s="15"/>
      <c r="B1080" s="15"/>
      <c r="C1080" s="15"/>
      <c r="D1080" s="15"/>
      <c r="E1080" s="15"/>
      <c r="F1080" s="15"/>
      <c r="G1080" s="15"/>
      <c r="H1080" s="15"/>
      <c r="I1080" s="15"/>
      <c r="J1080" s="15"/>
      <c r="K1080" s="15"/>
      <c r="L1080" s="15"/>
      <c r="M1080" s="15"/>
    </row>
    <row r="1081" spans="1:13" x14ac:dyDescent="0.2">
      <c r="A1081" s="15"/>
      <c r="B1081" s="15"/>
      <c r="C1081" s="15"/>
      <c r="D1081" s="15"/>
      <c r="E1081" s="15"/>
      <c r="F1081" s="15"/>
      <c r="G1081" s="15"/>
      <c r="H1081" s="15"/>
      <c r="I1081" s="15"/>
      <c r="J1081" s="15"/>
      <c r="K1081" s="15"/>
      <c r="L1081" s="15"/>
      <c r="M1081" s="15"/>
    </row>
    <row r="1082" spans="1:13" x14ac:dyDescent="0.2">
      <c r="A1082" s="15"/>
      <c r="B1082" s="15"/>
      <c r="C1082" s="15"/>
      <c r="D1082" s="15"/>
      <c r="E1082" s="15"/>
      <c r="F1082" s="15"/>
      <c r="G1082" s="15"/>
      <c r="H1082" s="15"/>
      <c r="I1082" s="15"/>
      <c r="J1082" s="15"/>
      <c r="K1082" s="15"/>
      <c r="L1082" s="15"/>
      <c r="M1082" s="15"/>
    </row>
    <row r="1083" spans="1:13" x14ac:dyDescent="0.2">
      <c r="A1083" s="15"/>
      <c r="B1083" s="15"/>
      <c r="C1083" s="15"/>
      <c r="D1083" s="15"/>
      <c r="E1083" s="15"/>
      <c r="F1083" s="15"/>
      <c r="G1083" s="15"/>
      <c r="H1083" s="15"/>
      <c r="I1083" s="15"/>
      <c r="J1083" s="15"/>
      <c r="K1083" s="15"/>
      <c r="L1083" s="15"/>
      <c r="M1083" s="15"/>
    </row>
    <row r="1084" spans="1:13" x14ac:dyDescent="0.2">
      <c r="A1084" s="15"/>
      <c r="B1084" s="15"/>
      <c r="C1084" s="15"/>
      <c r="D1084" s="15"/>
      <c r="E1084" s="15"/>
      <c r="F1084" s="15"/>
      <c r="G1084" s="15"/>
      <c r="H1084" s="15"/>
      <c r="I1084" s="15"/>
      <c r="J1084" s="15"/>
      <c r="K1084" s="15"/>
      <c r="L1084" s="15"/>
      <c r="M1084" s="15"/>
    </row>
    <row r="1085" spans="1:13" x14ac:dyDescent="0.2">
      <c r="A1085" s="15"/>
      <c r="B1085" s="15"/>
      <c r="C1085" s="15"/>
      <c r="D1085" s="15"/>
      <c r="E1085" s="15"/>
      <c r="F1085" s="15"/>
      <c r="G1085" s="15"/>
      <c r="H1085" s="15"/>
      <c r="I1085" s="15"/>
      <c r="J1085" s="15"/>
      <c r="K1085" s="15"/>
      <c r="L1085" s="15"/>
      <c r="M1085" s="15"/>
    </row>
    <row r="1086" spans="1:13" x14ac:dyDescent="0.2">
      <c r="A1086" s="15"/>
      <c r="B1086" s="15"/>
      <c r="C1086" s="15"/>
      <c r="D1086" s="15"/>
      <c r="E1086" s="15"/>
      <c r="F1086" s="15"/>
      <c r="G1086" s="15"/>
      <c r="H1086" s="15"/>
      <c r="I1086" s="15"/>
      <c r="J1086" s="15"/>
      <c r="K1086" s="15"/>
      <c r="L1086" s="15"/>
      <c r="M1086" s="15"/>
    </row>
    <row r="1087" spans="1:13" x14ac:dyDescent="0.2">
      <c r="A1087" s="15"/>
      <c r="B1087" s="15"/>
      <c r="C1087" s="15"/>
      <c r="D1087" s="15"/>
      <c r="E1087" s="15"/>
      <c r="F1087" s="15"/>
      <c r="G1087" s="15"/>
      <c r="H1087" s="15"/>
      <c r="I1087" s="15"/>
      <c r="J1087" s="15"/>
      <c r="K1087" s="15"/>
      <c r="L1087" s="15"/>
      <c r="M1087" s="15"/>
    </row>
    <row r="1088" spans="1:13" x14ac:dyDescent="0.2">
      <c r="A1088" s="15"/>
      <c r="B1088" s="15"/>
      <c r="C1088" s="15"/>
      <c r="D1088" s="15"/>
      <c r="E1088" s="15"/>
      <c r="F1088" s="15"/>
      <c r="G1088" s="15"/>
      <c r="H1088" s="15"/>
      <c r="I1088" s="15"/>
      <c r="J1088" s="15"/>
      <c r="K1088" s="15"/>
      <c r="L1088" s="15"/>
      <c r="M1088" s="15"/>
    </row>
    <row r="1089" spans="1:13" x14ac:dyDescent="0.2">
      <c r="A1089" s="15"/>
      <c r="B1089" s="15"/>
      <c r="C1089" s="15"/>
      <c r="D1089" s="15"/>
      <c r="E1089" s="15"/>
      <c r="F1089" s="15"/>
      <c r="G1089" s="15"/>
      <c r="H1089" s="15"/>
      <c r="I1089" s="15"/>
      <c r="J1089" s="15"/>
      <c r="K1089" s="15"/>
      <c r="L1089" s="15"/>
      <c r="M1089" s="15"/>
    </row>
    <row r="1090" spans="1:13" x14ac:dyDescent="0.2">
      <c r="A1090" s="15"/>
      <c r="B1090" s="15"/>
      <c r="C1090" s="15"/>
      <c r="D1090" s="15"/>
      <c r="E1090" s="15"/>
      <c r="F1090" s="15"/>
      <c r="G1090" s="15"/>
      <c r="H1090" s="15"/>
      <c r="I1090" s="15"/>
      <c r="J1090" s="15"/>
      <c r="K1090" s="15"/>
      <c r="L1090" s="15"/>
      <c r="M1090" s="15"/>
    </row>
    <row r="1091" spans="1:13" x14ac:dyDescent="0.2">
      <c r="A1091" s="15"/>
      <c r="B1091" s="15"/>
      <c r="C1091" s="15"/>
      <c r="D1091" s="15"/>
      <c r="E1091" s="15"/>
      <c r="F1091" s="15"/>
      <c r="G1091" s="15"/>
      <c r="H1091" s="15"/>
      <c r="I1091" s="15"/>
      <c r="J1091" s="15"/>
      <c r="K1091" s="15"/>
      <c r="L1091" s="15"/>
      <c r="M1091" s="15"/>
    </row>
    <row r="1092" spans="1:13" x14ac:dyDescent="0.2">
      <c r="A1092" s="15"/>
      <c r="B1092" s="15"/>
      <c r="C1092" s="15"/>
      <c r="D1092" s="15"/>
      <c r="E1092" s="15"/>
      <c r="F1092" s="15"/>
      <c r="G1092" s="15"/>
      <c r="H1092" s="15"/>
      <c r="I1092" s="15"/>
      <c r="J1092" s="15"/>
      <c r="K1092" s="15"/>
      <c r="L1092" s="15"/>
      <c r="M1092" s="15"/>
    </row>
    <row r="1093" spans="1:13" x14ac:dyDescent="0.2">
      <c r="A1093" s="15"/>
      <c r="B1093" s="15"/>
      <c r="C1093" s="15"/>
      <c r="D1093" s="15"/>
      <c r="E1093" s="15"/>
      <c r="F1093" s="15"/>
      <c r="G1093" s="15"/>
      <c r="H1093" s="15"/>
      <c r="I1093" s="15"/>
      <c r="J1093" s="15"/>
      <c r="K1093" s="15"/>
      <c r="L1093" s="15"/>
      <c r="M1093" s="15"/>
    </row>
    <row r="1094" spans="1:13" x14ac:dyDescent="0.2">
      <c r="A1094" s="15"/>
      <c r="B1094" s="15"/>
      <c r="C1094" s="15"/>
      <c r="D1094" s="15"/>
      <c r="E1094" s="15"/>
      <c r="F1094" s="15"/>
      <c r="G1094" s="15"/>
      <c r="H1094" s="15"/>
      <c r="I1094" s="15"/>
      <c r="J1094" s="15"/>
      <c r="K1094" s="15"/>
      <c r="L1094" s="15"/>
      <c r="M1094" s="15"/>
    </row>
    <row r="1095" spans="1:13" x14ac:dyDescent="0.2">
      <c r="A1095" s="15"/>
      <c r="B1095" s="15"/>
      <c r="C1095" s="15"/>
      <c r="D1095" s="15"/>
      <c r="E1095" s="15"/>
      <c r="F1095" s="15"/>
      <c r="G1095" s="15"/>
      <c r="H1095" s="15"/>
      <c r="I1095" s="15"/>
      <c r="J1095" s="15"/>
      <c r="K1095" s="15"/>
      <c r="L1095" s="15"/>
      <c r="M1095" s="15"/>
    </row>
    <row r="1096" spans="1:13" x14ac:dyDescent="0.2">
      <c r="A1096" s="15"/>
      <c r="B1096" s="15"/>
      <c r="C1096" s="15"/>
      <c r="D1096" s="15"/>
      <c r="E1096" s="15"/>
      <c r="F1096" s="15"/>
      <c r="G1096" s="15"/>
      <c r="H1096" s="15"/>
      <c r="I1096" s="15"/>
      <c r="J1096" s="15"/>
      <c r="K1096" s="15"/>
      <c r="L1096" s="15"/>
      <c r="M1096" s="15"/>
    </row>
    <row r="1097" spans="1:13" x14ac:dyDescent="0.2">
      <c r="A1097" s="15"/>
      <c r="B1097" s="15"/>
      <c r="C1097" s="15"/>
      <c r="D1097" s="15"/>
      <c r="E1097" s="15"/>
      <c r="F1097" s="15"/>
      <c r="G1097" s="15"/>
      <c r="H1097" s="15"/>
      <c r="I1097" s="15"/>
      <c r="J1097" s="15"/>
      <c r="K1097" s="15"/>
      <c r="L1097" s="15"/>
      <c r="M1097" s="15"/>
    </row>
    <row r="1098" spans="1:13" x14ac:dyDescent="0.2">
      <c r="A1098" s="15"/>
      <c r="B1098" s="15"/>
      <c r="C1098" s="15"/>
      <c r="D1098" s="15"/>
      <c r="E1098" s="15"/>
      <c r="F1098" s="15"/>
      <c r="G1098" s="15"/>
      <c r="H1098" s="15"/>
      <c r="I1098" s="15"/>
      <c r="J1098" s="15"/>
      <c r="K1098" s="15"/>
      <c r="L1098" s="15"/>
      <c r="M1098" s="15"/>
    </row>
    <row r="1099" spans="1:13" x14ac:dyDescent="0.2">
      <c r="A1099" s="15"/>
      <c r="B1099" s="15"/>
      <c r="C1099" s="15"/>
      <c r="D1099" s="15"/>
      <c r="E1099" s="15"/>
      <c r="F1099" s="15"/>
      <c r="G1099" s="15"/>
      <c r="H1099" s="15"/>
      <c r="I1099" s="15"/>
      <c r="J1099" s="15"/>
      <c r="K1099" s="15"/>
      <c r="L1099" s="15"/>
      <c r="M1099" s="15"/>
    </row>
    <row r="1100" spans="1:13" x14ac:dyDescent="0.2">
      <c r="A1100" s="15"/>
      <c r="B1100" s="15"/>
      <c r="C1100" s="15"/>
      <c r="D1100" s="15"/>
      <c r="E1100" s="15"/>
      <c r="F1100" s="15"/>
      <c r="G1100" s="15"/>
      <c r="H1100" s="15"/>
      <c r="I1100" s="15"/>
      <c r="J1100" s="15"/>
      <c r="K1100" s="15"/>
      <c r="L1100" s="15"/>
      <c r="M1100" s="15"/>
    </row>
    <row r="1101" spans="1:13" x14ac:dyDescent="0.2">
      <c r="A1101" s="15"/>
      <c r="B1101" s="15"/>
      <c r="C1101" s="15"/>
      <c r="D1101" s="15"/>
      <c r="E1101" s="15"/>
      <c r="F1101" s="15"/>
      <c r="G1101" s="15"/>
      <c r="H1101" s="15"/>
      <c r="I1101" s="15"/>
      <c r="J1101" s="15"/>
      <c r="K1101" s="15"/>
      <c r="L1101" s="15"/>
      <c r="M1101" s="15"/>
    </row>
    <row r="1102" spans="1:13" x14ac:dyDescent="0.2">
      <c r="A1102" s="15"/>
      <c r="B1102" s="15"/>
      <c r="C1102" s="15"/>
      <c r="D1102" s="15"/>
      <c r="E1102" s="15"/>
      <c r="F1102" s="15"/>
      <c r="G1102" s="15"/>
      <c r="H1102" s="15"/>
      <c r="I1102" s="15"/>
      <c r="J1102" s="15"/>
      <c r="K1102" s="15"/>
      <c r="L1102" s="15"/>
      <c r="M1102" s="15"/>
    </row>
    <row r="1103" spans="1:13" x14ac:dyDescent="0.2">
      <c r="A1103" s="15"/>
      <c r="B1103" s="15"/>
      <c r="C1103" s="15"/>
      <c r="D1103" s="15"/>
      <c r="E1103" s="15"/>
      <c r="F1103" s="15"/>
      <c r="G1103" s="15"/>
      <c r="H1103" s="15"/>
      <c r="I1103" s="15"/>
      <c r="J1103" s="15"/>
      <c r="K1103" s="15"/>
      <c r="L1103" s="15"/>
      <c r="M1103" s="15"/>
    </row>
    <row r="1104" spans="1:13" x14ac:dyDescent="0.2">
      <c r="A1104" s="15"/>
      <c r="B1104" s="15"/>
      <c r="C1104" s="15"/>
      <c r="D1104" s="15"/>
      <c r="E1104" s="15"/>
      <c r="F1104" s="15"/>
      <c r="G1104" s="15"/>
      <c r="H1104" s="15"/>
      <c r="I1104" s="15"/>
      <c r="J1104" s="15"/>
      <c r="K1104" s="15"/>
      <c r="L1104" s="15"/>
      <c r="M1104" s="15"/>
    </row>
    <row r="1105" spans="1:13" x14ac:dyDescent="0.2">
      <c r="A1105" s="15"/>
      <c r="B1105" s="15"/>
      <c r="C1105" s="15"/>
      <c r="D1105" s="15"/>
      <c r="E1105" s="15"/>
      <c r="F1105" s="15"/>
      <c r="G1105" s="15"/>
      <c r="H1105" s="15"/>
      <c r="I1105" s="15"/>
      <c r="J1105" s="15"/>
      <c r="K1105" s="15"/>
      <c r="L1105" s="15"/>
      <c r="M1105" s="15"/>
    </row>
    <row r="1106" spans="1:13" x14ac:dyDescent="0.2">
      <c r="A1106" s="15"/>
      <c r="B1106" s="15"/>
      <c r="C1106" s="15"/>
      <c r="D1106" s="15"/>
      <c r="E1106" s="15"/>
      <c r="F1106" s="15"/>
      <c r="G1106" s="15"/>
      <c r="H1106" s="15"/>
      <c r="I1106" s="15"/>
      <c r="J1106" s="15"/>
      <c r="K1106" s="15"/>
      <c r="L1106" s="15"/>
      <c r="M1106" s="15"/>
    </row>
    <row r="1107" spans="1:13" x14ac:dyDescent="0.2">
      <c r="A1107" s="15"/>
      <c r="B1107" s="15"/>
      <c r="C1107" s="15"/>
      <c r="D1107" s="15"/>
      <c r="E1107" s="15"/>
      <c r="F1107" s="15"/>
      <c r="G1107" s="15"/>
      <c r="H1107" s="15"/>
      <c r="I1107" s="15"/>
      <c r="J1107" s="15"/>
      <c r="K1107" s="15"/>
      <c r="L1107" s="15"/>
      <c r="M1107" s="15"/>
    </row>
    <row r="1108" spans="1:13" x14ac:dyDescent="0.2">
      <c r="A1108" s="15"/>
      <c r="B1108" s="15"/>
      <c r="C1108" s="15"/>
      <c r="D1108" s="15"/>
      <c r="E1108" s="15"/>
      <c r="F1108" s="15"/>
      <c r="G1108" s="15"/>
      <c r="H1108" s="15"/>
      <c r="I1108" s="15"/>
      <c r="J1108" s="15"/>
      <c r="K1108" s="15"/>
      <c r="L1108" s="15"/>
      <c r="M1108" s="15"/>
    </row>
    <row r="1109" spans="1:13" x14ac:dyDescent="0.2">
      <c r="A1109" s="15"/>
      <c r="B1109" s="15"/>
      <c r="C1109" s="15"/>
      <c r="D1109" s="15"/>
      <c r="E1109" s="15"/>
      <c r="F1109" s="15"/>
      <c r="G1109" s="15"/>
      <c r="H1109" s="15"/>
      <c r="I1109" s="15"/>
      <c r="J1109" s="15"/>
      <c r="K1109" s="15"/>
      <c r="L1109" s="15"/>
      <c r="M1109" s="15"/>
    </row>
    <row r="1110" spans="1:13" x14ac:dyDescent="0.2">
      <c r="A1110" s="15"/>
      <c r="B1110" s="15"/>
      <c r="C1110" s="15"/>
      <c r="D1110" s="15"/>
      <c r="E1110" s="15"/>
      <c r="F1110" s="15"/>
      <c r="G1110" s="15"/>
      <c r="H1110" s="15"/>
      <c r="I1110" s="15"/>
      <c r="J1110" s="15"/>
      <c r="K1110" s="15"/>
      <c r="L1110" s="15"/>
      <c r="M1110" s="15"/>
    </row>
    <row r="1111" spans="1:13" x14ac:dyDescent="0.2">
      <c r="A1111" s="15"/>
      <c r="B1111" s="15"/>
      <c r="C1111" s="15"/>
      <c r="D1111" s="15"/>
      <c r="E1111" s="15"/>
      <c r="F1111" s="15"/>
      <c r="G1111" s="15"/>
      <c r="H1111" s="15"/>
      <c r="I1111" s="15"/>
      <c r="J1111" s="15"/>
      <c r="K1111" s="15"/>
      <c r="L1111" s="15"/>
      <c r="M1111" s="15"/>
    </row>
    <row r="1112" spans="1:13" x14ac:dyDescent="0.2">
      <c r="A1112" s="15"/>
      <c r="B1112" s="15"/>
      <c r="C1112" s="15"/>
      <c r="D1112" s="15"/>
      <c r="E1112" s="15"/>
      <c r="F1112" s="15"/>
      <c r="G1112" s="15"/>
      <c r="H1112" s="15"/>
      <c r="I1112" s="15"/>
      <c r="J1112" s="15"/>
      <c r="K1112" s="15"/>
      <c r="L1112" s="15"/>
      <c r="M1112" s="15"/>
    </row>
    <row r="1113" spans="1:13" x14ac:dyDescent="0.2">
      <c r="A1113" s="15"/>
      <c r="B1113" s="15"/>
      <c r="C1113" s="15"/>
      <c r="D1113" s="15"/>
      <c r="E1113" s="15"/>
      <c r="F1113" s="15"/>
      <c r="G1113" s="15"/>
      <c r="H1113" s="15"/>
      <c r="I1113" s="15"/>
      <c r="J1113" s="15"/>
      <c r="K1113" s="15"/>
      <c r="L1113" s="15"/>
      <c r="M1113" s="15"/>
    </row>
    <row r="1114" spans="1:13" x14ac:dyDescent="0.2">
      <c r="A1114" s="15"/>
      <c r="B1114" s="15"/>
      <c r="C1114" s="15"/>
      <c r="D1114" s="15"/>
      <c r="E1114" s="15"/>
      <c r="F1114" s="15"/>
      <c r="G1114" s="15"/>
      <c r="H1114" s="15"/>
      <c r="I1114" s="15"/>
      <c r="J1114" s="15"/>
      <c r="K1114" s="15"/>
      <c r="L1114" s="15"/>
      <c r="M1114" s="15"/>
    </row>
    <row r="1115" spans="1:13" x14ac:dyDescent="0.2">
      <c r="A1115" s="15"/>
      <c r="B1115" s="15"/>
      <c r="C1115" s="15"/>
      <c r="D1115" s="15"/>
      <c r="E1115" s="15"/>
      <c r="F1115" s="15"/>
      <c r="G1115" s="15"/>
      <c r="H1115" s="15"/>
      <c r="I1115" s="15"/>
      <c r="J1115" s="15"/>
      <c r="K1115" s="15"/>
      <c r="L1115" s="15"/>
      <c r="M1115" s="15"/>
    </row>
    <row r="1116" spans="1:13" x14ac:dyDescent="0.2">
      <c r="A1116" s="15"/>
      <c r="B1116" s="15"/>
      <c r="C1116" s="15"/>
      <c r="D1116" s="15"/>
      <c r="E1116" s="15"/>
      <c r="F1116" s="15"/>
      <c r="G1116" s="15"/>
      <c r="H1116" s="15"/>
      <c r="I1116" s="15"/>
      <c r="J1116" s="15"/>
      <c r="K1116" s="15"/>
      <c r="L1116" s="15"/>
      <c r="M1116" s="15"/>
    </row>
    <row r="1117" spans="1:13" x14ac:dyDescent="0.2">
      <c r="A1117" s="15"/>
      <c r="B1117" s="15"/>
      <c r="C1117" s="15"/>
      <c r="D1117" s="15"/>
      <c r="E1117" s="15"/>
      <c r="F1117" s="15"/>
      <c r="G1117" s="15"/>
      <c r="H1117" s="15"/>
      <c r="I1117" s="15"/>
      <c r="J1117" s="15"/>
      <c r="K1117" s="15"/>
      <c r="L1117" s="15"/>
      <c r="M1117" s="15"/>
    </row>
    <row r="1118" spans="1:13" x14ac:dyDescent="0.2">
      <c r="A1118" s="15"/>
      <c r="B1118" s="15"/>
      <c r="C1118" s="15"/>
      <c r="D1118" s="15"/>
      <c r="E1118" s="15"/>
      <c r="F1118" s="15"/>
      <c r="G1118" s="15"/>
      <c r="H1118" s="15"/>
      <c r="I1118" s="15"/>
      <c r="J1118" s="15"/>
      <c r="K1118" s="15"/>
      <c r="L1118" s="15"/>
      <c r="M1118" s="15"/>
    </row>
    <row r="1119" spans="1:13" x14ac:dyDescent="0.2">
      <c r="A1119" s="15"/>
      <c r="B1119" s="15"/>
      <c r="C1119" s="15"/>
      <c r="D1119" s="15"/>
      <c r="E1119" s="15"/>
      <c r="F1119" s="15"/>
      <c r="G1119" s="15"/>
      <c r="H1119" s="15"/>
      <c r="I1119" s="15"/>
      <c r="J1119" s="15"/>
      <c r="K1119" s="15"/>
      <c r="L1119" s="15"/>
      <c r="M1119" s="15"/>
    </row>
    <row r="1120" spans="1:13" x14ac:dyDescent="0.2">
      <c r="A1120" s="15"/>
      <c r="B1120" s="15"/>
      <c r="C1120" s="15"/>
      <c r="D1120" s="15"/>
      <c r="E1120" s="15"/>
      <c r="F1120" s="15"/>
      <c r="G1120" s="15"/>
      <c r="H1120" s="15"/>
      <c r="I1120" s="15"/>
      <c r="J1120" s="15"/>
      <c r="K1120" s="15"/>
      <c r="L1120" s="15"/>
      <c r="M1120" s="15"/>
    </row>
    <row r="1121" spans="1:13" x14ac:dyDescent="0.2">
      <c r="A1121" s="15"/>
      <c r="B1121" s="15"/>
      <c r="C1121" s="15"/>
      <c r="D1121" s="15"/>
      <c r="E1121" s="15"/>
      <c r="F1121" s="15"/>
      <c r="G1121" s="15"/>
      <c r="H1121" s="15"/>
      <c r="I1121" s="15"/>
      <c r="J1121" s="15"/>
      <c r="K1121" s="15"/>
      <c r="L1121" s="15"/>
      <c r="M1121" s="15"/>
    </row>
    <row r="1122" spans="1:13" x14ac:dyDescent="0.2">
      <c r="A1122" s="15"/>
      <c r="B1122" s="15"/>
      <c r="C1122" s="15"/>
      <c r="D1122" s="15"/>
      <c r="E1122" s="15"/>
      <c r="F1122" s="15"/>
      <c r="G1122" s="15"/>
      <c r="H1122" s="15"/>
      <c r="I1122" s="15"/>
      <c r="J1122" s="15"/>
      <c r="K1122" s="15"/>
      <c r="L1122" s="15"/>
      <c r="M1122" s="15"/>
    </row>
    <row r="1123" spans="1:13" x14ac:dyDescent="0.2">
      <c r="A1123" s="15"/>
      <c r="B1123" s="15"/>
      <c r="C1123" s="15"/>
      <c r="D1123" s="15"/>
      <c r="E1123" s="15"/>
      <c r="F1123" s="15"/>
      <c r="G1123" s="15"/>
      <c r="H1123" s="15"/>
      <c r="I1123" s="15"/>
      <c r="J1123" s="15"/>
      <c r="K1123" s="15"/>
      <c r="L1123" s="15"/>
      <c r="M1123" s="15"/>
    </row>
    <row r="1124" spans="1:13" x14ac:dyDescent="0.2">
      <c r="A1124" s="15"/>
      <c r="B1124" s="15"/>
      <c r="C1124" s="15"/>
      <c r="D1124" s="15"/>
      <c r="E1124" s="15"/>
      <c r="F1124" s="15"/>
      <c r="G1124" s="15"/>
      <c r="H1124" s="15"/>
      <c r="I1124" s="15"/>
      <c r="J1124" s="15"/>
      <c r="K1124" s="15"/>
      <c r="L1124" s="15"/>
      <c r="M1124" s="15"/>
    </row>
    <row r="1125" spans="1:13" x14ac:dyDescent="0.2">
      <c r="A1125" s="15"/>
      <c r="B1125" s="15"/>
      <c r="C1125" s="15"/>
      <c r="D1125" s="15"/>
      <c r="E1125" s="15"/>
      <c r="F1125" s="15"/>
      <c r="G1125" s="15"/>
      <c r="H1125" s="15"/>
      <c r="I1125" s="15"/>
      <c r="J1125" s="15"/>
      <c r="K1125" s="15"/>
      <c r="L1125" s="15"/>
      <c r="M1125" s="15"/>
    </row>
    <row r="1126" spans="1:13" x14ac:dyDescent="0.2">
      <c r="A1126" s="15"/>
      <c r="B1126" s="15"/>
      <c r="C1126" s="15"/>
      <c r="D1126" s="15"/>
      <c r="E1126" s="15"/>
      <c r="F1126" s="15"/>
      <c r="G1126" s="15"/>
      <c r="H1126" s="15"/>
      <c r="I1126" s="15"/>
      <c r="J1126" s="15"/>
      <c r="K1126" s="15"/>
      <c r="L1126" s="15"/>
      <c r="M1126" s="15"/>
    </row>
    <row r="1127" spans="1:13" x14ac:dyDescent="0.2">
      <c r="A1127" s="15"/>
      <c r="B1127" s="15"/>
      <c r="C1127" s="15"/>
      <c r="D1127" s="15"/>
      <c r="E1127" s="15"/>
      <c r="F1127" s="15"/>
      <c r="G1127" s="15"/>
      <c r="H1127" s="15"/>
      <c r="I1127" s="15"/>
      <c r="J1127" s="15"/>
      <c r="K1127" s="15"/>
      <c r="L1127" s="15"/>
      <c r="M1127" s="15"/>
    </row>
    <row r="1128" spans="1:13" x14ac:dyDescent="0.2">
      <c r="A1128" s="15"/>
      <c r="B1128" s="15"/>
      <c r="C1128" s="15"/>
      <c r="D1128" s="15"/>
      <c r="E1128" s="15"/>
      <c r="F1128" s="15"/>
      <c r="G1128" s="15"/>
      <c r="H1128" s="15"/>
      <c r="I1128" s="15"/>
      <c r="J1128" s="15"/>
      <c r="K1128" s="15"/>
      <c r="L1128" s="15"/>
      <c r="M1128" s="15"/>
    </row>
    <row r="1129" spans="1:13" x14ac:dyDescent="0.2">
      <c r="A1129" s="15"/>
      <c r="B1129" s="15"/>
      <c r="C1129" s="15"/>
      <c r="D1129" s="15"/>
      <c r="E1129" s="15"/>
      <c r="F1129" s="15"/>
      <c r="G1129" s="15"/>
      <c r="H1129" s="15"/>
      <c r="I1129" s="15"/>
      <c r="J1129" s="15"/>
      <c r="K1129" s="15"/>
      <c r="L1129" s="15"/>
      <c r="M1129" s="15"/>
    </row>
    <row r="1130" spans="1:13" x14ac:dyDescent="0.2">
      <c r="A1130" s="15"/>
      <c r="B1130" s="15"/>
      <c r="C1130" s="15"/>
      <c r="D1130" s="15"/>
      <c r="E1130" s="15"/>
      <c r="F1130" s="15"/>
      <c r="G1130" s="15"/>
      <c r="H1130" s="15"/>
      <c r="I1130" s="15"/>
      <c r="J1130" s="15"/>
      <c r="K1130" s="15"/>
      <c r="L1130" s="15"/>
      <c r="M1130" s="15"/>
    </row>
    <row r="1131" spans="1:13" x14ac:dyDescent="0.2">
      <c r="A1131" s="15"/>
      <c r="B1131" s="15"/>
      <c r="C1131" s="15"/>
      <c r="D1131" s="15"/>
      <c r="E1131" s="15"/>
      <c r="F1131" s="15"/>
      <c r="G1131" s="15"/>
      <c r="H1131" s="15"/>
      <c r="I1131" s="15"/>
      <c r="J1131" s="15"/>
      <c r="K1131" s="15"/>
      <c r="L1131" s="15"/>
      <c r="M1131" s="15"/>
    </row>
    <row r="1132" spans="1:13" x14ac:dyDescent="0.2">
      <c r="A1132" s="15"/>
      <c r="B1132" s="15"/>
      <c r="C1132" s="15"/>
      <c r="D1132" s="15"/>
      <c r="E1132" s="15"/>
      <c r="F1132" s="15"/>
      <c r="G1132" s="15"/>
      <c r="H1132" s="15"/>
      <c r="I1132" s="15"/>
      <c r="J1132" s="15"/>
      <c r="K1132" s="15"/>
      <c r="L1132" s="15"/>
      <c r="M1132" s="15"/>
    </row>
    <row r="1133" spans="1:13" x14ac:dyDescent="0.2">
      <c r="A1133" s="15"/>
      <c r="B1133" s="15"/>
      <c r="C1133" s="15"/>
      <c r="D1133" s="15"/>
      <c r="E1133" s="15"/>
      <c r="F1133" s="15"/>
      <c r="G1133" s="15"/>
      <c r="H1133" s="15"/>
      <c r="I1133" s="15"/>
      <c r="J1133" s="15"/>
      <c r="K1133" s="15"/>
      <c r="L1133" s="15"/>
      <c r="M1133" s="15"/>
    </row>
    <row r="1134" spans="1:13" x14ac:dyDescent="0.2">
      <c r="A1134" s="15"/>
      <c r="B1134" s="15"/>
      <c r="C1134" s="15"/>
      <c r="D1134" s="15"/>
      <c r="E1134" s="15"/>
      <c r="F1134" s="15"/>
      <c r="G1134" s="15"/>
      <c r="H1134" s="15"/>
      <c r="I1134" s="15"/>
      <c r="J1134" s="15"/>
      <c r="K1134" s="15"/>
      <c r="L1134" s="15"/>
      <c r="M1134" s="15"/>
    </row>
    <row r="1135" spans="1:13" x14ac:dyDescent="0.2">
      <c r="A1135" s="15"/>
      <c r="B1135" s="15"/>
      <c r="C1135" s="15"/>
      <c r="D1135" s="15"/>
      <c r="E1135" s="15"/>
      <c r="F1135" s="15"/>
      <c r="G1135" s="15"/>
      <c r="H1135" s="15"/>
      <c r="I1135" s="15"/>
      <c r="J1135" s="15"/>
      <c r="K1135" s="15"/>
      <c r="L1135" s="15"/>
      <c r="M1135" s="15"/>
    </row>
    <row r="1136" spans="1:13" x14ac:dyDescent="0.2">
      <c r="A1136" s="15"/>
      <c r="B1136" s="15"/>
      <c r="C1136" s="15"/>
      <c r="D1136" s="15"/>
      <c r="E1136" s="15"/>
      <c r="F1136" s="15"/>
      <c r="G1136" s="15"/>
      <c r="H1136" s="15"/>
      <c r="I1136" s="15"/>
      <c r="J1136" s="15"/>
      <c r="K1136" s="15"/>
      <c r="L1136" s="15"/>
      <c r="M1136" s="15"/>
    </row>
    <row r="1137" spans="1:13" x14ac:dyDescent="0.2">
      <c r="A1137" s="15"/>
      <c r="B1137" s="15"/>
      <c r="C1137" s="15"/>
      <c r="D1137" s="15"/>
      <c r="E1137" s="15"/>
      <c r="F1137" s="15"/>
      <c r="G1137" s="15"/>
      <c r="H1137" s="15"/>
      <c r="I1137" s="15"/>
      <c r="J1137" s="15"/>
      <c r="K1137" s="15"/>
      <c r="L1137" s="15"/>
      <c r="M1137" s="15"/>
    </row>
    <row r="1138" spans="1:13" x14ac:dyDescent="0.2">
      <c r="A1138" s="15"/>
      <c r="B1138" s="15"/>
      <c r="C1138" s="15"/>
      <c r="D1138" s="15"/>
      <c r="E1138" s="15"/>
      <c r="F1138" s="15"/>
      <c r="G1138" s="15"/>
      <c r="H1138" s="15"/>
      <c r="I1138" s="15"/>
      <c r="J1138" s="15"/>
      <c r="K1138" s="15"/>
      <c r="L1138" s="15"/>
      <c r="M1138" s="15"/>
    </row>
    <row r="1139" spans="1:13" x14ac:dyDescent="0.2">
      <c r="A1139" s="15"/>
      <c r="B1139" s="15"/>
      <c r="C1139" s="15"/>
      <c r="D1139" s="15"/>
      <c r="E1139" s="15"/>
      <c r="F1139" s="15"/>
      <c r="G1139" s="15"/>
      <c r="H1139" s="15"/>
      <c r="I1139" s="15"/>
      <c r="J1139" s="15"/>
      <c r="K1139" s="15"/>
      <c r="L1139" s="15"/>
      <c r="M1139" s="15"/>
    </row>
    <row r="1140" spans="1:13" x14ac:dyDescent="0.2">
      <c r="A1140" s="15"/>
      <c r="B1140" s="15"/>
      <c r="C1140" s="15"/>
      <c r="D1140" s="15"/>
      <c r="E1140" s="15"/>
      <c r="F1140" s="15"/>
      <c r="G1140" s="15"/>
      <c r="H1140" s="15"/>
      <c r="I1140" s="15"/>
      <c r="J1140" s="15"/>
      <c r="K1140" s="15"/>
      <c r="L1140" s="15"/>
      <c r="M1140" s="15"/>
    </row>
    <row r="1141" spans="1:13" x14ac:dyDescent="0.2">
      <c r="A1141" s="15"/>
      <c r="B1141" s="15"/>
      <c r="C1141" s="15"/>
      <c r="D1141" s="15"/>
      <c r="E1141" s="15"/>
      <c r="F1141" s="15"/>
      <c r="G1141" s="15"/>
      <c r="H1141" s="15"/>
      <c r="I1141" s="15"/>
      <c r="J1141" s="15"/>
      <c r="K1141" s="15"/>
      <c r="L1141" s="15"/>
      <c r="M1141" s="15"/>
    </row>
    <row r="1142" spans="1:13" x14ac:dyDescent="0.2">
      <c r="A1142" s="15"/>
      <c r="B1142" s="15"/>
      <c r="C1142" s="15"/>
      <c r="D1142" s="15"/>
      <c r="E1142" s="15"/>
      <c r="F1142" s="15"/>
      <c r="G1142" s="15"/>
      <c r="H1142" s="15"/>
      <c r="I1142" s="15"/>
      <c r="J1142" s="15"/>
      <c r="K1142" s="15"/>
      <c r="L1142" s="15"/>
      <c r="M1142" s="15"/>
    </row>
    <row r="1143" spans="1:13" x14ac:dyDescent="0.2">
      <c r="A1143" s="15"/>
      <c r="B1143" s="15"/>
      <c r="C1143" s="15"/>
      <c r="D1143" s="15"/>
      <c r="E1143" s="15"/>
      <c r="F1143" s="15"/>
      <c r="G1143" s="15"/>
      <c r="H1143" s="15"/>
      <c r="I1143" s="15"/>
      <c r="J1143" s="15"/>
      <c r="K1143" s="15"/>
      <c r="L1143" s="15"/>
      <c r="M1143" s="15"/>
    </row>
    <row r="1144" spans="1:13" x14ac:dyDescent="0.2">
      <c r="A1144" s="15"/>
      <c r="B1144" s="15"/>
      <c r="C1144" s="15"/>
      <c r="D1144" s="15"/>
      <c r="E1144" s="15"/>
      <c r="F1144" s="15"/>
      <c r="G1144" s="15"/>
      <c r="H1144" s="15"/>
      <c r="I1144" s="15"/>
      <c r="J1144" s="15"/>
      <c r="K1144" s="15"/>
      <c r="L1144" s="15"/>
      <c r="M1144" s="15"/>
    </row>
    <row r="1145" spans="1:13" x14ac:dyDescent="0.2">
      <c r="A1145" s="15"/>
      <c r="B1145" s="15"/>
      <c r="C1145" s="15"/>
      <c r="D1145" s="15"/>
      <c r="E1145" s="15"/>
      <c r="F1145" s="15"/>
      <c r="G1145" s="15"/>
      <c r="H1145" s="15"/>
      <c r="I1145" s="15"/>
      <c r="J1145" s="15"/>
      <c r="K1145" s="15"/>
      <c r="L1145" s="15"/>
      <c r="M1145" s="15"/>
    </row>
    <row r="1146" spans="1:13" x14ac:dyDescent="0.2">
      <c r="A1146" s="15"/>
      <c r="B1146" s="15"/>
      <c r="C1146" s="15"/>
      <c r="D1146" s="15"/>
      <c r="E1146" s="15"/>
      <c r="F1146" s="15"/>
      <c r="G1146" s="15"/>
      <c r="H1146" s="15"/>
      <c r="I1146" s="15"/>
      <c r="J1146" s="15"/>
      <c r="K1146" s="15"/>
      <c r="L1146" s="15"/>
      <c r="M1146" s="15"/>
    </row>
    <row r="1147" spans="1:13" x14ac:dyDescent="0.2">
      <c r="A1147" s="15"/>
      <c r="B1147" s="15"/>
      <c r="C1147" s="15"/>
      <c r="D1147" s="15"/>
      <c r="E1147" s="15"/>
      <c r="F1147" s="15"/>
      <c r="G1147" s="15"/>
      <c r="H1147" s="15"/>
      <c r="I1147" s="15"/>
      <c r="J1147" s="15"/>
      <c r="K1147" s="15"/>
      <c r="L1147" s="15"/>
      <c r="M1147" s="15"/>
    </row>
    <row r="1148" spans="1:13" x14ac:dyDescent="0.2">
      <c r="A1148" s="15"/>
      <c r="B1148" s="15"/>
      <c r="C1148" s="15"/>
      <c r="D1148" s="15"/>
      <c r="E1148" s="15"/>
      <c r="F1148" s="15"/>
      <c r="G1148" s="15"/>
      <c r="H1148" s="15"/>
      <c r="I1148" s="15"/>
      <c r="J1148" s="15"/>
      <c r="K1148" s="15"/>
      <c r="L1148" s="15"/>
      <c r="M1148" s="15"/>
    </row>
    <row r="1149" spans="1:13" x14ac:dyDescent="0.2">
      <c r="A1149" s="15"/>
      <c r="B1149" s="15"/>
      <c r="C1149" s="15"/>
      <c r="D1149" s="15"/>
      <c r="E1149" s="15"/>
      <c r="F1149" s="15"/>
      <c r="G1149" s="15"/>
      <c r="H1149" s="15"/>
      <c r="I1149" s="15"/>
      <c r="J1149" s="15"/>
      <c r="K1149" s="15"/>
      <c r="L1149" s="15"/>
      <c r="M1149" s="15"/>
    </row>
    <row r="1150" spans="1:13" x14ac:dyDescent="0.2">
      <c r="A1150" s="15"/>
      <c r="B1150" s="15"/>
      <c r="C1150" s="15"/>
      <c r="D1150" s="15"/>
      <c r="E1150" s="15"/>
      <c r="F1150" s="15"/>
      <c r="G1150" s="15"/>
      <c r="H1150" s="15"/>
      <c r="I1150" s="15"/>
      <c r="J1150" s="15"/>
      <c r="K1150" s="15"/>
      <c r="L1150" s="15"/>
      <c r="M1150" s="15"/>
    </row>
    <row r="1151" spans="1:13" x14ac:dyDescent="0.2">
      <c r="A1151" s="15"/>
      <c r="B1151" s="15"/>
      <c r="C1151" s="15"/>
      <c r="D1151" s="15"/>
      <c r="E1151" s="15"/>
      <c r="F1151" s="15"/>
      <c r="G1151" s="15"/>
      <c r="H1151" s="15"/>
      <c r="I1151" s="15"/>
      <c r="J1151" s="15"/>
      <c r="K1151" s="15"/>
      <c r="L1151" s="15"/>
      <c r="M1151" s="15"/>
    </row>
    <row r="1152" spans="1:13" x14ac:dyDescent="0.2">
      <c r="A1152" s="15"/>
      <c r="B1152" s="15"/>
      <c r="C1152" s="15"/>
      <c r="D1152" s="15"/>
      <c r="E1152" s="15"/>
      <c r="F1152" s="15"/>
      <c r="G1152" s="15"/>
      <c r="H1152" s="15"/>
      <c r="I1152" s="15"/>
      <c r="J1152" s="15"/>
      <c r="K1152" s="15"/>
      <c r="L1152" s="15"/>
      <c r="M1152" s="15"/>
    </row>
    <row r="1153" spans="1:13" x14ac:dyDescent="0.2">
      <c r="A1153" s="15"/>
      <c r="B1153" s="15"/>
      <c r="C1153" s="15"/>
      <c r="D1153" s="15"/>
      <c r="E1153" s="15"/>
      <c r="F1153" s="15"/>
      <c r="G1153" s="15"/>
      <c r="H1153" s="15"/>
      <c r="I1153" s="15"/>
      <c r="J1153" s="15"/>
      <c r="K1153" s="15"/>
      <c r="L1153" s="15"/>
      <c r="M1153" s="15"/>
    </row>
    <row r="1154" spans="1:13" x14ac:dyDescent="0.2">
      <c r="A1154" s="15"/>
      <c r="B1154" s="15"/>
      <c r="C1154" s="15"/>
      <c r="D1154" s="15"/>
      <c r="E1154" s="15"/>
      <c r="F1154" s="15"/>
      <c r="G1154" s="15"/>
      <c r="H1154" s="15"/>
      <c r="I1154" s="15"/>
      <c r="J1154" s="15"/>
      <c r="K1154" s="15"/>
      <c r="L1154" s="15"/>
      <c r="M1154" s="15"/>
    </row>
    <row r="1155" spans="1:13" x14ac:dyDescent="0.2">
      <c r="A1155" s="15"/>
      <c r="B1155" s="15"/>
      <c r="C1155" s="15"/>
      <c r="D1155" s="15"/>
      <c r="E1155" s="15"/>
      <c r="F1155" s="15"/>
      <c r="G1155" s="15"/>
      <c r="H1155" s="15"/>
      <c r="I1155" s="15"/>
      <c r="J1155" s="15"/>
      <c r="K1155" s="15"/>
      <c r="L1155" s="15"/>
      <c r="M1155" s="15"/>
    </row>
    <row r="1156" spans="1:13" x14ac:dyDescent="0.2">
      <c r="A1156" s="15"/>
      <c r="B1156" s="15"/>
      <c r="C1156" s="15"/>
      <c r="D1156" s="15"/>
      <c r="E1156" s="15"/>
      <c r="F1156" s="15"/>
      <c r="G1156" s="15"/>
      <c r="H1156" s="15"/>
      <c r="I1156" s="15"/>
      <c r="J1156" s="15"/>
      <c r="K1156" s="15"/>
      <c r="L1156" s="15"/>
      <c r="M1156" s="15"/>
    </row>
    <row r="1157" spans="1:13" x14ac:dyDescent="0.2">
      <c r="A1157" s="15"/>
      <c r="B1157" s="15"/>
      <c r="C1157" s="15"/>
      <c r="D1157" s="15"/>
      <c r="E1157" s="15"/>
      <c r="F1157" s="15"/>
      <c r="G1157" s="15"/>
      <c r="H1157" s="15"/>
      <c r="I1157" s="15"/>
      <c r="J1157" s="15"/>
      <c r="K1157" s="15"/>
      <c r="L1157" s="15"/>
      <c r="M1157" s="15"/>
    </row>
    <row r="1158" spans="1:13" x14ac:dyDescent="0.2">
      <c r="A1158" s="15"/>
      <c r="B1158" s="15"/>
      <c r="C1158" s="15"/>
      <c r="D1158" s="15"/>
      <c r="E1158" s="15"/>
      <c r="F1158" s="15"/>
      <c r="G1158" s="15"/>
      <c r="H1158" s="15"/>
      <c r="I1158" s="15"/>
      <c r="J1158" s="15"/>
      <c r="K1158" s="15"/>
      <c r="L1158" s="15"/>
      <c r="M1158" s="15"/>
    </row>
    <row r="1159" spans="1:13" x14ac:dyDescent="0.2">
      <c r="A1159" s="15"/>
      <c r="B1159" s="15"/>
      <c r="C1159" s="15"/>
      <c r="D1159" s="15"/>
      <c r="E1159" s="15"/>
      <c r="F1159" s="15"/>
      <c r="G1159" s="15"/>
      <c r="H1159" s="15"/>
      <c r="I1159" s="15"/>
      <c r="J1159" s="15"/>
      <c r="K1159" s="15"/>
      <c r="L1159" s="15"/>
      <c r="M1159" s="15"/>
    </row>
    <row r="1160" spans="1:13" x14ac:dyDescent="0.2">
      <c r="A1160" s="15"/>
      <c r="B1160" s="15"/>
      <c r="C1160" s="15"/>
      <c r="D1160" s="15"/>
      <c r="E1160" s="15"/>
      <c r="F1160" s="15"/>
      <c r="G1160" s="15"/>
      <c r="H1160" s="15"/>
      <c r="I1160" s="15"/>
      <c r="J1160" s="15"/>
      <c r="K1160" s="15"/>
      <c r="L1160" s="15"/>
      <c r="M1160" s="15"/>
    </row>
    <row r="1161" spans="1:13" x14ac:dyDescent="0.2">
      <c r="A1161" s="15"/>
      <c r="B1161" s="15"/>
      <c r="C1161" s="15"/>
      <c r="D1161" s="15"/>
      <c r="E1161" s="15"/>
      <c r="F1161" s="15"/>
      <c r="G1161" s="15"/>
      <c r="H1161" s="15"/>
      <c r="I1161" s="15"/>
      <c r="J1161" s="15"/>
      <c r="K1161" s="15"/>
      <c r="L1161" s="15"/>
      <c r="M1161" s="15"/>
    </row>
    <row r="1162" spans="1:13" x14ac:dyDescent="0.2">
      <c r="A1162" s="15"/>
      <c r="B1162" s="15"/>
      <c r="C1162" s="15"/>
      <c r="D1162" s="15"/>
      <c r="E1162" s="15"/>
      <c r="F1162" s="15"/>
      <c r="G1162" s="15"/>
      <c r="H1162" s="15"/>
      <c r="I1162" s="15"/>
      <c r="J1162" s="15"/>
      <c r="K1162" s="15"/>
      <c r="L1162" s="15"/>
      <c r="M1162" s="15"/>
    </row>
    <row r="1163" spans="1:13" x14ac:dyDescent="0.2">
      <c r="A1163" s="15"/>
      <c r="B1163" s="15"/>
      <c r="C1163" s="15"/>
      <c r="D1163" s="15"/>
      <c r="E1163" s="15"/>
      <c r="F1163" s="15"/>
      <c r="G1163" s="15"/>
      <c r="H1163" s="15"/>
      <c r="I1163" s="15"/>
      <c r="J1163" s="15"/>
      <c r="K1163" s="15"/>
      <c r="L1163" s="15"/>
      <c r="M1163" s="15"/>
    </row>
    <row r="1164" spans="1:13" x14ac:dyDescent="0.2">
      <c r="A1164" s="15"/>
      <c r="B1164" s="15"/>
      <c r="C1164" s="15"/>
      <c r="D1164" s="15"/>
      <c r="E1164" s="15"/>
      <c r="F1164" s="15"/>
      <c r="G1164" s="15"/>
      <c r="H1164" s="15"/>
      <c r="I1164" s="15"/>
      <c r="J1164" s="15"/>
      <c r="K1164" s="15"/>
      <c r="L1164" s="15"/>
      <c r="M1164" s="15"/>
    </row>
    <row r="1165" spans="1:13" x14ac:dyDescent="0.2">
      <c r="A1165" s="15"/>
      <c r="B1165" s="15"/>
      <c r="C1165" s="15"/>
      <c r="D1165" s="15"/>
      <c r="E1165" s="15"/>
      <c r="F1165" s="15"/>
      <c r="G1165" s="15"/>
      <c r="H1165" s="15"/>
      <c r="I1165" s="15"/>
      <c r="J1165" s="15"/>
      <c r="K1165" s="15"/>
      <c r="L1165" s="15"/>
      <c r="M1165" s="15"/>
    </row>
    <row r="1166" spans="1:13" x14ac:dyDescent="0.2">
      <c r="A1166" s="15"/>
      <c r="B1166" s="15"/>
      <c r="C1166" s="15"/>
      <c r="D1166" s="15"/>
      <c r="E1166" s="15"/>
      <c r="F1166" s="15"/>
      <c r="G1166" s="15"/>
      <c r="H1166" s="15"/>
      <c r="I1166" s="15"/>
      <c r="J1166" s="15"/>
      <c r="K1166" s="15"/>
      <c r="L1166" s="15"/>
      <c r="M1166" s="15"/>
    </row>
    <row r="1167" spans="1:13" x14ac:dyDescent="0.2">
      <c r="A1167" s="15"/>
      <c r="B1167" s="15"/>
      <c r="C1167" s="15"/>
      <c r="D1167" s="15"/>
      <c r="E1167" s="15"/>
      <c r="F1167" s="15"/>
      <c r="G1167" s="15"/>
      <c r="H1167" s="15"/>
      <c r="I1167" s="15"/>
      <c r="J1167" s="15"/>
      <c r="K1167" s="15"/>
      <c r="L1167" s="15"/>
      <c r="M1167" s="15"/>
    </row>
    <row r="1168" spans="1:13" x14ac:dyDescent="0.2">
      <c r="A1168" s="15"/>
      <c r="B1168" s="15"/>
      <c r="C1168" s="15"/>
      <c r="D1168" s="15"/>
      <c r="E1168" s="15"/>
      <c r="F1168" s="15"/>
      <c r="G1168" s="15"/>
      <c r="H1168" s="15"/>
      <c r="I1168" s="15"/>
      <c r="J1168" s="15"/>
      <c r="K1168" s="15"/>
      <c r="L1168" s="15"/>
      <c r="M1168" s="15"/>
    </row>
    <row r="1169" spans="1:13" x14ac:dyDescent="0.2">
      <c r="A1169" s="15"/>
      <c r="B1169" s="15"/>
      <c r="C1169" s="15"/>
      <c r="D1169" s="15"/>
      <c r="E1169" s="15"/>
      <c r="F1169" s="15"/>
      <c r="G1169" s="15"/>
      <c r="H1169" s="15"/>
      <c r="I1169" s="15"/>
      <c r="J1169" s="15"/>
      <c r="K1169" s="15"/>
      <c r="L1169" s="15"/>
      <c r="M1169" s="15"/>
    </row>
    <row r="1170" spans="1:13" x14ac:dyDescent="0.2">
      <c r="A1170" s="15"/>
      <c r="B1170" s="15"/>
      <c r="C1170" s="15"/>
      <c r="D1170" s="15"/>
      <c r="E1170" s="15"/>
      <c r="F1170" s="15"/>
      <c r="G1170" s="15"/>
      <c r="H1170" s="15"/>
      <c r="I1170" s="15"/>
      <c r="J1170" s="15"/>
      <c r="K1170" s="15"/>
      <c r="L1170" s="15"/>
      <c r="M1170" s="15"/>
    </row>
    <row r="1171" spans="1:13" x14ac:dyDescent="0.2">
      <c r="A1171" s="15"/>
      <c r="B1171" s="15"/>
      <c r="C1171" s="15"/>
      <c r="D1171" s="15"/>
      <c r="E1171" s="15"/>
      <c r="F1171" s="15"/>
      <c r="G1171" s="15"/>
      <c r="H1171" s="15"/>
      <c r="I1171" s="15"/>
      <c r="J1171" s="15"/>
      <c r="K1171" s="15"/>
      <c r="L1171" s="15"/>
      <c r="M1171" s="15"/>
    </row>
    <row r="1172" spans="1:13" x14ac:dyDescent="0.2">
      <c r="A1172" s="15"/>
      <c r="B1172" s="15"/>
      <c r="C1172" s="15"/>
      <c r="D1172" s="15"/>
      <c r="E1172" s="15"/>
      <c r="F1172" s="15"/>
      <c r="G1172" s="15"/>
      <c r="H1172" s="15"/>
      <c r="I1172" s="15"/>
      <c r="J1172" s="15"/>
      <c r="K1172" s="15"/>
      <c r="L1172" s="15"/>
      <c r="M1172" s="15"/>
    </row>
    <row r="1173" spans="1:13" x14ac:dyDescent="0.2">
      <c r="A1173" s="15"/>
      <c r="B1173" s="15"/>
      <c r="C1173" s="15"/>
      <c r="D1173" s="15"/>
      <c r="E1173" s="15"/>
      <c r="F1173" s="15"/>
      <c r="G1173" s="15"/>
      <c r="H1173" s="15"/>
      <c r="I1173" s="15"/>
      <c r="J1173" s="15"/>
      <c r="K1173" s="15"/>
      <c r="L1173" s="15"/>
      <c r="M1173" s="15"/>
    </row>
    <row r="1174" spans="1:13" x14ac:dyDescent="0.2">
      <c r="A1174" s="15"/>
      <c r="B1174" s="15"/>
      <c r="C1174" s="15"/>
      <c r="D1174" s="15"/>
      <c r="E1174" s="15"/>
      <c r="F1174" s="15"/>
      <c r="G1174" s="15"/>
      <c r="H1174" s="15"/>
      <c r="I1174" s="15"/>
      <c r="J1174" s="15"/>
      <c r="K1174" s="15"/>
      <c r="L1174" s="15"/>
      <c r="M1174" s="15"/>
    </row>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H1" workbookViewId="0">
      <selection activeCell="N10" sqref="N10"/>
    </sheetView>
  </sheetViews>
  <sheetFormatPr baseColWidth="10" defaultColWidth="9.1640625" defaultRowHeight="15" x14ac:dyDescent="0.2"/>
  <cols>
    <col min="1" max="1" width="5.5" customWidth="1"/>
    <col min="2" max="2" width="8.1640625" customWidth="1"/>
    <col min="5" max="5" width="7.5" customWidth="1"/>
    <col min="6" max="6" width="19.1640625" customWidth="1"/>
    <col min="7" max="7" width="24.5" customWidth="1"/>
    <col min="8" max="8" width="17.33203125" customWidth="1"/>
    <col min="9" max="9" width="2.6640625" customWidth="1"/>
    <col min="11" max="11" width="23.5" customWidth="1"/>
    <col min="12" max="12" width="10.6640625" bestFit="1" customWidth="1"/>
  </cols>
  <sheetData>
    <row r="1" spans="1:18" ht="110.5" customHeight="1" x14ac:dyDescent="0.2">
      <c r="A1" s="73" t="s">
        <v>423</v>
      </c>
      <c r="B1" s="74"/>
      <c r="C1" s="74"/>
      <c r="D1" s="74"/>
      <c r="E1" s="74"/>
      <c r="F1" s="74"/>
      <c r="G1" s="74"/>
      <c r="H1" s="74"/>
      <c r="I1" s="74"/>
      <c r="J1" s="74"/>
      <c r="K1" s="74"/>
      <c r="L1" s="74"/>
      <c r="M1" s="74"/>
      <c r="N1" s="74"/>
    </row>
    <row r="3" spans="1:18" x14ac:dyDescent="0.2">
      <c r="A3" s="3" t="s">
        <v>1</v>
      </c>
      <c r="B3" s="5" t="s">
        <v>21</v>
      </c>
      <c r="C3" s="5" t="s">
        <v>22</v>
      </c>
      <c r="D3" s="5" t="s">
        <v>23</v>
      </c>
      <c r="E3" s="5" t="s">
        <v>24</v>
      </c>
      <c r="F3" s="3" t="s">
        <v>421</v>
      </c>
      <c r="G3" s="3" t="s">
        <v>422</v>
      </c>
      <c r="H3" s="5" t="s">
        <v>25</v>
      </c>
      <c r="I3" s="9"/>
      <c r="K3" s="75" t="s">
        <v>420</v>
      </c>
      <c r="L3" s="75"/>
    </row>
    <row r="4" spans="1:18" x14ac:dyDescent="0.2">
      <c r="A4" s="4">
        <v>1</v>
      </c>
      <c r="B4" s="6">
        <f>AVERAGE(DT!A4:A1004)</f>
        <v>0.72972972972972971</v>
      </c>
      <c r="C4" s="6">
        <f>VAR(DT!A4:A1004)</f>
        <v>1.7626535626535627</v>
      </c>
      <c r="D4" s="6">
        <f>SQRT(C4)</f>
        <v>1.3276496385167145</v>
      </c>
      <c r="E4" s="7">
        <f>COUNTA(Data!A4:A1000)</f>
        <v>111</v>
      </c>
      <c r="F4" s="22" t="str">
        <f>VLOOKUP(Read_First!B4,Items!A1:Q50,8,FALSE)</f>
        <v>obstructive</v>
      </c>
      <c r="G4" s="23" t="str">
        <f>VLOOKUP(Read_First!B4,Items!A1:Q50,9,FALSE)</f>
        <v>supportive</v>
      </c>
      <c r="H4" s="25" t="str">
        <f>VLOOKUP(Read_First!B4,Items!A1:S50,18,FALSE)</f>
        <v>Pragmatic Quality</v>
      </c>
      <c r="I4" s="53"/>
      <c r="K4" s="25" t="str">
        <f>VLOOKUP(Read_First!B4,Items!A1:S50,18,FALSE)</f>
        <v>Pragmatic Quality</v>
      </c>
      <c r="L4" s="13">
        <f>AVERAGE(DT!K4:K1004)</f>
        <v>0.63738738738738743</v>
      </c>
      <c r="R4" s="8"/>
    </row>
    <row r="5" spans="1:18" x14ac:dyDescent="0.2">
      <c r="A5" s="4">
        <v>2</v>
      </c>
      <c r="B5" s="6">
        <f>AVERAGE(DT!B4:B1004)</f>
        <v>0.36036036036036034</v>
      </c>
      <c r="C5" s="6">
        <f>VAR(DT!B4:B1004)</f>
        <v>2.9780507780507781</v>
      </c>
      <c r="D5" s="6">
        <f t="shared" ref="D5:D11" si="0">SQRT(C5)</f>
        <v>1.7257029808315156</v>
      </c>
      <c r="E5" s="7">
        <f>COUNTA(Data!B4:B1000)</f>
        <v>111</v>
      </c>
      <c r="F5" s="22" t="str">
        <f>VLOOKUP(Read_First!B4,Items!A1:Q50,10,FALSE)</f>
        <v>complicated</v>
      </c>
      <c r="G5" s="22" t="str">
        <f>VLOOKUP(Read_First!B4,Items!A1:Q50,11,FALSE)</f>
        <v>easy</v>
      </c>
      <c r="H5" s="25" t="str">
        <f>VLOOKUP(Read_First!B4,Items!A1:S50,18,FALSE)</f>
        <v>Pragmatic Quality</v>
      </c>
      <c r="I5" s="53"/>
      <c r="K5" s="25" t="str">
        <f>VLOOKUP(Read_First!B4,Items!A1:S50,19,FALSE)</f>
        <v>Hedonic Quality</v>
      </c>
      <c r="L5" s="13">
        <f>AVERAGE(DT!L4:L1004)</f>
        <v>0.3355855855855856</v>
      </c>
    </row>
    <row r="6" spans="1:18" x14ac:dyDescent="0.2">
      <c r="A6" s="4">
        <v>3</v>
      </c>
      <c r="B6" s="6">
        <f>AVERAGE(DT!C4:C1004)</f>
        <v>0.85585585585585588</v>
      </c>
      <c r="C6" s="6">
        <f>VAR(DT!C4:C1004)</f>
        <v>1.9972153972153972</v>
      </c>
      <c r="D6" s="6">
        <f t="shared" si="0"/>
        <v>1.4132287136961934</v>
      </c>
      <c r="E6" s="7">
        <f>COUNTA(Data!C4:C1000)</f>
        <v>111</v>
      </c>
      <c r="F6" s="22" t="str">
        <f>VLOOKUP(Read_First!B4,Items!A1:Q50,14,FALSE)</f>
        <v>inefficient</v>
      </c>
      <c r="G6" s="22" t="str">
        <f>VLOOKUP(Read_First!B4,Items!A1:Q50,15,FALSE)</f>
        <v>efficient</v>
      </c>
      <c r="H6" s="25" t="str">
        <f>VLOOKUP(Read_First!B4,Items!A1:S50,18,FALSE)</f>
        <v>Pragmatic Quality</v>
      </c>
      <c r="I6" s="53"/>
      <c r="K6" s="25" t="s">
        <v>419</v>
      </c>
      <c r="L6" s="13">
        <f>AVERAGE(DT!M4:M1004)</f>
        <v>0.48648648648648651</v>
      </c>
    </row>
    <row r="7" spans="1:18" x14ac:dyDescent="0.2">
      <c r="A7" s="4">
        <v>4</v>
      </c>
      <c r="B7" s="6">
        <f>AVERAGE(DT!D4:D1004)</f>
        <v>0.60360360360360366</v>
      </c>
      <c r="C7" s="6">
        <f>VAR(DT!D4:D1004)</f>
        <v>2.8232596232596232</v>
      </c>
      <c r="D7" s="6">
        <f t="shared" si="0"/>
        <v>1.6802558207783787</v>
      </c>
      <c r="E7" s="7">
        <f>COUNTA(Data!D4:D1000)</f>
        <v>111</v>
      </c>
      <c r="F7" s="22" t="str">
        <f>VLOOKUP(Read_First!B4,Items!A1:Q50,17,FALSE)</f>
        <v>confusing</v>
      </c>
      <c r="G7" s="23" t="str">
        <f>VLOOKUP(Read_First!B4,Items!A1:Q50,16,FALSE)</f>
        <v>clear</v>
      </c>
      <c r="H7" s="25" t="str">
        <f>VLOOKUP(Read_First!B4,Items!A1:S50,18,FALSE)</f>
        <v>Pragmatic Quality</v>
      </c>
      <c r="I7" s="53"/>
      <c r="K7" s="46"/>
      <c r="L7" s="47"/>
    </row>
    <row r="8" spans="1:18" x14ac:dyDescent="0.2">
      <c r="A8" s="4">
        <v>5</v>
      </c>
      <c r="B8" s="6">
        <f>AVERAGE(DT!E4:E1004)</f>
        <v>0.45945945945945948</v>
      </c>
      <c r="C8" s="6">
        <f>VAR(DT!E4:E1004)</f>
        <v>2.5415233415233414</v>
      </c>
      <c r="D8" s="6">
        <f t="shared" si="0"/>
        <v>1.5942155881571793</v>
      </c>
      <c r="E8" s="7">
        <f>COUNTA(Data!E4:E1000)</f>
        <v>111</v>
      </c>
      <c r="F8" s="22" t="str">
        <f>VLOOKUP(Read_First!B4,Items!A1:Q50,2,FALSE)</f>
        <v>boring</v>
      </c>
      <c r="G8" s="23" t="str">
        <f>VLOOKUP(Read_First!B4,Items!A1:Q50,3,FALSE)</f>
        <v>exciting</v>
      </c>
      <c r="H8" s="26" t="str">
        <f>VLOOKUP(Read_First!B4,Items!A1:S50,19,FALSE)</f>
        <v>Hedonic Quality</v>
      </c>
      <c r="I8" s="54"/>
      <c r="K8" s="46"/>
      <c r="L8" s="47"/>
    </row>
    <row r="9" spans="1:18" x14ac:dyDescent="0.2">
      <c r="A9" s="4">
        <v>6</v>
      </c>
      <c r="B9" s="6">
        <f>AVERAGE(DT!F4:F1004)</f>
        <v>0.83783783783783783</v>
      </c>
      <c r="C9" s="6">
        <f>VAR(DT!F4:F1004)</f>
        <v>2.2098280098280099</v>
      </c>
      <c r="D9" s="6">
        <f t="shared" si="0"/>
        <v>1.4865490270515835</v>
      </c>
      <c r="E9" s="7">
        <f>COUNTA(Data!F4:F1000)</f>
        <v>111</v>
      </c>
      <c r="F9" s="22" t="str">
        <f>VLOOKUP(Read_First!B4,Items!A1:Q50,4,FALSE)</f>
        <v>not interesting</v>
      </c>
      <c r="G9" s="23" t="str">
        <f>VLOOKUP(Read_First!B4,Items!A1:Q50,5,FALSE)</f>
        <v>interesting</v>
      </c>
      <c r="H9" s="26" t="str">
        <f>VLOOKUP(Read_First!B4,Items!A1:S50,19,FALSE)</f>
        <v>Hedonic Quality</v>
      </c>
      <c r="I9" s="54"/>
      <c r="K9" s="48"/>
      <c r="L9" s="47"/>
    </row>
    <row r="10" spans="1:18" x14ac:dyDescent="0.2">
      <c r="A10" s="4">
        <v>7</v>
      </c>
      <c r="B10" s="6">
        <f>AVERAGE(DT!G4:G1004)</f>
        <v>-2.7027027027027029E-2</v>
      </c>
      <c r="C10" s="6">
        <f>VAR(DT!G4:G1004)</f>
        <v>2.171990171990172</v>
      </c>
      <c r="D10" s="6">
        <f t="shared" si="0"/>
        <v>1.4737673398437665</v>
      </c>
      <c r="E10" s="7">
        <f>COUNTA(Data!G4:G1000)</f>
        <v>111</v>
      </c>
      <c r="F10" s="22" t="str">
        <f>VLOOKUP(Read_First!B4,Items!A1:Q50,7,FALSE)</f>
        <v>conventional</v>
      </c>
      <c r="G10" s="23" t="str">
        <f>VLOOKUP(Read_First!B4,Items!A1:Q50,6,FALSE)</f>
        <v>inventive</v>
      </c>
      <c r="H10" s="26" t="str">
        <f>VLOOKUP(Read_First!B4,Items!A1:S50,19,FALSE)</f>
        <v>Hedonic Quality</v>
      </c>
      <c r="I10" s="54"/>
    </row>
    <row r="11" spans="1:18" x14ac:dyDescent="0.2">
      <c r="A11" s="4">
        <v>8</v>
      </c>
      <c r="B11" s="6">
        <f>AVERAGE(DT!H4:H1004)</f>
        <v>7.2072072072072071E-2</v>
      </c>
      <c r="C11" s="6">
        <f>VAR(DT!H4:H1004)</f>
        <v>2.5402129402129399</v>
      </c>
      <c r="D11" s="6">
        <f t="shared" si="0"/>
        <v>1.5938045489372088</v>
      </c>
      <c r="E11" s="7">
        <f>COUNTA(Data!H4:H1000)</f>
        <v>111</v>
      </c>
      <c r="F11" s="22" t="str">
        <f>VLOOKUP(Read_First!B4,Items!A1:Q50,12,FALSE)</f>
        <v>usual</v>
      </c>
      <c r="G11" s="23" t="str">
        <f>VLOOKUP(Read_First!B4,Items!A1:Q50,13,FALSE)</f>
        <v>leading edge</v>
      </c>
      <c r="H11" s="25" t="str">
        <f>VLOOKUP(Read_First!B4,Items!A1:S50,19,FALSE)</f>
        <v>Hedonic Quality</v>
      </c>
      <c r="I11" s="54"/>
    </row>
    <row r="22" spans="11:15" x14ac:dyDescent="0.2">
      <c r="K22" s="52"/>
      <c r="L22" s="52"/>
    </row>
    <row r="23" spans="11:15" x14ac:dyDescent="0.2">
      <c r="K23" s="51"/>
      <c r="L23" s="51"/>
    </row>
    <row r="24" spans="11:15" x14ac:dyDescent="0.2">
      <c r="K24" s="15"/>
      <c r="L24" s="50"/>
    </row>
    <row r="25" spans="11:15" x14ac:dyDescent="0.2">
      <c r="K25" s="15"/>
      <c r="L25" s="50"/>
    </row>
    <row r="27" spans="11:15" ht="14.5" customHeight="1" x14ac:dyDescent="0.2">
      <c r="K27" s="66"/>
      <c r="L27" s="66"/>
      <c r="M27" s="66"/>
      <c r="N27" s="66"/>
      <c r="O27" s="66"/>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topLeftCell="F1" workbookViewId="0">
      <selection sqref="A1:O1"/>
    </sheetView>
  </sheetViews>
  <sheetFormatPr baseColWidth="10" defaultColWidth="9.1640625" defaultRowHeight="15" x14ac:dyDescent="0.2"/>
  <cols>
    <col min="5" max="5" width="12.6640625" customWidth="1"/>
    <col min="9" max="9" width="18.6640625" customWidth="1"/>
    <col min="13" max="13" width="11.83203125" customWidth="1"/>
  </cols>
  <sheetData>
    <row r="1" spans="1:15" ht="88.5" customHeight="1" x14ac:dyDescent="0.2">
      <c r="A1" s="76" t="s">
        <v>260</v>
      </c>
      <c r="B1" s="77"/>
      <c r="C1" s="77"/>
      <c r="D1" s="77"/>
      <c r="E1" s="77"/>
      <c r="F1" s="77"/>
      <c r="G1" s="77"/>
      <c r="H1" s="77"/>
      <c r="I1" s="77"/>
      <c r="J1" s="77"/>
      <c r="K1" s="77"/>
      <c r="L1" s="77"/>
      <c r="M1" s="77"/>
      <c r="N1" s="77"/>
      <c r="O1" s="77"/>
    </row>
    <row r="3" spans="1:15" x14ac:dyDescent="0.2">
      <c r="A3" s="75" t="s">
        <v>29</v>
      </c>
      <c r="B3" s="75"/>
      <c r="C3" s="75"/>
      <c r="D3" s="75"/>
      <c r="E3" s="75"/>
      <c r="F3" s="75"/>
      <c r="G3" s="75"/>
      <c r="I3" s="75" t="s">
        <v>26</v>
      </c>
      <c r="J3" s="75"/>
      <c r="K3" s="75"/>
      <c r="L3" s="75"/>
      <c r="M3" s="75"/>
      <c r="N3" s="75"/>
      <c r="O3" s="75"/>
    </row>
    <row r="4" spans="1:15" x14ac:dyDescent="0.2">
      <c r="A4" s="3" t="s">
        <v>1</v>
      </c>
      <c r="B4" s="5" t="s">
        <v>21</v>
      </c>
      <c r="C4" s="5" t="s">
        <v>23</v>
      </c>
      <c r="D4" s="3" t="s">
        <v>2</v>
      </c>
      <c r="E4" s="5" t="s">
        <v>27</v>
      </c>
      <c r="F4" s="75" t="s">
        <v>28</v>
      </c>
      <c r="G4" s="75"/>
      <c r="I4" s="5" t="s">
        <v>25</v>
      </c>
      <c r="J4" s="3" t="s">
        <v>21</v>
      </c>
      <c r="K4" s="3" t="s">
        <v>23</v>
      </c>
      <c r="L4" s="3" t="s">
        <v>2</v>
      </c>
      <c r="M4" s="5" t="s">
        <v>27</v>
      </c>
      <c r="N4" s="75" t="s">
        <v>28</v>
      </c>
      <c r="O4" s="75"/>
    </row>
    <row r="5" spans="1:15" x14ac:dyDescent="0.2">
      <c r="A5" s="14">
        <v>1</v>
      </c>
      <c r="B5" s="13">
        <f>Results!B4</f>
        <v>0.72972972972972971</v>
      </c>
      <c r="C5" s="13">
        <f>Results!D4</f>
        <v>1.3276496385167145</v>
      </c>
      <c r="D5" s="7">
        <f>Results!E4</f>
        <v>111</v>
      </c>
      <c r="E5" s="13">
        <f t="shared" ref="E5:E12" si="0">CONFIDENCE(0.05, C5, D5)</f>
        <v>0.24698471842583083</v>
      </c>
      <c r="F5" s="13">
        <f t="shared" ref="F5:F12" si="1">B5-E5</f>
        <v>0.48274501130389891</v>
      </c>
      <c r="G5" s="13">
        <f t="shared" ref="G5:G12" si="2">B5+E5</f>
        <v>0.97671444815556052</v>
      </c>
      <c r="I5" s="12" t="str">
        <f>VLOOKUP(Read_First!B4,Items!A1:S50,18,FALSE)</f>
        <v>Pragmatic Quality</v>
      </c>
      <c r="J5" s="13">
        <f>AVERAGE(DT!K4:K1004)</f>
        <v>0.63738738738738743</v>
      </c>
      <c r="K5" s="13">
        <f>STDEV(DT!K4:K1004)</f>
        <v>1.2435007122209545</v>
      </c>
      <c r="L5" s="7">
        <f>MAX(D5:D12)</f>
        <v>111</v>
      </c>
      <c r="M5" s="13">
        <f t="shared" ref="M5:M7" si="3">CONFIDENCE(0.05, K5, L5)</f>
        <v>0.23133036334295359</v>
      </c>
      <c r="N5" s="13">
        <f t="shared" ref="N5:N7" si="4">J5-M5</f>
        <v>0.40605702404443383</v>
      </c>
      <c r="O5" s="13">
        <f t="shared" ref="O5:O7" si="5">J5+M5</f>
        <v>0.86871775073034097</v>
      </c>
    </row>
    <row r="6" spans="1:15" x14ac:dyDescent="0.2">
      <c r="A6" s="14">
        <v>2</v>
      </c>
      <c r="B6" s="13">
        <f>Results!B5</f>
        <v>0.36036036036036034</v>
      </c>
      <c r="C6" s="13">
        <f>Results!D5</f>
        <v>1.7257029808315156</v>
      </c>
      <c r="D6" s="7">
        <f>Results!E5</f>
        <v>111</v>
      </c>
      <c r="E6" s="13">
        <f t="shared" si="0"/>
        <v>0.32103519817432841</v>
      </c>
      <c r="F6" s="13">
        <f t="shared" si="1"/>
        <v>3.9325162186031937E-2</v>
      </c>
      <c r="G6" s="13">
        <f t="shared" si="2"/>
        <v>0.68139555853468869</v>
      </c>
      <c r="I6" s="12" t="str">
        <f>VLOOKUP(Read_First!B4,Items!A1:S50,19,FALSE)</f>
        <v>Hedonic Quality</v>
      </c>
      <c r="J6" s="13">
        <f>AVERAGE(DT!L4:L1004)</f>
        <v>0.3355855855855856</v>
      </c>
      <c r="K6" s="13">
        <f>STDEV(DT!L4:L1004)</f>
        <v>1.1493553012526669</v>
      </c>
      <c r="L6" s="7">
        <f>L5</f>
        <v>111</v>
      </c>
      <c r="M6" s="13">
        <f t="shared" si="3"/>
        <v>0.2138163467345772</v>
      </c>
      <c r="N6" s="13">
        <f t="shared" si="4"/>
        <v>0.1217692388510084</v>
      </c>
      <c r="O6" s="13">
        <f t="shared" si="5"/>
        <v>0.54940193232016277</v>
      </c>
    </row>
    <row r="7" spans="1:15" x14ac:dyDescent="0.2">
      <c r="A7" s="14">
        <v>3</v>
      </c>
      <c r="B7" s="13">
        <f>Results!B6</f>
        <v>0.85585585585585588</v>
      </c>
      <c r="C7" s="13">
        <f>Results!D6</f>
        <v>1.4132287136961934</v>
      </c>
      <c r="D7" s="7">
        <f>Results!E6</f>
        <v>111</v>
      </c>
      <c r="E7" s="13">
        <f t="shared" si="0"/>
        <v>0.2629051263204627</v>
      </c>
      <c r="F7" s="13">
        <f t="shared" si="1"/>
        <v>0.59295072953539318</v>
      </c>
      <c r="G7" s="13">
        <f t="shared" si="2"/>
        <v>1.1187609821763185</v>
      </c>
      <c r="I7" s="12" t="s">
        <v>419</v>
      </c>
      <c r="J7" s="13">
        <f>AVERAGE(DT!M4:M1004)</f>
        <v>0.48648648648648651</v>
      </c>
      <c r="K7" s="13">
        <f>STDEV(DT!M4:M1004)</f>
        <v>1.0487209947434659</v>
      </c>
      <c r="L7" s="7">
        <f>L6</f>
        <v>111</v>
      </c>
      <c r="M7" s="13">
        <f t="shared" si="3"/>
        <v>0.19509519083916901</v>
      </c>
      <c r="N7" s="13">
        <f t="shared" si="4"/>
        <v>0.29139129564731747</v>
      </c>
      <c r="O7" s="13">
        <f t="shared" si="5"/>
        <v>0.68158167732565555</v>
      </c>
    </row>
    <row r="8" spans="1:15" x14ac:dyDescent="0.2">
      <c r="A8" s="14">
        <v>4</v>
      </c>
      <c r="B8" s="13">
        <f>Results!B7</f>
        <v>0.60360360360360366</v>
      </c>
      <c r="C8" s="13">
        <f>Results!D7</f>
        <v>1.6802558207783787</v>
      </c>
      <c r="D8" s="7">
        <f>Results!E7</f>
        <v>111</v>
      </c>
      <c r="E8" s="13">
        <f t="shared" si="0"/>
        <v>0.31258059260420346</v>
      </c>
      <c r="F8" s="13">
        <f t="shared" si="1"/>
        <v>0.2910230109994002</v>
      </c>
      <c r="G8" s="13">
        <f t="shared" si="2"/>
        <v>0.91618419620780711</v>
      </c>
      <c r="I8" s="55"/>
      <c r="J8" s="47"/>
      <c r="K8" s="47"/>
      <c r="L8" s="56"/>
      <c r="M8" s="47"/>
      <c r="N8" s="47"/>
      <c r="O8" s="47"/>
    </row>
    <row r="9" spans="1:15" x14ac:dyDescent="0.2">
      <c r="A9" s="14">
        <v>5</v>
      </c>
      <c r="B9" s="13">
        <f>Results!B8</f>
        <v>0.45945945945945948</v>
      </c>
      <c r="C9" s="13">
        <f>Results!D8</f>
        <v>1.5942155881571793</v>
      </c>
      <c r="D9" s="7">
        <f>Results!E8</f>
        <v>111</v>
      </c>
      <c r="E9" s="13">
        <f t="shared" si="0"/>
        <v>0.29657439487647946</v>
      </c>
      <c r="F9" s="13">
        <f t="shared" si="1"/>
        <v>0.16288506458298002</v>
      </c>
      <c r="G9" s="13">
        <f t="shared" si="2"/>
        <v>0.75603385433593895</v>
      </c>
      <c r="I9" s="55"/>
      <c r="J9" s="47"/>
      <c r="K9" s="47"/>
      <c r="L9" s="56"/>
      <c r="M9" s="47"/>
      <c r="N9" s="47"/>
      <c r="O9" s="47"/>
    </row>
    <row r="10" spans="1:15" x14ac:dyDescent="0.2">
      <c r="A10" s="14">
        <v>6</v>
      </c>
      <c r="B10" s="13">
        <f>Results!B9</f>
        <v>0.83783783783783783</v>
      </c>
      <c r="C10" s="13">
        <f>Results!D9</f>
        <v>1.4865490270515835</v>
      </c>
      <c r="D10" s="7">
        <f>Results!E9</f>
        <v>111</v>
      </c>
      <c r="E10" s="13">
        <f t="shared" si="0"/>
        <v>0.27654501776743101</v>
      </c>
      <c r="F10" s="13">
        <f t="shared" si="1"/>
        <v>0.56129282007040682</v>
      </c>
      <c r="G10" s="13">
        <f t="shared" si="2"/>
        <v>1.1143828556052688</v>
      </c>
      <c r="I10" s="24"/>
      <c r="J10" s="47"/>
      <c r="K10" s="47"/>
      <c r="L10" s="56"/>
      <c r="M10" s="47"/>
      <c r="N10" s="47"/>
      <c r="O10" s="47"/>
    </row>
    <row r="11" spans="1:15" x14ac:dyDescent="0.2">
      <c r="A11" s="14">
        <v>7</v>
      </c>
      <c r="B11" s="13">
        <f>Results!B10</f>
        <v>-2.7027027027027029E-2</v>
      </c>
      <c r="C11" s="13">
        <f>Results!D10</f>
        <v>1.4737673398437665</v>
      </c>
      <c r="D11" s="7">
        <f>Results!E10</f>
        <v>111</v>
      </c>
      <c r="E11" s="13">
        <f t="shared" si="0"/>
        <v>0.2741672207007616</v>
      </c>
      <c r="F11" s="13">
        <f t="shared" si="1"/>
        <v>-0.30119424772778863</v>
      </c>
      <c r="G11" s="13">
        <f t="shared" si="2"/>
        <v>0.24714019367373458</v>
      </c>
    </row>
    <row r="12" spans="1:15" x14ac:dyDescent="0.2">
      <c r="A12" s="14">
        <v>8</v>
      </c>
      <c r="B12" s="13">
        <f>Results!B11</f>
        <v>7.2072072072072071E-2</v>
      </c>
      <c r="C12" s="13">
        <f>Results!D11</f>
        <v>1.5938045489372088</v>
      </c>
      <c r="D12" s="7">
        <f>Results!E11</f>
        <v>111</v>
      </c>
      <c r="E12" s="13">
        <f t="shared" si="0"/>
        <v>0.29649792861379903</v>
      </c>
      <c r="F12" s="13">
        <f t="shared" si="1"/>
        <v>-0.22442585654172698</v>
      </c>
      <c r="G12" s="13">
        <f t="shared" si="2"/>
        <v>0.36857000068587109</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H10" sqref="H10"/>
    </sheetView>
  </sheetViews>
  <sheetFormatPr baseColWidth="10" defaultColWidth="9.1640625" defaultRowHeight="15" x14ac:dyDescent="0.2"/>
  <cols>
    <col min="1" max="1" width="8.83203125" customWidth="1"/>
    <col min="2" max="2" width="11" customWidth="1"/>
    <col min="3" max="3" width="5.1640625" customWidth="1"/>
    <col min="4" max="4" width="9.1640625" customWidth="1"/>
    <col min="5" max="5" width="10.83203125" customWidth="1"/>
    <col min="6" max="6" width="4.83203125" customWidth="1"/>
    <col min="7" max="7" width="9.1640625" customWidth="1"/>
    <col min="8" max="8" width="11.1640625" customWidth="1"/>
    <col min="9" max="9" width="4.83203125" customWidth="1"/>
    <col min="10" max="10" width="8.5" customWidth="1"/>
    <col min="11" max="11" width="10.6640625" customWidth="1"/>
    <col min="12" max="12" width="5.5" customWidth="1"/>
    <col min="13" max="13" width="9" customWidth="1"/>
    <col min="14" max="14" width="10.6640625" customWidth="1"/>
    <col min="15" max="15" width="5.1640625" customWidth="1"/>
    <col min="16" max="16" width="9.6640625" customWidth="1"/>
    <col min="17" max="17" width="10.6640625" customWidth="1"/>
  </cols>
  <sheetData>
    <row r="1" spans="1:18" ht="137.25" customHeight="1" x14ac:dyDescent="0.2">
      <c r="A1" s="66" t="s">
        <v>261</v>
      </c>
      <c r="B1" s="78"/>
      <c r="C1" s="78"/>
      <c r="D1" s="78"/>
      <c r="E1" s="78"/>
      <c r="F1" s="78"/>
      <c r="G1" s="78"/>
      <c r="H1" s="78"/>
      <c r="I1" s="78"/>
      <c r="J1" s="78"/>
      <c r="K1" s="78"/>
      <c r="L1" s="78"/>
      <c r="M1" s="78"/>
      <c r="N1" s="78"/>
      <c r="O1" s="78"/>
      <c r="P1" s="78"/>
      <c r="Q1" s="78"/>
      <c r="R1" s="78"/>
    </row>
    <row r="3" spans="1:18" x14ac:dyDescent="0.2">
      <c r="A3" s="44"/>
      <c r="B3" s="44"/>
      <c r="D3" s="69" t="str">
        <f>VLOOKUP(Read_First!B4,Items!A1:S50,18,FALSE)</f>
        <v>Pragmatic Quality</v>
      </c>
      <c r="E3" s="69"/>
      <c r="G3" s="69" t="str">
        <f>VLOOKUP(Read_First!B4,Items!A1:S50,19,FALSE)</f>
        <v>Hedonic Quality</v>
      </c>
      <c r="H3" s="69"/>
      <c r="J3" s="44"/>
      <c r="K3" s="44"/>
      <c r="L3" s="44"/>
      <c r="M3" s="44"/>
      <c r="N3" s="44"/>
      <c r="O3" s="44"/>
      <c r="P3" s="44"/>
      <c r="Q3" s="44"/>
    </row>
    <row r="4" spans="1:18" x14ac:dyDescent="0.2">
      <c r="A4" s="44"/>
      <c r="B4" s="44"/>
      <c r="D4" s="37" t="s">
        <v>0</v>
      </c>
      <c r="E4" s="37" t="s">
        <v>30</v>
      </c>
      <c r="G4" s="37" t="s">
        <v>0</v>
      </c>
      <c r="H4" s="37" t="s">
        <v>30</v>
      </c>
      <c r="J4" s="44"/>
      <c r="K4" s="44"/>
      <c r="L4" s="44"/>
      <c r="M4" s="44"/>
      <c r="N4" s="44"/>
      <c r="O4" s="44"/>
      <c r="P4" s="44"/>
      <c r="Q4" s="44"/>
    </row>
    <row r="5" spans="1:18" x14ac:dyDescent="0.2">
      <c r="A5" s="44"/>
      <c r="B5" s="44"/>
      <c r="D5" s="38">
        <v>1.2</v>
      </c>
      <c r="E5" s="39">
        <f>CORREL(DT!A4:A1004,DT!B4:B1004)</f>
        <v>0.53094432876327846</v>
      </c>
      <c r="G5" s="38">
        <v>5.6</v>
      </c>
      <c r="H5" s="39">
        <f>CORREL(DT!E4:E1004,DT!F4:F1004)</f>
        <v>0.68384857994789661</v>
      </c>
      <c r="J5" s="44"/>
      <c r="K5" s="44"/>
      <c r="L5" s="44"/>
      <c r="M5" s="44"/>
      <c r="N5" s="44"/>
      <c r="O5" s="44"/>
      <c r="P5" s="44"/>
      <c r="Q5" s="44"/>
    </row>
    <row r="6" spans="1:18" x14ac:dyDescent="0.2">
      <c r="A6" s="44"/>
      <c r="B6" s="44"/>
      <c r="D6" s="38">
        <v>1.3</v>
      </c>
      <c r="E6" s="39">
        <f>CORREL(DT!A4:A1004,DT!C4:C1004)</f>
        <v>0.68160126896584761</v>
      </c>
      <c r="G6" s="38">
        <v>5.7</v>
      </c>
      <c r="H6" s="39">
        <f>CORREL(DT!E4:E1004,DT!G4:G1004)</f>
        <v>0.31874587580787911</v>
      </c>
      <c r="J6" s="44"/>
      <c r="K6" s="44"/>
      <c r="L6" s="44"/>
      <c r="M6" s="44"/>
      <c r="N6" s="44"/>
      <c r="O6" s="44"/>
      <c r="P6" s="44"/>
      <c r="Q6" s="44"/>
    </row>
    <row r="7" spans="1:18" x14ac:dyDescent="0.2">
      <c r="A7" s="44"/>
      <c r="B7" s="44"/>
      <c r="D7" s="38">
        <v>1.4</v>
      </c>
      <c r="E7" s="39">
        <f>CORREL(DT!A4:A1004,DT!D4:D1004)</f>
        <v>0.57096790099431649</v>
      </c>
      <c r="G7" s="38">
        <v>5.8</v>
      </c>
      <c r="H7" s="39">
        <f>CORREL(DT!E4:E1004,DT!H4:H1004)</f>
        <v>0.26592316510730357</v>
      </c>
      <c r="J7" s="44"/>
      <c r="K7" s="44"/>
      <c r="L7" s="44"/>
      <c r="M7" s="44"/>
      <c r="N7" s="44"/>
      <c r="O7" s="44"/>
      <c r="P7" s="44"/>
      <c r="Q7" s="44"/>
    </row>
    <row r="8" spans="1:18" x14ac:dyDescent="0.2">
      <c r="A8" s="44"/>
      <c r="B8" s="44"/>
      <c r="D8" s="38">
        <v>2.2999999999999998</v>
      </c>
      <c r="E8" s="39">
        <f>CORREL(DT!B4:B1004,DT!C4:C1004)</f>
        <v>0.39425202342288979</v>
      </c>
      <c r="G8" s="38">
        <v>6.7</v>
      </c>
      <c r="H8" s="39">
        <f>CORREL(DT!F4:F1004,DT!G4:G1004)</f>
        <v>0.36728968369600584</v>
      </c>
      <c r="J8" s="44"/>
      <c r="K8" s="44"/>
      <c r="L8" s="44"/>
      <c r="M8" s="44"/>
      <c r="N8" s="44"/>
      <c r="O8" s="44"/>
      <c r="P8" s="44"/>
      <c r="Q8" s="44"/>
    </row>
    <row r="9" spans="1:18" x14ac:dyDescent="0.2">
      <c r="A9" s="44"/>
      <c r="B9" s="44"/>
      <c r="D9" s="38">
        <v>2.4</v>
      </c>
      <c r="E9" s="39">
        <f>CORREL(DT!B4:B1004,DT!D4:D1004)</f>
        <v>0.5419384361519981</v>
      </c>
      <c r="G9" s="38">
        <v>6.8</v>
      </c>
      <c r="H9" s="39">
        <f>CORREL(DT!F4:F1004,DT!H4:H1004)</f>
        <v>0.2428724101005908</v>
      </c>
      <c r="J9" s="44"/>
      <c r="K9" s="44"/>
      <c r="L9" s="44"/>
      <c r="M9" s="44"/>
      <c r="N9" s="44"/>
      <c r="O9" s="44"/>
      <c r="P9" s="44"/>
      <c r="Q9" s="44"/>
    </row>
    <row r="10" spans="1:18" x14ac:dyDescent="0.2">
      <c r="A10" s="44"/>
      <c r="B10" s="44"/>
      <c r="D10" s="38">
        <v>3.4</v>
      </c>
      <c r="E10" s="39">
        <f>CORREL(DT!C4:C1004,DT!D4:D1004)</f>
        <v>0.54232485633097938</v>
      </c>
      <c r="G10" s="38">
        <v>7.8</v>
      </c>
      <c r="H10" s="39">
        <f>CORREL(DT!G4:G1004,DT!H4:H1004)</f>
        <v>0.60073151645201606</v>
      </c>
      <c r="J10" s="44"/>
      <c r="K10" s="44"/>
      <c r="L10" s="44"/>
      <c r="M10" s="44"/>
      <c r="N10" s="44"/>
      <c r="O10" s="44"/>
      <c r="P10" s="44"/>
      <c r="Q10" s="44"/>
    </row>
    <row r="11" spans="1:18" x14ac:dyDescent="0.2">
      <c r="A11" s="44"/>
      <c r="B11" s="44"/>
      <c r="D11" s="40" t="s">
        <v>266</v>
      </c>
      <c r="E11" s="39">
        <f>AVERAGE(E5:E10)</f>
        <v>0.54367146910488495</v>
      </c>
      <c r="G11" s="40" t="s">
        <v>266</v>
      </c>
      <c r="H11" s="39">
        <f>AVERAGE(H5:H10)</f>
        <v>0.41323520518528195</v>
      </c>
      <c r="J11" s="44"/>
      <c r="K11" s="44"/>
      <c r="L11" s="44"/>
      <c r="M11" s="44"/>
      <c r="N11" s="44"/>
      <c r="O11" s="44"/>
      <c r="P11" s="44"/>
      <c r="Q11" s="44"/>
    </row>
    <row r="12" spans="1:18" x14ac:dyDescent="0.2">
      <c r="A12" s="44"/>
      <c r="B12" s="44"/>
      <c r="C12" s="11"/>
      <c r="D12" s="41" t="s">
        <v>3</v>
      </c>
      <c r="E12" s="42">
        <f>(4*E11)/(1+(3*E11))</f>
        <v>0.82655795056596937</v>
      </c>
      <c r="F12" s="11"/>
      <c r="G12" s="41" t="s">
        <v>3</v>
      </c>
      <c r="H12" s="42">
        <f>(4*H11)/(1+(3*H11))</f>
        <v>0.7380170006543042</v>
      </c>
      <c r="I12" s="11"/>
      <c r="J12" s="44"/>
      <c r="K12" s="44"/>
      <c r="L12" s="44"/>
      <c r="M12" s="44"/>
      <c r="N12" s="44"/>
      <c r="O12" s="44"/>
      <c r="P12" s="44"/>
      <c r="Q12" s="44"/>
    </row>
    <row r="13" spans="1:18" x14ac:dyDescent="0.2">
      <c r="A13" s="44"/>
      <c r="B13" s="44"/>
    </row>
    <row r="14" spans="1:18" x14ac:dyDescent="0.2">
      <c r="A14" s="44"/>
      <c r="B14" s="44"/>
    </row>
    <row r="15" spans="1:18" x14ac:dyDescent="0.2">
      <c r="A15" s="44"/>
      <c r="B15" s="44"/>
    </row>
    <row r="16" spans="1:18" x14ac:dyDescent="0.2">
      <c r="A16" s="44"/>
      <c r="B16" s="44"/>
    </row>
    <row r="17" spans="1:2" x14ac:dyDescent="0.2">
      <c r="A17" s="44"/>
      <c r="B17" s="44"/>
    </row>
    <row r="18" spans="1:2" x14ac:dyDescent="0.2">
      <c r="A18" s="44"/>
      <c r="B18" s="44"/>
    </row>
    <row r="19" spans="1:2" x14ac:dyDescent="0.2">
      <c r="A19" s="44"/>
      <c r="B19" s="44"/>
    </row>
    <row r="20" spans="1:2" x14ac:dyDescent="0.2">
      <c r="A20" s="44"/>
      <c r="B20" s="44"/>
    </row>
    <row r="21" spans="1:2" x14ac:dyDescent="0.2">
      <c r="A21" s="44"/>
      <c r="B21" s="44"/>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workbookViewId="0">
      <selection activeCell="E21" sqref="E21"/>
    </sheetView>
  </sheetViews>
  <sheetFormatPr baseColWidth="10" defaultColWidth="9.1640625" defaultRowHeight="15" x14ac:dyDescent="0.2"/>
  <cols>
    <col min="1" max="2" width="18.1640625" customWidth="1"/>
    <col min="3" max="3" width="26.83203125" customWidth="1"/>
    <col min="4" max="4" width="41.33203125" customWidth="1"/>
    <col min="5" max="5" width="20.1640625" customWidth="1"/>
    <col min="6" max="6" width="10.6640625" customWidth="1"/>
    <col min="7" max="8" width="15.6640625" customWidth="1"/>
  </cols>
  <sheetData>
    <row r="1" spans="1:8" ht="160.25" customHeight="1" x14ac:dyDescent="0.2">
      <c r="A1" s="79" t="s">
        <v>691</v>
      </c>
      <c r="B1" s="80"/>
      <c r="C1" s="80"/>
      <c r="D1" s="80"/>
      <c r="E1" s="80"/>
      <c r="F1" s="80"/>
      <c r="G1" s="80"/>
      <c r="H1" s="80"/>
    </row>
    <row r="3" spans="1:8" x14ac:dyDescent="0.2">
      <c r="A3" s="34" t="s">
        <v>25</v>
      </c>
      <c r="B3" s="34" t="s">
        <v>21</v>
      </c>
      <c r="C3" s="34" t="s">
        <v>32</v>
      </c>
      <c r="D3" s="34" t="s">
        <v>33</v>
      </c>
    </row>
    <row r="4" spans="1:8" x14ac:dyDescent="0.2">
      <c r="A4" s="18" t="str">
        <f>VLOOKUP(Read_First!B4,Items!A1:S50,18,FALSE)</f>
        <v>Pragmatic Quality</v>
      </c>
      <c r="B4" s="17">
        <f>Results!L4</f>
        <v>0.63738738738738743</v>
      </c>
      <c r="C4" s="16" t="str">
        <f>IF(B4&gt;E32,"Excellent",IF(B4&gt;D32,"Good",IF(B4&gt;C32,"Above average",IF(B4&gt;B32,"Below average","Bad"))))</f>
        <v>Bad</v>
      </c>
      <c r="D4" s="15"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2">
      <c r="A5" s="18" t="str">
        <f>VLOOKUP(Read_First!B4,Items!A1:S50,19,FALSE)</f>
        <v>Hedonic Quality</v>
      </c>
      <c r="B5" s="17">
        <f>Results!L5</f>
        <v>0.3355855855855856</v>
      </c>
      <c r="C5" s="16" t="str">
        <f>IF(B5&gt;E33,"Excellent",IF(B5&gt;D33,"Good",IF(B5&gt;C33,"Above Average",IF(B5&gt;B33,"Below Average","Bad"))))</f>
        <v>Bad</v>
      </c>
      <c r="D5" s="1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2">
      <c r="A6" s="18" t="s">
        <v>419</v>
      </c>
      <c r="B6" s="57">
        <f>Results!L6</f>
        <v>0.48648648648648651</v>
      </c>
      <c r="C6" s="16" t="str">
        <f>IF(B6&gt;E34,"Excellent",IF(B6&gt;D34,"Good",IF(B6&gt;C34,"Above Average",IF(B6&gt;B34,"Below Average","Bad"))))</f>
        <v>Bad</v>
      </c>
      <c r="D6" s="15"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2">
      <c r="A24" s="81" t="s">
        <v>262</v>
      </c>
      <c r="B24" s="81"/>
      <c r="C24" s="81"/>
      <c r="D24" s="81"/>
      <c r="E24" s="81"/>
      <c r="F24" s="81"/>
      <c r="G24" s="81"/>
      <c r="H24" s="81"/>
    </row>
    <row r="25" spans="1:8" s="21" customFormat="1" ht="16" x14ac:dyDescent="0.2">
      <c r="A25" s="19" t="s">
        <v>25</v>
      </c>
      <c r="B25" s="19" t="s">
        <v>38</v>
      </c>
      <c r="C25" s="20" t="s">
        <v>37</v>
      </c>
      <c r="D25" s="20" t="s">
        <v>36</v>
      </c>
      <c r="E25" s="20" t="s">
        <v>35</v>
      </c>
      <c r="F25" s="20" t="s">
        <v>34</v>
      </c>
      <c r="G25" s="20" t="s">
        <v>31</v>
      </c>
      <c r="H25" s="20" t="s">
        <v>21</v>
      </c>
    </row>
    <row r="26" spans="1:8" x14ac:dyDescent="0.2">
      <c r="A26" s="18" t="str">
        <f>VLOOKUP(Read_First!B4,Items!A1:S50,18,FALSE)</f>
        <v>Pragmatic Quality</v>
      </c>
      <c r="B26" s="31">
        <v>-1</v>
      </c>
      <c r="C26" s="32">
        <f>B32</f>
        <v>0.72</v>
      </c>
      <c r="D26" s="32">
        <f t="shared" ref="D26:F28" si="0">C32-B32</f>
        <v>0.44999999999999996</v>
      </c>
      <c r="E26" s="32">
        <f t="shared" si="0"/>
        <v>0.38000000000000012</v>
      </c>
      <c r="F26" s="32">
        <f t="shared" si="0"/>
        <v>0.18999999999999995</v>
      </c>
      <c r="G26" s="32">
        <f>2.5-E32</f>
        <v>0.76</v>
      </c>
      <c r="H26" s="33">
        <f>Results!L4</f>
        <v>0.63738738738738743</v>
      </c>
    </row>
    <row r="27" spans="1:8" x14ac:dyDescent="0.2">
      <c r="A27" s="18" t="str">
        <f>VLOOKUP(Read_First!B4,Items!A1:S50,19,FALSE)</f>
        <v>Hedonic Quality</v>
      </c>
      <c r="B27" s="31">
        <v>-1</v>
      </c>
      <c r="C27" s="32">
        <f>B33</f>
        <v>0.35</v>
      </c>
      <c r="D27" s="32">
        <f t="shared" si="0"/>
        <v>0.5</v>
      </c>
      <c r="E27" s="32">
        <f t="shared" si="0"/>
        <v>0.35</v>
      </c>
      <c r="F27" s="32">
        <f t="shared" si="0"/>
        <v>0.39000000000000012</v>
      </c>
      <c r="G27" s="32">
        <f>2.5-E33</f>
        <v>0.90999999999999992</v>
      </c>
      <c r="H27" s="33">
        <f>Results!L5</f>
        <v>0.3355855855855856</v>
      </c>
    </row>
    <row r="28" spans="1:8" x14ac:dyDescent="0.2">
      <c r="A28" s="18" t="s">
        <v>419</v>
      </c>
      <c r="B28" s="31">
        <v>-1</v>
      </c>
      <c r="C28" s="32">
        <f>B34</f>
        <v>0.59</v>
      </c>
      <c r="D28" s="32">
        <f t="shared" si="0"/>
        <v>0.39</v>
      </c>
      <c r="E28" s="32">
        <f t="shared" si="0"/>
        <v>0.33000000000000007</v>
      </c>
      <c r="F28" s="32">
        <f t="shared" si="0"/>
        <v>0.27</v>
      </c>
      <c r="G28" s="32">
        <f>2.5-E34</f>
        <v>0.91999999999999993</v>
      </c>
      <c r="H28" s="58">
        <f>Results!L6</f>
        <v>0.48648648648648651</v>
      </c>
    </row>
    <row r="30" spans="1:8" x14ac:dyDescent="0.2">
      <c r="A30" s="81" t="s">
        <v>694</v>
      </c>
      <c r="B30" s="81"/>
      <c r="C30" s="81"/>
      <c r="D30" s="81"/>
      <c r="E30" s="81"/>
    </row>
    <row r="31" spans="1:8" x14ac:dyDescent="0.2">
      <c r="A31" s="49" t="s">
        <v>25</v>
      </c>
      <c r="B31" s="62">
        <v>0.25</v>
      </c>
      <c r="C31" s="62">
        <v>0.5</v>
      </c>
      <c r="D31" s="62">
        <v>0.75</v>
      </c>
      <c r="E31" s="62">
        <v>0.9</v>
      </c>
    </row>
    <row r="32" spans="1:8" x14ac:dyDescent="0.2">
      <c r="A32" s="49" t="s">
        <v>692</v>
      </c>
      <c r="B32">
        <v>0.72</v>
      </c>
      <c r="C32">
        <v>1.17</v>
      </c>
      <c r="D32">
        <v>1.55</v>
      </c>
      <c r="E32">
        <v>1.74</v>
      </c>
    </row>
    <row r="33" spans="1:5" x14ac:dyDescent="0.2">
      <c r="A33" s="49" t="s">
        <v>693</v>
      </c>
      <c r="B33">
        <v>0.35</v>
      </c>
      <c r="C33">
        <v>0.85</v>
      </c>
      <c r="D33">
        <v>1.2</v>
      </c>
      <c r="E33">
        <v>1.59</v>
      </c>
    </row>
    <row r="34" spans="1:5" x14ac:dyDescent="0.2">
      <c r="A34" s="49" t="s">
        <v>419</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topLeftCell="A7" workbookViewId="0">
      <selection activeCell="L10" sqref="L10"/>
    </sheetView>
  </sheetViews>
  <sheetFormatPr baseColWidth="10" defaultColWidth="9.1640625" defaultRowHeight="15" x14ac:dyDescent="0.2"/>
  <cols>
    <col min="1" max="8" width="8.83203125" style="2" customWidth="1"/>
    <col min="11" max="12" width="18.6640625" style="2" customWidth="1"/>
    <col min="13" max="13" width="9.1640625" style="2"/>
  </cols>
  <sheetData>
    <row r="1" spans="1:13" ht="215.5" customHeight="1" x14ac:dyDescent="0.2">
      <c r="A1" s="67" t="s">
        <v>424</v>
      </c>
      <c r="B1" s="68"/>
      <c r="C1" s="68"/>
      <c r="D1" s="68"/>
      <c r="E1" s="68"/>
      <c r="F1" s="68"/>
      <c r="G1" s="68"/>
      <c r="H1" s="68"/>
      <c r="K1" s="35"/>
      <c r="L1" s="36"/>
      <c r="M1" s="2" t="s">
        <v>265</v>
      </c>
    </row>
    <row r="2" spans="1:13" x14ac:dyDescent="0.2">
      <c r="A2" s="69" t="s">
        <v>0</v>
      </c>
      <c r="B2" s="69"/>
      <c r="C2" s="69"/>
      <c r="D2" s="69"/>
      <c r="E2" s="69"/>
      <c r="F2" s="69"/>
      <c r="G2" s="69"/>
      <c r="H2" s="69"/>
      <c r="K2" s="69" t="s">
        <v>263</v>
      </c>
      <c r="L2" s="69"/>
      <c r="M2" s="69"/>
    </row>
    <row r="3" spans="1:13" x14ac:dyDescent="0.2">
      <c r="A3" s="1">
        <v>1</v>
      </c>
      <c r="B3" s="1">
        <v>2</v>
      </c>
      <c r="C3" s="1">
        <v>3</v>
      </c>
      <c r="D3" s="1">
        <v>4</v>
      </c>
      <c r="E3" s="1">
        <v>5</v>
      </c>
      <c r="F3" s="1">
        <v>6</v>
      </c>
      <c r="G3" s="1">
        <v>7</v>
      </c>
      <c r="H3" s="1">
        <v>8</v>
      </c>
      <c r="K3" s="30" t="str">
        <f>VLOOKUP(Read_First!B4,Items!A1:S50,18,FALSE)</f>
        <v>Pragmatic Quality</v>
      </c>
      <c r="L3" s="30" t="str">
        <f>VLOOKUP(Read_First!B4,Items!A1:S50,19,FALSE)</f>
        <v>Hedonic Quality</v>
      </c>
      <c r="M3" s="30" t="s">
        <v>264</v>
      </c>
    </row>
    <row r="4" spans="1:13" x14ac:dyDescent="0.2">
      <c r="A4" s="2">
        <f>IF(Data!A4&gt;0,Data!A4-4,"")</f>
        <v>-1</v>
      </c>
      <c r="B4" s="2">
        <f>IF(Data!B4&gt;0,Data!B4-4,"")</f>
        <v>-1</v>
      </c>
      <c r="C4" s="2">
        <f>IF(Data!C4&gt;0,Data!C4-4,"")</f>
        <v>0</v>
      </c>
      <c r="D4" s="2">
        <f>IF(Data!D4&gt;0,Data!D4-4,"")</f>
        <v>0</v>
      </c>
      <c r="E4" s="2">
        <f>IF(Data!E4&gt;0,Data!E4-4,"")</f>
        <v>-1</v>
      </c>
      <c r="F4" s="2">
        <f>IF(Data!F4&gt;0,Data!F4-4,"")</f>
        <v>1</v>
      </c>
      <c r="G4" s="2">
        <f>IF(Data!G4&gt;0,Data!G4-4,"")</f>
        <v>0</v>
      </c>
      <c r="H4" s="2">
        <f>IF(Data!H4&gt;0,Data!H4-4,"")</f>
        <v>0</v>
      </c>
      <c r="K4" s="7" t="str">
        <f>IF((MAX(A4,B4,C4,D4)-MIN(A4,B4,C4,D4))&gt;3,1,"")</f>
        <v/>
      </c>
      <c r="L4" s="7" t="str">
        <f>IF((MAX(E4,F4,G4,H4)-MIN(E4,F4,G4,H4))&gt;3,1,"")</f>
        <v/>
      </c>
      <c r="M4" s="4">
        <f>IF(COUNT(A4:D4)&gt;0,IF(COUNT(E4:H4)&gt;0,SUM(K4,L4),0),"")</f>
        <v>0</v>
      </c>
    </row>
    <row r="5" spans="1:13" x14ac:dyDescent="0.2">
      <c r="A5" s="2">
        <f>IF(Data!A5&gt;0,Data!A5-4,"")</f>
        <v>1</v>
      </c>
      <c r="B5" s="2">
        <f>IF(Data!B5&gt;0,Data!B5-4,"")</f>
        <v>-3</v>
      </c>
      <c r="C5" s="2">
        <f>IF(Data!C5&gt;0,Data!C5-4,"")</f>
        <v>2</v>
      </c>
      <c r="D5" s="2">
        <f>IF(Data!D5&gt;0,Data!D5-4,"")</f>
        <v>2</v>
      </c>
      <c r="E5" s="2">
        <f>IF(Data!E5&gt;0,Data!E5-4,"")</f>
        <v>1</v>
      </c>
      <c r="F5" s="2">
        <f>IF(Data!F5&gt;0,Data!F5-4,"")</f>
        <v>2</v>
      </c>
      <c r="G5" s="2">
        <f>IF(Data!G5&gt;0,Data!G5-4,"")</f>
        <v>1</v>
      </c>
      <c r="H5" s="2">
        <f>IF(Data!H5&gt;0,Data!H5-4,"")</f>
        <v>0</v>
      </c>
      <c r="K5" s="7">
        <f t="shared" ref="K5:K68" si="0">IF((MAX(A5,B5,C5,D5)-MIN(A5,B5,C5,D5))&gt;3,1,"")</f>
        <v>1</v>
      </c>
      <c r="L5" s="7" t="str">
        <f t="shared" ref="L5:L68" si="1">IF((MAX(E5,F5,G5,H5)-MIN(E5,F5,G5,H5))&gt;3,1,"")</f>
        <v/>
      </c>
      <c r="M5" s="4">
        <f t="shared" ref="M5:M68" si="2">IF(COUNT(A5:D5)&gt;0,IF(COUNT(E5:H5)&gt;0,SUM(K5,L5),0),"")</f>
        <v>1</v>
      </c>
    </row>
    <row r="6" spans="1:13" x14ac:dyDescent="0.2">
      <c r="A6" s="2">
        <f>IF(Data!A6&gt;0,Data!A6-4,"")</f>
        <v>1</v>
      </c>
      <c r="B6" s="2">
        <f>IF(Data!B6&gt;0,Data!B6-4,"")</f>
        <v>-1</v>
      </c>
      <c r="C6" s="2">
        <f>IF(Data!C6&gt;0,Data!C6-4,"")</f>
        <v>0</v>
      </c>
      <c r="D6" s="2">
        <f>IF(Data!D6&gt;0,Data!D6-4,"")</f>
        <v>-1</v>
      </c>
      <c r="E6" s="2">
        <f>IF(Data!E6&gt;0,Data!E6-4,"")</f>
        <v>0</v>
      </c>
      <c r="F6" s="2">
        <f>IF(Data!F6&gt;0,Data!F6-4,"")</f>
        <v>0</v>
      </c>
      <c r="G6" s="2">
        <f>IF(Data!G6&gt;0,Data!G6-4,"")</f>
        <v>-2</v>
      </c>
      <c r="H6" s="2">
        <f>IF(Data!H6&gt;0,Data!H6-4,"")</f>
        <v>0</v>
      </c>
      <c r="K6" s="7" t="str">
        <f t="shared" si="0"/>
        <v/>
      </c>
      <c r="L6" s="7" t="str">
        <f t="shared" si="1"/>
        <v/>
      </c>
      <c r="M6" s="4">
        <f t="shared" si="2"/>
        <v>0</v>
      </c>
    </row>
    <row r="7" spans="1:13" x14ac:dyDescent="0.2">
      <c r="A7" s="2">
        <f>IF(Data!A7&gt;0,Data!A7-4,"")</f>
        <v>2</v>
      </c>
      <c r="B7" s="2">
        <f>IF(Data!B7&gt;0,Data!B7-4,"")</f>
        <v>2</v>
      </c>
      <c r="C7" s="2">
        <f>IF(Data!C7&gt;0,Data!C7-4,"")</f>
        <v>2</v>
      </c>
      <c r="D7" s="2">
        <f>IF(Data!D7&gt;0,Data!D7-4,"")</f>
        <v>2</v>
      </c>
      <c r="E7" s="2">
        <f>IF(Data!E7&gt;0,Data!E7-4,"")</f>
        <v>0</v>
      </c>
      <c r="F7" s="2">
        <f>IF(Data!F7&gt;0,Data!F7-4,"")</f>
        <v>1</v>
      </c>
      <c r="G7" s="2">
        <f>IF(Data!G7&gt;0,Data!G7-4,"")</f>
        <v>-2</v>
      </c>
      <c r="H7" s="2">
        <f>IF(Data!H7&gt;0,Data!H7-4,"")</f>
        <v>1</v>
      </c>
      <c r="K7" s="7" t="str">
        <f t="shared" si="0"/>
        <v/>
      </c>
      <c r="L7" s="7" t="str">
        <f t="shared" si="1"/>
        <v/>
      </c>
      <c r="M7" s="4">
        <f t="shared" si="2"/>
        <v>0</v>
      </c>
    </row>
    <row r="8" spans="1:13" x14ac:dyDescent="0.2">
      <c r="A8" s="2">
        <f>IF(Data!A8&gt;0,Data!A8-4,"")</f>
        <v>1</v>
      </c>
      <c r="B8" s="2">
        <f>IF(Data!B8&gt;0,Data!B8-4,"")</f>
        <v>1</v>
      </c>
      <c r="C8" s="2">
        <f>IF(Data!C8&gt;0,Data!C8-4,"")</f>
        <v>1</v>
      </c>
      <c r="D8" s="2">
        <f>IF(Data!D8&gt;0,Data!D8-4,"")</f>
        <v>1</v>
      </c>
      <c r="E8" s="2">
        <f>IF(Data!E8&gt;0,Data!E8-4,"")</f>
        <v>0</v>
      </c>
      <c r="F8" s="2">
        <f>IF(Data!F8&gt;0,Data!F8-4,"")</f>
        <v>0</v>
      </c>
      <c r="G8" s="2">
        <f>IF(Data!G8&gt;0,Data!G8-4,"")</f>
        <v>0</v>
      </c>
      <c r="H8" s="2">
        <f>IF(Data!H8&gt;0,Data!H8-4,"")</f>
        <v>0</v>
      </c>
      <c r="K8" s="7" t="str">
        <f t="shared" si="0"/>
        <v/>
      </c>
      <c r="L8" s="7" t="str">
        <f t="shared" si="1"/>
        <v/>
      </c>
      <c r="M8" s="4">
        <f t="shared" si="2"/>
        <v>0</v>
      </c>
    </row>
    <row r="9" spans="1:13" x14ac:dyDescent="0.2">
      <c r="A9" s="2">
        <f>IF(Data!A9&gt;0,Data!A9-4,"")</f>
        <v>2</v>
      </c>
      <c r="B9" s="2">
        <f>IF(Data!B9&gt;0,Data!B9-4,"")</f>
        <v>0</v>
      </c>
      <c r="C9" s="2">
        <f>IF(Data!C9&gt;0,Data!C9-4,"")</f>
        <v>2</v>
      </c>
      <c r="D9" s="2">
        <f>IF(Data!D9&gt;0,Data!D9-4,"")</f>
        <v>2</v>
      </c>
      <c r="E9" s="2">
        <f>IF(Data!E9&gt;0,Data!E9-4,"")</f>
        <v>1</v>
      </c>
      <c r="F9" s="2">
        <f>IF(Data!F9&gt;0,Data!F9-4,"")</f>
        <v>2</v>
      </c>
      <c r="G9" s="2">
        <f>IF(Data!G9&gt;0,Data!G9-4,"")</f>
        <v>1</v>
      </c>
      <c r="H9" s="2">
        <f>IF(Data!H9&gt;0,Data!H9-4,"")</f>
        <v>2</v>
      </c>
      <c r="K9" s="7" t="str">
        <f t="shared" si="0"/>
        <v/>
      </c>
      <c r="L9" s="7" t="str">
        <f t="shared" si="1"/>
        <v/>
      </c>
      <c r="M9" s="4">
        <f t="shared" si="2"/>
        <v>0</v>
      </c>
    </row>
    <row r="10" spans="1:13" x14ac:dyDescent="0.2">
      <c r="A10" s="2">
        <f>IF(Data!A10&gt;0,Data!A10-4,"")</f>
        <v>1</v>
      </c>
      <c r="B10" s="2">
        <f>IF(Data!B10&gt;0,Data!B10-4,"")</f>
        <v>-2</v>
      </c>
      <c r="C10" s="2">
        <f>IF(Data!C10&gt;0,Data!C10-4,"")</f>
        <v>-1</v>
      </c>
      <c r="D10" s="2">
        <f>IF(Data!D10&gt;0,Data!D10-4,"")</f>
        <v>0</v>
      </c>
      <c r="E10" s="2">
        <f>IF(Data!E10&gt;0,Data!E10-4,"")</f>
        <v>0</v>
      </c>
      <c r="F10" s="2">
        <f>IF(Data!F10&gt;0,Data!F10-4,"")</f>
        <v>1</v>
      </c>
      <c r="G10" s="2">
        <f>IF(Data!G10&gt;0,Data!G10-4,"")</f>
        <v>-1</v>
      </c>
      <c r="H10" s="2">
        <f>IF(Data!H10&gt;0,Data!H10-4,"")</f>
        <v>-1</v>
      </c>
      <c r="K10" s="7" t="str">
        <f t="shared" si="0"/>
        <v/>
      </c>
      <c r="L10" s="7" t="str">
        <f t="shared" si="1"/>
        <v/>
      </c>
      <c r="M10" s="4">
        <f t="shared" si="2"/>
        <v>0</v>
      </c>
    </row>
    <row r="11" spans="1:13" x14ac:dyDescent="0.2">
      <c r="A11" s="2">
        <f>IF(Data!A11&gt;0,Data!A11-4,"")</f>
        <v>0</v>
      </c>
      <c r="B11" s="2">
        <f>IF(Data!B11&gt;0,Data!B11-4,"")</f>
        <v>0</v>
      </c>
      <c r="C11" s="2">
        <f>IF(Data!C11&gt;0,Data!C11-4,"")</f>
        <v>0</v>
      </c>
      <c r="D11" s="2">
        <f>IF(Data!D11&gt;0,Data!D11-4,"")</f>
        <v>0</v>
      </c>
      <c r="E11" s="2">
        <f>IF(Data!E11&gt;0,Data!E11-4,"")</f>
        <v>0</v>
      </c>
      <c r="F11" s="2">
        <f>IF(Data!F11&gt;0,Data!F11-4,"")</f>
        <v>0</v>
      </c>
      <c r="G11" s="2">
        <f>IF(Data!G11&gt;0,Data!G11-4,"")</f>
        <v>0</v>
      </c>
      <c r="H11" s="2">
        <f>IF(Data!H11&gt;0,Data!H11-4,"")</f>
        <v>0</v>
      </c>
      <c r="K11" s="7" t="str">
        <f t="shared" si="0"/>
        <v/>
      </c>
      <c r="L11" s="7" t="str">
        <f t="shared" si="1"/>
        <v/>
      </c>
      <c r="M11" s="4">
        <f t="shared" si="2"/>
        <v>0</v>
      </c>
    </row>
    <row r="12" spans="1:13" x14ac:dyDescent="0.2">
      <c r="A12" s="2">
        <f>IF(Data!A12&gt;0,Data!A12-4,"")</f>
        <v>2</v>
      </c>
      <c r="B12" s="2">
        <f>IF(Data!B12&gt;0,Data!B12-4,"")</f>
        <v>-2</v>
      </c>
      <c r="C12" s="2">
        <f>IF(Data!C12&gt;0,Data!C12-4,"")</f>
        <v>1</v>
      </c>
      <c r="D12" s="2">
        <f>IF(Data!D12&gt;0,Data!D12-4,"")</f>
        <v>-1</v>
      </c>
      <c r="E12" s="2">
        <f>IF(Data!E12&gt;0,Data!E12-4,"")</f>
        <v>-1</v>
      </c>
      <c r="F12" s="2">
        <f>IF(Data!F12&gt;0,Data!F12-4,"")</f>
        <v>1</v>
      </c>
      <c r="G12" s="2">
        <f>IF(Data!G12&gt;0,Data!G12-4,"")</f>
        <v>1</v>
      </c>
      <c r="H12" s="2">
        <f>IF(Data!H12&gt;0,Data!H12-4,"")</f>
        <v>-2</v>
      </c>
      <c r="K12" s="7">
        <f t="shared" si="0"/>
        <v>1</v>
      </c>
      <c r="L12" s="7" t="str">
        <f t="shared" si="1"/>
        <v/>
      </c>
      <c r="M12" s="4">
        <f t="shared" si="2"/>
        <v>1</v>
      </c>
    </row>
    <row r="13" spans="1:13" x14ac:dyDescent="0.2">
      <c r="A13" s="2">
        <f>IF(Data!A13&gt;0,Data!A13-4,"")</f>
        <v>1</v>
      </c>
      <c r="B13" s="2">
        <f>IF(Data!B13&gt;0,Data!B13-4,"")</f>
        <v>3</v>
      </c>
      <c r="C13" s="2">
        <f>IF(Data!C13&gt;0,Data!C13-4,"")</f>
        <v>0</v>
      </c>
      <c r="D13" s="2">
        <f>IF(Data!D13&gt;0,Data!D13-4,"")</f>
        <v>3</v>
      </c>
      <c r="E13" s="2">
        <f>IF(Data!E13&gt;0,Data!E13-4,"")</f>
        <v>0</v>
      </c>
      <c r="F13" s="2">
        <f>IF(Data!F13&gt;0,Data!F13-4,"")</f>
        <v>0</v>
      </c>
      <c r="G13" s="2">
        <f>IF(Data!G13&gt;0,Data!G13-4,"")</f>
        <v>0</v>
      </c>
      <c r="H13" s="2">
        <f>IF(Data!H13&gt;0,Data!H13-4,"")</f>
        <v>-1</v>
      </c>
      <c r="K13" s="7" t="str">
        <f t="shared" si="0"/>
        <v/>
      </c>
      <c r="L13" s="7" t="str">
        <f t="shared" si="1"/>
        <v/>
      </c>
      <c r="M13" s="4">
        <f t="shared" si="2"/>
        <v>0</v>
      </c>
    </row>
    <row r="14" spans="1:13" x14ac:dyDescent="0.2">
      <c r="A14" s="2">
        <f>IF(Data!A14&gt;0,Data!A14-4,"")</f>
        <v>1</v>
      </c>
      <c r="B14" s="2">
        <f>IF(Data!B14&gt;0,Data!B14-4,"")</f>
        <v>1</v>
      </c>
      <c r="C14" s="2">
        <f>IF(Data!C14&gt;0,Data!C14-4,"")</f>
        <v>1</v>
      </c>
      <c r="D14" s="2">
        <f>IF(Data!D14&gt;0,Data!D14-4,"")</f>
        <v>2</v>
      </c>
      <c r="E14" s="2">
        <f>IF(Data!E14&gt;0,Data!E14-4,"")</f>
        <v>1</v>
      </c>
      <c r="F14" s="2">
        <f>IF(Data!F14&gt;0,Data!F14-4,"")</f>
        <v>1</v>
      </c>
      <c r="G14" s="2">
        <f>IF(Data!G14&gt;0,Data!G14-4,"")</f>
        <v>1</v>
      </c>
      <c r="H14" s="2">
        <f>IF(Data!H14&gt;0,Data!H14-4,"")</f>
        <v>2</v>
      </c>
      <c r="K14" s="7" t="str">
        <f t="shared" si="0"/>
        <v/>
      </c>
      <c r="L14" s="7" t="str">
        <f t="shared" si="1"/>
        <v/>
      </c>
      <c r="M14" s="4">
        <f t="shared" si="2"/>
        <v>0</v>
      </c>
    </row>
    <row r="15" spans="1:13" x14ac:dyDescent="0.2">
      <c r="A15" s="2">
        <f>IF(Data!A15&gt;0,Data!A15-4,"")</f>
        <v>1</v>
      </c>
      <c r="B15" s="2">
        <f>IF(Data!B15&gt;0,Data!B15-4,"")</f>
        <v>1</v>
      </c>
      <c r="C15" s="2">
        <f>IF(Data!C15&gt;0,Data!C15-4,"")</f>
        <v>0</v>
      </c>
      <c r="D15" s="2">
        <f>IF(Data!D15&gt;0,Data!D15-4,"")</f>
        <v>1</v>
      </c>
      <c r="E15" s="2">
        <f>IF(Data!E15&gt;0,Data!E15-4,"")</f>
        <v>1</v>
      </c>
      <c r="F15" s="2">
        <f>IF(Data!F15&gt;0,Data!F15-4,"")</f>
        <v>1</v>
      </c>
      <c r="G15" s="2">
        <f>IF(Data!G15&gt;0,Data!G15-4,"")</f>
        <v>2</v>
      </c>
      <c r="H15" s="2">
        <f>IF(Data!H15&gt;0,Data!H15-4,"")</f>
        <v>1</v>
      </c>
      <c r="K15" s="7" t="str">
        <f t="shared" si="0"/>
        <v/>
      </c>
      <c r="L15" s="7" t="str">
        <f t="shared" si="1"/>
        <v/>
      </c>
      <c r="M15" s="4">
        <f t="shared" si="2"/>
        <v>0</v>
      </c>
    </row>
    <row r="16" spans="1:13" x14ac:dyDescent="0.2">
      <c r="A16" s="2">
        <f>IF(Data!A16&gt;0,Data!A16-4,"")</f>
        <v>0</v>
      </c>
      <c r="B16" s="2">
        <f>IF(Data!B16&gt;0,Data!B16-4,"")</f>
        <v>2</v>
      </c>
      <c r="C16" s="2">
        <f>IF(Data!C16&gt;0,Data!C16-4,"")</f>
        <v>3</v>
      </c>
      <c r="D16" s="2">
        <f>IF(Data!D16&gt;0,Data!D16-4,"")</f>
        <v>3</v>
      </c>
      <c r="E16" s="2">
        <f>IF(Data!E16&gt;0,Data!E16-4,"")</f>
        <v>0</v>
      </c>
      <c r="F16" s="2">
        <f>IF(Data!F16&gt;0,Data!F16-4,"")</f>
        <v>2</v>
      </c>
      <c r="G16" s="2">
        <f>IF(Data!G16&gt;0,Data!G16-4,"")</f>
        <v>-3</v>
      </c>
      <c r="H16" s="2">
        <f>IF(Data!H16&gt;0,Data!H16-4,"")</f>
        <v>-3</v>
      </c>
      <c r="K16" s="7" t="str">
        <f t="shared" si="0"/>
        <v/>
      </c>
      <c r="L16" s="7">
        <f t="shared" si="1"/>
        <v>1</v>
      </c>
      <c r="M16" s="4">
        <f t="shared" si="2"/>
        <v>1</v>
      </c>
    </row>
    <row r="17" spans="1:13" x14ac:dyDescent="0.2">
      <c r="A17" s="2">
        <f>IF(Data!A17&gt;0,Data!A17-4,"")</f>
        <v>-1</v>
      </c>
      <c r="B17" s="2">
        <f>IF(Data!B17&gt;0,Data!B17-4,"")</f>
        <v>2</v>
      </c>
      <c r="C17" s="2">
        <f>IF(Data!C17&gt;0,Data!C17-4,"")</f>
        <v>1</v>
      </c>
      <c r="D17" s="2">
        <f>IF(Data!D17&gt;0,Data!D17-4,"")</f>
        <v>2</v>
      </c>
      <c r="E17" s="2">
        <f>IF(Data!E17&gt;0,Data!E17-4,"")</f>
        <v>-1</v>
      </c>
      <c r="F17" s="2">
        <f>IF(Data!F17&gt;0,Data!F17-4,"")</f>
        <v>1</v>
      </c>
      <c r="G17" s="2">
        <f>IF(Data!G17&gt;0,Data!G17-4,"")</f>
        <v>-1</v>
      </c>
      <c r="H17" s="2">
        <f>IF(Data!H17&gt;0,Data!H17-4,"")</f>
        <v>2</v>
      </c>
      <c r="K17" s="7" t="str">
        <f t="shared" si="0"/>
        <v/>
      </c>
      <c r="L17" s="7" t="str">
        <f t="shared" si="1"/>
        <v/>
      </c>
      <c r="M17" s="4">
        <f t="shared" si="2"/>
        <v>0</v>
      </c>
    </row>
    <row r="18" spans="1:13" x14ac:dyDescent="0.2">
      <c r="A18" s="2">
        <f>IF(Data!A18&gt;0,Data!A18-4,"")</f>
        <v>0</v>
      </c>
      <c r="B18" s="2">
        <f>IF(Data!B18&gt;0,Data!B18-4,"")</f>
        <v>-1</v>
      </c>
      <c r="C18" s="2">
        <f>IF(Data!C18&gt;0,Data!C18-4,"")</f>
        <v>0</v>
      </c>
      <c r="D18" s="2">
        <f>IF(Data!D18&gt;0,Data!D18-4,"")</f>
        <v>-1</v>
      </c>
      <c r="E18" s="2">
        <f>IF(Data!E18&gt;0,Data!E18-4,"")</f>
        <v>-1</v>
      </c>
      <c r="F18" s="2">
        <f>IF(Data!F18&gt;0,Data!F18-4,"")</f>
        <v>-1</v>
      </c>
      <c r="G18" s="2">
        <f>IF(Data!G18&gt;0,Data!G18-4,"")</f>
        <v>0</v>
      </c>
      <c r="H18" s="2">
        <f>IF(Data!H18&gt;0,Data!H18-4,"")</f>
        <v>0</v>
      </c>
      <c r="K18" s="7" t="str">
        <f t="shared" si="0"/>
        <v/>
      </c>
      <c r="L18" s="7" t="str">
        <f t="shared" si="1"/>
        <v/>
      </c>
      <c r="M18" s="4">
        <f t="shared" si="2"/>
        <v>0</v>
      </c>
    </row>
    <row r="19" spans="1:13" x14ac:dyDescent="0.2">
      <c r="A19" s="2">
        <f>IF(Data!A19&gt;0,Data!A19-4,"")</f>
        <v>3</v>
      </c>
      <c r="B19" s="2">
        <f>IF(Data!B19&gt;0,Data!B19-4,"")</f>
        <v>3</v>
      </c>
      <c r="C19" s="2">
        <f>IF(Data!C19&gt;0,Data!C19-4,"")</f>
        <v>3</v>
      </c>
      <c r="D19" s="2">
        <f>IF(Data!D19&gt;0,Data!D19-4,"")</f>
        <v>0</v>
      </c>
      <c r="E19" s="2">
        <f>IF(Data!E19&gt;0,Data!E19-4,"")</f>
        <v>3</v>
      </c>
      <c r="F19" s="2">
        <f>IF(Data!F19&gt;0,Data!F19-4,"")</f>
        <v>3</v>
      </c>
      <c r="G19" s="2">
        <f>IF(Data!G19&gt;0,Data!G19-4,"")</f>
        <v>-3</v>
      </c>
      <c r="H19" s="2">
        <f>IF(Data!H19&gt;0,Data!H19-4,"")</f>
        <v>-3</v>
      </c>
      <c r="K19" s="7" t="str">
        <f t="shared" si="0"/>
        <v/>
      </c>
      <c r="L19" s="7">
        <f t="shared" si="1"/>
        <v>1</v>
      </c>
      <c r="M19" s="4">
        <f t="shared" si="2"/>
        <v>1</v>
      </c>
    </row>
    <row r="20" spans="1:13" x14ac:dyDescent="0.2">
      <c r="A20" s="2">
        <f>IF(Data!A20&gt;0,Data!A20-4,"")</f>
        <v>0</v>
      </c>
      <c r="B20" s="2">
        <f>IF(Data!B20&gt;0,Data!B20-4,"")</f>
        <v>1</v>
      </c>
      <c r="C20" s="2">
        <f>IF(Data!C20&gt;0,Data!C20-4,"")</f>
        <v>0</v>
      </c>
      <c r="D20" s="2">
        <f>IF(Data!D20&gt;0,Data!D20-4,"")</f>
        <v>1</v>
      </c>
      <c r="E20" s="2">
        <f>IF(Data!E20&gt;0,Data!E20-4,"")</f>
        <v>1</v>
      </c>
      <c r="F20" s="2">
        <f>IF(Data!F20&gt;0,Data!F20-4,"")</f>
        <v>1</v>
      </c>
      <c r="G20" s="2">
        <f>IF(Data!G20&gt;0,Data!G20-4,"")</f>
        <v>0</v>
      </c>
      <c r="H20" s="2">
        <f>IF(Data!H20&gt;0,Data!H20-4,"")</f>
        <v>-1</v>
      </c>
      <c r="K20" s="7" t="str">
        <f t="shared" si="0"/>
        <v/>
      </c>
      <c r="L20" s="7" t="str">
        <f t="shared" si="1"/>
        <v/>
      </c>
      <c r="M20" s="4">
        <f t="shared" si="2"/>
        <v>0</v>
      </c>
    </row>
    <row r="21" spans="1:13" x14ac:dyDescent="0.2">
      <c r="A21" s="2">
        <f>IF(Data!A21&gt;0,Data!A21-4,"")</f>
        <v>3</v>
      </c>
      <c r="B21" s="2">
        <f>IF(Data!B21&gt;0,Data!B21-4,"")</f>
        <v>3</v>
      </c>
      <c r="C21" s="2">
        <f>IF(Data!C21&gt;0,Data!C21-4,"")</f>
        <v>3</v>
      </c>
      <c r="D21" s="2">
        <f>IF(Data!D21&gt;0,Data!D21-4,"")</f>
        <v>3</v>
      </c>
      <c r="E21" s="2">
        <f>IF(Data!E21&gt;0,Data!E21-4,"")</f>
        <v>3</v>
      </c>
      <c r="F21" s="2">
        <f>IF(Data!F21&gt;0,Data!F21-4,"")</f>
        <v>3</v>
      </c>
      <c r="G21" s="2">
        <f>IF(Data!G21&gt;0,Data!G21-4,"")</f>
        <v>3</v>
      </c>
      <c r="H21" s="2">
        <f>IF(Data!H21&gt;0,Data!H21-4,"")</f>
        <v>3</v>
      </c>
      <c r="K21" s="7" t="str">
        <f t="shared" si="0"/>
        <v/>
      </c>
      <c r="L21" s="7" t="str">
        <f t="shared" si="1"/>
        <v/>
      </c>
      <c r="M21" s="4">
        <f t="shared" si="2"/>
        <v>0</v>
      </c>
    </row>
    <row r="22" spans="1:13" x14ac:dyDescent="0.2">
      <c r="A22" s="2">
        <f>IF(Data!A22&gt;0,Data!A22-4,"")</f>
        <v>1</v>
      </c>
      <c r="B22" s="2">
        <f>IF(Data!B22&gt;0,Data!B22-4,"")</f>
        <v>0</v>
      </c>
      <c r="C22" s="2">
        <f>IF(Data!C22&gt;0,Data!C22-4,"")</f>
        <v>0</v>
      </c>
      <c r="D22" s="2">
        <f>IF(Data!D22&gt;0,Data!D22-4,"")</f>
        <v>0</v>
      </c>
      <c r="E22" s="2">
        <f>IF(Data!E22&gt;0,Data!E22-4,"")</f>
        <v>-1</v>
      </c>
      <c r="F22" s="2">
        <f>IF(Data!F22&gt;0,Data!F22-4,"")</f>
        <v>0</v>
      </c>
      <c r="G22" s="2">
        <f>IF(Data!G22&gt;0,Data!G22-4,"")</f>
        <v>-1</v>
      </c>
      <c r="H22" s="2">
        <f>IF(Data!H22&gt;0,Data!H22-4,"")</f>
        <v>-1</v>
      </c>
      <c r="K22" s="7" t="str">
        <f t="shared" si="0"/>
        <v/>
      </c>
      <c r="L22" s="7" t="str">
        <f t="shared" si="1"/>
        <v/>
      </c>
      <c r="M22" s="4">
        <f t="shared" si="2"/>
        <v>0</v>
      </c>
    </row>
    <row r="23" spans="1:13" x14ac:dyDescent="0.2">
      <c r="A23" s="2">
        <f>IF(Data!A23&gt;0,Data!A23-4,"")</f>
        <v>-1</v>
      </c>
      <c r="B23" s="2">
        <f>IF(Data!B23&gt;0,Data!B23-4,"")</f>
        <v>0</v>
      </c>
      <c r="C23" s="2">
        <f>IF(Data!C23&gt;0,Data!C23-4,"")</f>
        <v>0</v>
      </c>
      <c r="D23" s="2">
        <f>IF(Data!D23&gt;0,Data!D23-4,"")</f>
        <v>1</v>
      </c>
      <c r="E23" s="2">
        <f>IF(Data!E23&gt;0,Data!E23-4,"")</f>
        <v>0</v>
      </c>
      <c r="F23" s="2">
        <f>IF(Data!F23&gt;0,Data!F23-4,"")</f>
        <v>0</v>
      </c>
      <c r="G23" s="2">
        <f>IF(Data!G23&gt;0,Data!G23-4,"")</f>
        <v>-3</v>
      </c>
      <c r="H23" s="2">
        <f>IF(Data!H23&gt;0,Data!H23-4,"")</f>
        <v>-3</v>
      </c>
      <c r="K23" s="7" t="str">
        <f t="shared" si="0"/>
        <v/>
      </c>
      <c r="L23" s="7" t="str">
        <f t="shared" si="1"/>
        <v/>
      </c>
      <c r="M23" s="4">
        <f t="shared" si="2"/>
        <v>0</v>
      </c>
    </row>
    <row r="24" spans="1:13" x14ac:dyDescent="0.2">
      <c r="A24" s="2">
        <f>IF(Data!A24&gt;0,Data!A24-4,"")</f>
        <v>1</v>
      </c>
      <c r="B24" s="2">
        <f>IF(Data!B24&gt;0,Data!B24-4,"")</f>
        <v>0</v>
      </c>
      <c r="C24" s="2">
        <f>IF(Data!C24&gt;0,Data!C24-4,"")</f>
        <v>0</v>
      </c>
      <c r="D24" s="2">
        <f>IF(Data!D24&gt;0,Data!D24-4,"")</f>
        <v>-1</v>
      </c>
      <c r="E24" s="2">
        <f>IF(Data!E24&gt;0,Data!E24-4,"")</f>
        <v>-3</v>
      </c>
      <c r="F24" s="2">
        <f>IF(Data!F24&gt;0,Data!F24-4,"")</f>
        <v>-1</v>
      </c>
      <c r="G24" s="2">
        <f>IF(Data!G24&gt;0,Data!G24-4,"")</f>
        <v>-1</v>
      </c>
      <c r="H24" s="2">
        <f>IF(Data!H24&gt;0,Data!H24-4,"")</f>
        <v>0</v>
      </c>
      <c r="K24" s="7" t="str">
        <f t="shared" si="0"/>
        <v/>
      </c>
      <c r="L24" s="7" t="str">
        <f t="shared" si="1"/>
        <v/>
      </c>
      <c r="M24" s="4">
        <f t="shared" si="2"/>
        <v>0</v>
      </c>
    </row>
    <row r="25" spans="1:13" x14ac:dyDescent="0.2">
      <c r="A25" s="2">
        <f>IF(Data!A25&gt;0,Data!A25-4,"")</f>
        <v>3</v>
      </c>
      <c r="B25" s="2">
        <f>IF(Data!B25&gt;0,Data!B25-4,"")</f>
        <v>3</v>
      </c>
      <c r="C25" s="2">
        <f>IF(Data!C25&gt;0,Data!C25-4,"")</f>
        <v>3</v>
      </c>
      <c r="D25" s="2">
        <f>IF(Data!D25&gt;0,Data!D25-4,"")</f>
        <v>3</v>
      </c>
      <c r="E25" s="2">
        <f>IF(Data!E25&gt;0,Data!E25-4,"")</f>
        <v>3</v>
      </c>
      <c r="F25" s="2">
        <f>IF(Data!F25&gt;0,Data!F25-4,"")</f>
        <v>2</v>
      </c>
      <c r="G25" s="2">
        <f>IF(Data!G25&gt;0,Data!G25-4,"")</f>
        <v>1</v>
      </c>
      <c r="H25" s="2">
        <f>IF(Data!H25&gt;0,Data!H25-4,"")</f>
        <v>3</v>
      </c>
      <c r="K25" s="7" t="str">
        <f t="shared" si="0"/>
        <v/>
      </c>
      <c r="L25" s="7" t="str">
        <f t="shared" si="1"/>
        <v/>
      </c>
      <c r="M25" s="4">
        <f t="shared" si="2"/>
        <v>0</v>
      </c>
    </row>
    <row r="26" spans="1:13" x14ac:dyDescent="0.2">
      <c r="A26" s="2">
        <f>IF(Data!A26&gt;0,Data!A26-4,"")</f>
        <v>-2</v>
      </c>
      <c r="B26" s="2">
        <f>IF(Data!B26&gt;0,Data!B26-4,"")</f>
        <v>-2</v>
      </c>
      <c r="C26" s="2">
        <f>IF(Data!C26&gt;0,Data!C26-4,"")</f>
        <v>-1</v>
      </c>
      <c r="D26" s="2">
        <f>IF(Data!D26&gt;0,Data!D26-4,"")</f>
        <v>-3</v>
      </c>
      <c r="E26" s="2">
        <f>IF(Data!E26&gt;0,Data!E26-4,"")</f>
        <v>0</v>
      </c>
      <c r="F26" s="2">
        <f>IF(Data!F26&gt;0,Data!F26-4,"")</f>
        <v>-1</v>
      </c>
      <c r="G26" s="2">
        <f>IF(Data!G26&gt;0,Data!G26-4,"")</f>
        <v>0</v>
      </c>
      <c r="H26" s="2">
        <f>IF(Data!H26&gt;0,Data!H26-4,"")</f>
        <v>0</v>
      </c>
      <c r="K26" s="7" t="str">
        <f t="shared" si="0"/>
        <v/>
      </c>
      <c r="L26" s="7" t="str">
        <f t="shared" si="1"/>
        <v/>
      </c>
      <c r="M26" s="4">
        <f t="shared" si="2"/>
        <v>0</v>
      </c>
    </row>
    <row r="27" spans="1:13" x14ac:dyDescent="0.2">
      <c r="A27" s="2">
        <f>IF(Data!A27&gt;0,Data!A27-4,"")</f>
        <v>1</v>
      </c>
      <c r="B27" s="2">
        <f>IF(Data!B27&gt;0,Data!B27-4,"")</f>
        <v>0</v>
      </c>
      <c r="C27" s="2">
        <f>IF(Data!C27&gt;0,Data!C27-4,"")</f>
        <v>1</v>
      </c>
      <c r="D27" s="2">
        <f>IF(Data!D27&gt;0,Data!D27-4,"")</f>
        <v>0</v>
      </c>
      <c r="E27" s="2">
        <f>IF(Data!E27&gt;0,Data!E27-4,"")</f>
        <v>2</v>
      </c>
      <c r="F27" s="2">
        <f>IF(Data!F27&gt;0,Data!F27-4,"")</f>
        <v>1</v>
      </c>
      <c r="G27" s="2">
        <f>IF(Data!G27&gt;0,Data!G27-4,"")</f>
        <v>-1</v>
      </c>
      <c r="H27" s="2">
        <f>IF(Data!H27&gt;0,Data!H27-4,"")</f>
        <v>-2</v>
      </c>
      <c r="K27" s="7" t="str">
        <f t="shared" si="0"/>
        <v/>
      </c>
      <c r="L27" s="7">
        <f t="shared" si="1"/>
        <v>1</v>
      </c>
      <c r="M27" s="4">
        <f t="shared" si="2"/>
        <v>1</v>
      </c>
    </row>
    <row r="28" spans="1:13" x14ac:dyDescent="0.2">
      <c r="A28" s="2">
        <f>IF(Data!A28&gt;0,Data!A28-4,"")</f>
        <v>2</v>
      </c>
      <c r="B28" s="2">
        <f>IF(Data!B28&gt;0,Data!B28-4,"")</f>
        <v>2</v>
      </c>
      <c r="C28" s="2">
        <f>IF(Data!C28&gt;0,Data!C28-4,"")</f>
        <v>2</v>
      </c>
      <c r="D28" s="2">
        <f>IF(Data!D28&gt;0,Data!D28-4,"")</f>
        <v>2</v>
      </c>
      <c r="E28" s="2">
        <f>IF(Data!E28&gt;0,Data!E28-4,"")</f>
        <v>2</v>
      </c>
      <c r="F28" s="2">
        <f>IF(Data!F28&gt;0,Data!F28-4,"")</f>
        <v>2</v>
      </c>
      <c r="G28" s="2">
        <f>IF(Data!G28&gt;0,Data!G28-4,"")</f>
        <v>1</v>
      </c>
      <c r="H28" s="2">
        <f>IF(Data!H28&gt;0,Data!H28-4,"")</f>
        <v>1</v>
      </c>
      <c r="K28" s="7" t="str">
        <f t="shared" si="0"/>
        <v/>
      </c>
      <c r="L28" s="7" t="str">
        <f t="shared" si="1"/>
        <v/>
      </c>
      <c r="M28" s="4">
        <f t="shared" si="2"/>
        <v>0</v>
      </c>
    </row>
    <row r="29" spans="1:13" x14ac:dyDescent="0.2">
      <c r="A29" s="2">
        <f>IF(Data!A29&gt;0,Data!A29-4,"")</f>
        <v>2</v>
      </c>
      <c r="B29" s="2">
        <f>IF(Data!B29&gt;0,Data!B29-4,"")</f>
        <v>-1</v>
      </c>
      <c r="C29" s="2">
        <f>IF(Data!C29&gt;0,Data!C29-4,"")</f>
        <v>1</v>
      </c>
      <c r="D29" s="2">
        <f>IF(Data!D29&gt;0,Data!D29-4,"")</f>
        <v>0</v>
      </c>
      <c r="E29" s="2">
        <f>IF(Data!E29&gt;0,Data!E29-4,"")</f>
        <v>2</v>
      </c>
      <c r="F29" s="2">
        <f>IF(Data!F29&gt;0,Data!F29-4,"")</f>
        <v>2</v>
      </c>
      <c r="G29" s="2">
        <f>IF(Data!G29&gt;0,Data!G29-4,"")</f>
        <v>1</v>
      </c>
      <c r="H29" s="2">
        <f>IF(Data!H29&gt;0,Data!H29-4,"")</f>
        <v>0</v>
      </c>
      <c r="K29" s="7" t="str">
        <f t="shared" si="0"/>
        <v/>
      </c>
      <c r="L29" s="7" t="str">
        <f t="shared" si="1"/>
        <v/>
      </c>
      <c r="M29" s="4">
        <f t="shared" si="2"/>
        <v>0</v>
      </c>
    </row>
    <row r="30" spans="1:13" x14ac:dyDescent="0.2">
      <c r="A30" s="2">
        <f>IF(Data!A30&gt;0,Data!A30-4,"")</f>
        <v>0</v>
      </c>
      <c r="B30" s="2">
        <f>IF(Data!B30&gt;0,Data!B30-4,"")</f>
        <v>-1</v>
      </c>
      <c r="C30" s="2">
        <f>IF(Data!C30&gt;0,Data!C30-4,"")</f>
        <v>-1</v>
      </c>
      <c r="D30" s="2">
        <f>IF(Data!D30&gt;0,Data!D30-4,"")</f>
        <v>-2</v>
      </c>
      <c r="E30" s="2">
        <f>IF(Data!E30&gt;0,Data!E30-4,"")</f>
        <v>0</v>
      </c>
      <c r="F30" s="2">
        <f>IF(Data!F30&gt;0,Data!F30-4,"")</f>
        <v>0</v>
      </c>
      <c r="G30" s="2">
        <f>IF(Data!G30&gt;0,Data!G30-4,"")</f>
        <v>1</v>
      </c>
      <c r="H30" s="2">
        <f>IF(Data!H30&gt;0,Data!H30-4,"")</f>
        <v>1</v>
      </c>
      <c r="K30" s="7" t="str">
        <f t="shared" si="0"/>
        <v/>
      </c>
      <c r="L30" s="7" t="str">
        <f t="shared" si="1"/>
        <v/>
      </c>
      <c r="M30" s="4">
        <f t="shared" si="2"/>
        <v>0</v>
      </c>
    </row>
    <row r="31" spans="1:13" x14ac:dyDescent="0.2">
      <c r="A31" s="2">
        <f>IF(Data!A31&gt;0,Data!A31-4,"")</f>
        <v>1</v>
      </c>
      <c r="B31" s="2">
        <f>IF(Data!B31&gt;0,Data!B31-4,"")</f>
        <v>1</v>
      </c>
      <c r="C31" s="2">
        <f>IF(Data!C31&gt;0,Data!C31-4,"")</f>
        <v>2</v>
      </c>
      <c r="D31" s="2">
        <f>IF(Data!D31&gt;0,Data!D31-4,"")</f>
        <v>1</v>
      </c>
      <c r="E31" s="2">
        <f>IF(Data!E31&gt;0,Data!E31-4,"")</f>
        <v>0</v>
      </c>
      <c r="F31" s="2">
        <f>IF(Data!F31&gt;0,Data!F31-4,"")</f>
        <v>1</v>
      </c>
      <c r="G31" s="2">
        <f>IF(Data!G31&gt;0,Data!G31-4,"")</f>
        <v>1</v>
      </c>
      <c r="H31" s="2">
        <f>IF(Data!H31&gt;0,Data!H31-4,"")</f>
        <v>-1</v>
      </c>
      <c r="K31" s="7" t="str">
        <f t="shared" si="0"/>
        <v/>
      </c>
      <c r="L31" s="7" t="str">
        <f t="shared" si="1"/>
        <v/>
      </c>
      <c r="M31" s="4">
        <f t="shared" si="2"/>
        <v>0</v>
      </c>
    </row>
    <row r="32" spans="1:13" x14ac:dyDescent="0.2">
      <c r="A32" s="2">
        <f>IF(Data!A32&gt;0,Data!A32-4,"")</f>
        <v>1</v>
      </c>
      <c r="B32" s="2">
        <f>IF(Data!B32&gt;0,Data!B32-4,"")</f>
        <v>1</v>
      </c>
      <c r="C32" s="2">
        <f>IF(Data!C32&gt;0,Data!C32-4,"")</f>
        <v>1</v>
      </c>
      <c r="D32" s="2">
        <f>IF(Data!D32&gt;0,Data!D32-4,"")</f>
        <v>-2</v>
      </c>
      <c r="E32" s="2">
        <f>IF(Data!E32&gt;0,Data!E32-4,"")</f>
        <v>1</v>
      </c>
      <c r="F32" s="2">
        <f>IF(Data!F32&gt;0,Data!F32-4,"")</f>
        <v>2</v>
      </c>
      <c r="G32" s="2">
        <f>IF(Data!G32&gt;0,Data!G32-4,"")</f>
        <v>-2</v>
      </c>
      <c r="H32" s="2">
        <f>IF(Data!H32&gt;0,Data!H32-4,"")</f>
        <v>-3</v>
      </c>
      <c r="K32" s="7" t="str">
        <f t="shared" si="0"/>
        <v/>
      </c>
      <c r="L32" s="7">
        <f t="shared" si="1"/>
        <v>1</v>
      </c>
      <c r="M32" s="4">
        <f t="shared" si="2"/>
        <v>1</v>
      </c>
    </row>
    <row r="33" spans="1:13" x14ac:dyDescent="0.2">
      <c r="A33" s="2">
        <f>IF(Data!A33&gt;0,Data!A33-4,"")</f>
        <v>-3</v>
      </c>
      <c r="B33" s="2">
        <f>IF(Data!B33&gt;0,Data!B33-4,"")</f>
        <v>-3</v>
      </c>
      <c r="C33" s="2">
        <f>IF(Data!C33&gt;0,Data!C33-4,"")</f>
        <v>-1</v>
      </c>
      <c r="D33" s="2">
        <f>IF(Data!D33&gt;0,Data!D33-4,"")</f>
        <v>-1</v>
      </c>
      <c r="E33" s="2">
        <f>IF(Data!E33&gt;0,Data!E33-4,"")</f>
        <v>-2</v>
      </c>
      <c r="F33" s="2">
        <f>IF(Data!F33&gt;0,Data!F33-4,"")</f>
        <v>-3</v>
      </c>
      <c r="G33" s="2">
        <f>IF(Data!G33&gt;0,Data!G33-4,"")</f>
        <v>0</v>
      </c>
      <c r="H33" s="2">
        <f>IF(Data!H33&gt;0,Data!H33-4,"")</f>
        <v>3</v>
      </c>
      <c r="K33" s="7" t="str">
        <f t="shared" si="0"/>
        <v/>
      </c>
      <c r="L33" s="7">
        <f t="shared" si="1"/>
        <v>1</v>
      </c>
      <c r="M33" s="4">
        <f t="shared" si="2"/>
        <v>1</v>
      </c>
    </row>
    <row r="34" spans="1:13" x14ac:dyDescent="0.2">
      <c r="A34" s="2">
        <f>IF(Data!A34&gt;0,Data!A34-4,"")</f>
        <v>0</v>
      </c>
      <c r="B34" s="2">
        <f>IF(Data!B34&gt;0,Data!B34-4,"")</f>
        <v>-2</v>
      </c>
      <c r="C34" s="2">
        <f>IF(Data!C34&gt;0,Data!C34-4,"")</f>
        <v>0</v>
      </c>
      <c r="D34" s="2">
        <f>IF(Data!D34&gt;0,Data!D34-4,"")</f>
        <v>0</v>
      </c>
      <c r="E34" s="2">
        <f>IF(Data!E34&gt;0,Data!E34-4,"")</f>
        <v>1</v>
      </c>
      <c r="F34" s="2">
        <f>IF(Data!F34&gt;0,Data!F34-4,"")</f>
        <v>0</v>
      </c>
      <c r="G34" s="2">
        <f>IF(Data!G34&gt;0,Data!G34-4,"")</f>
        <v>0</v>
      </c>
      <c r="H34" s="2">
        <f>IF(Data!H34&gt;0,Data!H34-4,"")</f>
        <v>0</v>
      </c>
      <c r="K34" s="7" t="str">
        <f t="shared" si="0"/>
        <v/>
      </c>
      <c r="L34" s="7" t="str">
        <f t="shared" si="1"/>
        <v/>
      </c>
      <c r="M34" s="4">
        <f t="shared" si="2"/>
        <v>0</v>
      </c>
    </row>
    <row r="35" spans="1:13" x14ac:dyDescent="0.2">
      <c r="A35" s="2">
        <f>IF(Data!A35&gt;0,Data!A35-4,"")</f>
        <v>1</v>
      </c>
      <c r="B35" s="2">
        <f>IF(Data!B35&gt;0,Data!B35-4,"")</f>
        <v>0</v>
      </c>
      <c r="C35" s="2">
        <f>IF(Data!C35&gt;0,Data!C35-4,"")</f>
        <v>2</v>
      </c>
      <c r="D35" s="2">
        <f>IF(Data!D35&gt;0,Data!D35-4,"")</f>
        <v>1</v>
      </c>
      <c r="E35" s="2">
        <f>IF(Data!E35&gt;0,Data!E35-4,"")</f>
        <v>1</v>
      </c>
      <c r="F35" s="2">
        <f>IF(Data!F35&gt;0,Data!F35-4,"")</f>
        <v>2</v>
      </c>
      <c r="G35" s="2">
        <f>IF(Data!G35&gt;0,Data!G35-4,"")</f>
        <v>0</v>
      </c>
      <c r="H35" s="2">
        <f>IF(Data!H35&gt;0,Data!H35-4,"")</f>
        <v>1</v>
      </c>
      <c r="K35" s="7" t="str">
        <f t="shared" si="0"/>
        <v/>
      </c>
      <c r="L35" s="7" t="str">
        <f t="shared" si="1"/>
        <v/>
      </c>
      <c r="M35" s="4">
        <f t="shared" si="2"/>
        <v>0</v>
      </c>
    </row>
    <row r="36" spans="1:13" x14ac:dyDescent="0.2">
      <c r="A36" s="2">
        <f>IF(Data!A36&gt;0,Data!A36-4,"")</f>
        <v>0</v>
      </c>
      <c r="B36" s="2">
        <f>IF(Data!B36&gt;0,Data!B36-4,"")</f>
        <v>-2</v>
      </c>
      <c r="C36" s="2">
        <f>IF(Data!C36&gt;0,Data!C36-4,"")</f>
        <v>0</v>
      </c>
      <c r="D36" s="2">
        <f>IF(Data!D36&gt;0,Data!D36-4,"")</f>
        <v>-2</v>
      </c>
      <c r="E36" s="2">
        <f>IF(Data!E36&gt;0,Data!E36-4,"")</f>
        <v>0</v>
      </c>
      <c r="F36" s="2">
        <f>IF(Data!F36&gt;0,Data!F36-4,"")</f>
        <v>0</v>
      </c>
      <c r="G36" s="2">
        <f>IF(Data!G36&gt;0,Data!G36-4,"")</f>
        <v>-1</v>
      </c>
      <c r="H36" s="2">
        <f>IF(Data!H36&gt;0,Data!H36-4,"")</f>
        <v>0</v>
      </c>
      <c r="K36" s="7" t="str">
        <f t="shared" si="0"/>
        <v/>
      </c>
      <c r="L36" s="7" t="str">
        <f t="shared" si="1"/>
        <v/>
      </c>
      <c r="M36" s="4">
        <f t="shared" si="2"/>
        <v>0</v>
      </c>
    </row>
    <row r="37" spans="1:13" x14ac:dyDescent="0.2">
      <c r="A37" s="2">
        <f>IF(Data!A37&gt;0,Data!A37-4,"")</f>
        <v>-1</v>
      </c>
      <c r="B37" s="2">
        <f>IF(Data!B37&gt;0,Data!B37-4,"")</f>
        <v>-3</v>
      </c>
      <c r="C37" s="2">
        <f>IF(Data!C37&gt;0,Data!C37-4,"")</f>
        <v>3</v>
      </c>
      <c r="D37" s="2">
        <f>IF(Data!D37&gt;0,Data!D37-4,"")</f>
        <v>-3</v>
      </c>
      <c r="E37" s="2">
        <f>IF(Data!E37&gt;0,Data!E37-4,"")</f>
        <v>-1</v>
      </c>
      <c r="F37" s="2">
        <f>IF(Data!F37&gt;0,Data!F37-4,"")</f>
        <v>0</v>
      </c>
      <c r="G37" s="2">
        <f>IF(Data!G37&gt;0,Data!G37-4,"")</f>
        <v>0</v>
      </c>
      <c r="H37" s="2">
        <f>IF(Data!H37&gt;0,Data!H37-4,"")</f>
        <v>-2</v>
      </c>
      <c r="K37" s="7">
        <f t="shared" si="0"/>
        <v>1</v>
      </c>
      <c r="L37" s="7" t="str">
        <f t="shared" si="1"/>
        <v/>
      </c>
      <c r="M37" s="4">
        <f t="shared" si="2"/>
        <v>1</v>
      </c>
    </row>
    <row r="38" spans="1:13" x14ac:dyDescent="0.2">
      <c r="A38" s="2">
        <f>IF(Data!A38&gt;0,Data!A38-4,"")</f>
        <v>2</v>
      </c>
      <c r="B38" s="2">
        <f>IF(Data!B38&gt;0,Data!B38-4,"")</f>
        <v>2</v>
      </c>
      <c r="C38" s="2">
        <f>IF(Data!C38&gt;0,Data!C38-4,"")</f>
        <v>1</v>
      </c>
      <c r="D38" s="2">
        <f>IF(Data!D38&gt;0,Data!D38-4,"")</f>
        <v>2</v>
      </c>
      <c r="E38" s="2">
        <f>IF(Data!E38&gt;0,Data!E38-4,"")</f>
        <v>-1</v>
      </c>
      <c r="F38" s="2">
        <f>IF(Data!F38&gt;0,Data!F38-4,"")</f>
        <v>1</v>
      </c>
      <c r="G38" s="2">
        <f>IF(Data!G38&gt;0,Data!G38-4,"")</f>
        <v>-1</v>
      </c>
      <c r="H38" s="2">
        <f>IF(Data!H38&gt;0,Data!H38-4,"")</f>
        <v>1</v>
      </c>
      <c r="K38" s="7" t="str">
        <f t="shared" si="0"/>
        <v/>
      </c>
      <c r="L38" s="7" t="str">
        <f t="shared" si="1"/>
        <v/>
      </c>
      <c r="M38" s="4">
        <f t="shared" si="2"/>
        <v>0</v>
      </c>
    </row>
    <row r="39" spans="1:13" x14ac:dyDescent="0.2">
      <c r="A39" s="2">
        <f>IF(Data!A39&gt;0,Data!A39-4,"")</f>
        <v>-1</v>
      </c>
      <c r="B39" s="2">
        <f>IF(Data!B39&gt;0,Data!B39-4,"")</f>
        <v>-2</v>
      </c>
      <c r="C39" s="2">
        <f>IF(Data!C39&gt;0,Data!C39-4,"")</f>
        <v>0</v>
      </c>
      <c r="D39" s="2">
        <f>IF(Data!D39&gt;0,Data!D39-4,"")</f>
        <v>-1</v>
      </c>
      <c r="E39" s="2">
        <f>IF(Data!E39&gt;0,Data!E39-4,"")</f>
        <v>0</v>
      </c>
      <c r="F39" s="2">
        <f>IF(Data!F39&gt;0,Data!F39-4,"")</f>
        <v>0</v>
      </c>
      <c r="G39" s="2">
        <f>IF(Data!G39&gt;0,Data!G39-4,"")</f>
        <v>0</v>
      </c>
      <c r="H39" s="2">
        <f>IF(Data!H39&gt;0,Data!H39-4,"")</f>
        <v>-1</v>
      </c>
      <c r="K39" s="7" t="str">
        <f t="shared" si="0"/>
        <v/>
      </c>
      <c r="L39" s="7" t="str">
        <f t="shared" si="1"/>
        <v/>
      </c>
      <c r="M39" s="4">
        <f t="shared" si="2"/>
        <v>0</v>
      </c>
    </row>
    <row r="40" spans="1:13" x14ac:dyDescent="0.2">
      <c r="A40" s="2">
        <f>IF(Data!A40&gt;0,Data!A40-4,"")</f>
        <v>3</v>
      </c>
      <c r="B40" s="2">
        <f>IF(Data!B40&gt;0,Data!B40-4,"")</f>
        <v>2</v>
      </c>
      <c r="C40" s="2">
        <f>IF(Data!C40&gt;0,Data!C40-4,"")</f>
        <v>3</v>
      </c>
      <c r="D40" s="2">
        <f>IF(Data!D40&gt;0,Data!D40-4,"")</f>
        <v>3</v>
      </c>
      <c r="E40" s="2">
        <f>IF(Data!E40&gt;0,Data!E40-4,"")</f>
        <v>2</v>
      </c>
      <c r="F40" s="2">
        <f>IF(Data!F40&gt;0,Data!F40-4,"")</f>
        <v>3</v>
      </c>
      <c r="G40" s="2">
        <f>IF(Data!G40&gt;0,Data!G40-4,"")</f>
        <v>1</v>
      </c>
      <c r="H40" s="2">
        <f>IF(Data!H40&gt;0,Data!H40-4,"")</f>
        <v>0</v>
      </c>
      <c r="K40" s="7" t="str">
        <f t="shared" si="0"/>
        <v/>
      </c>
      <c r="L40" s="7" t="str">
        <f t="shared" si="1"/>
        <v/>
      </c>
      <c r="M40" s="4">
        <f t="shared" si="2"/>
        <v>0</v>
      </c>
    </row>
    <row r="41" spans="1:13" x14ac:dyDescent="0.2">
      <c r="A41" s="2">
        <f>IF(Data!A41&gt;0,Data!A41-4,"")</f>
        <v>-2</v>
      </c>
      <c r="B41" s="2">
        <f>IF(Data!B41&gt;0,Data!B41-4,"")</f>
        <v>-3</v>
      </c>
      <c r="C41" s="2">
        <f>IF(Data!C41&gt;0,Data!C41-4,"")</f>
        <v>0</v>
      </c>
      <c r="D41" s="2">
        <f>IF(Data!D41&gt;0,Data!D41-4,"")</f>
        <v>-2</v>
      </c>
      <c r="E41" s="2">
        <f>IF(Data!E41&gt;0,Data!E41-4,"")</f>
        <v>-2</v>
      </c>
      <c r="F41" s="2">
        <f>IF(Data!F41&gt;0,Data!F41-4,"")</f>
        <v>-2</v>
      </c>
      <c r="G41" s="2">
        <f>IF(Data!G41&gt;0,Data!G41-4,"")</f>
        <v>-2</v>
      </c>
      <c r="H41" s="2">
        <f>IF(Data!H41&gt;0,Data!H41-4,"")</f>
        <v>-3</v>
      </c>
      <c r="K41" s="7" t="str">
        <f t="shared" si="0"/>
        <v/>
      </c>
      <c r="L41" s="7" t="str">
        <f t="shared" si="1"/>
        <v/>
      </c>
      <c r="M41" s="4">
        <f t="shared" si="2"/>
        <v>0</v>
      </c>
    </row>
    <row r="42" spans="1:13" x14ac:dyDescent="0.2">
      <c r="A42" s="2">
        <f>IF(Data!A42&gt;0,Data!A42-4,"")</f>
        <v>1</v>
      </c>
      <c r="B42" s="2">
        <f>IF(Data!B42&gt;0,Data!B42-4,"")</f>
        <v>1</v>
      </c>
      <c r="C42" s="2">
        <f>IF(Data!C42&gt;0,Data!C42-4,"")</f>
        <v>0</v>
      </c>
      <c r="D42" s="2">
        <f>IF(Data!D42&gt;0,Data!D42-4,"")</f>
        <v>1</v>
      </c>
      <c r="E42" s="2">
        <f>IF(Data!E42&gt;0,Data!E42-4,"")</f>
        <v>0</v>
      </c>
      <c r="F42" s="2">
        <f>IF(Data!F42&gt;0,Data!F42-4,"")</f>
        <v>-1</v>
      </c>
      <c r="G42" s="2">
        <f>IF(Data!G42&gt;0,Data!G42-4,"")</f>
        <v>-1</v>
      </c>
      <c r="H42" s="2">
        <f>IF(Data!H42&gt;0,Data!H42-4,"")</f>
        <v>-2</v>
      </c>
      <c r="K42" s="7" t="str">
        <f t="shared" si="0"/>
        <v/>
      </c>
      <c r="L42" s="7" t="str">
        <f t="shared" si="1"/>
        <v/>
      </c>
      <c r="M42" s="4">
        <f t="shared" si="2"/>
        <v>0</v>
      </c>
    </row>
    <row r="43" spans="1:13" x14ac:dyDescent="0.2">
      <c r="A43" s="2">
        <f>IF(Data!A43&gt;0,Data!A43-4,"")</f>
        <v>1</v>
      </c>
      <c r="B43" s="2">
        <f>IF(Data!B43&gt;0,Data!B43-4,"")</f>
        <v>2</v>
      </c>
      <c r="C43" s="2">
        <f>IF(Data!C43&gt;0,Data!C43-4,"")</f>
        <v>1</v>
      </c>
      <c r="D43" s="2">
        <f>IF(Data!D43&gt;0,Data!D43-4,"")</f>
        <v>2</v>
      </c>
      <c r="E43" s="2">
        <f>IF(Data!E43&gt;0,Data!E43-4,"")</f>
        <v>1</v>
      </c>
      <c r="F43" s="2">
        <f>IF(Data!F43&gt;0,Data!F43-4,"")</f>
        <v>1</v>
      </c>
      <c r="G43" s="2">
        <f>IF(Data!G43&gt;0,Data!G43-4,"")</f>
        <v>-2</v>
      </c>
      <c r="H43" s="2">
        <f>IF(Data!H43&gt;0,Data!H43-4,"")</f>
        <v>1</v>
      </c>
      <c r="K43" s="7" t="str">
        <f t="shared" si="0"/>
        <v/>
      </c>
      <c r="L43" s="7" t="str">
        <f t="shared" si="1"/>
        <v/>
      </c>
      <c r="M43" s="4">
        <f t="shared" si="2"/>
        <v>0</v>
      </c>
    </row>
    <row r="44" spans="1:13" x14ac:dyDescent="0.2">
      <c r="A44" s="2">
        <f>IF(Data!A44&gt;0,Data!A44-4,"")</f>
        <v>2</v>
      </c>
      <c r="B44" s="2">
        <f>IF(Data!B44&gt;0,Data!B44-4,"")</f>
        <v>2</v>
      </c>
      <c r="C44" s="2">
        <f>IF(Data!C44&gt;0,Data!C44-4,"")</f>
        <v>3</v>
      </c>
      <c r="D44" s="2">
        <f>IF(Data!D44&gt;0,Data!D44-4,"")</f>
        <v>3</v>
      </c>
      <c r="E44" s="2">
        <f>IF(Data!E44&gt;0,Data!E44-4,"")</f>
        <v>0</v>
      </c>
      <c r="F44" s="2">
        <f>IF(Data!F44&gt;0,Data!F44-4,"")</f>
        <v>1</v>
      </c>
      <c r="G44" s="2">
        <f>IF(Data!G44&gt;0,Data!G44-4,"")</f>
        <v>0</v>
      </c>
      <c r="H44" s="2">
        <f>IF(Data!H44&gt;0,Data!H44-4,"")</f>
        <v>-1</v>
      </c>
      <c r="K44" s="7" t="str">
        <f t="shared" si="0"/>
        <v/>
      </c>
      <c r="L44" s="7" t="str">
        <f t="shared" si="1"/>
        <v/>
      </c>
      <c r="M44" s="4">
        <f t="shared" si="2"/>
        <v>0</v>
      </c>
    </row>
    <row r="45" spans="1:13" x14ac:dyDescent="0.2">
      <c r="A45" s="2">
        <f>IF(Data!A45&gt;0,Data!A45-4,"")</f>
        <v>1</v>
      </c>
      <c r="B45" s="2">
        <f>IF(Data!B45&gt;0,Data!B45-4,"")</f>
        <v>0</v>
      </c>
      <c r="C45" s="2">
        <f>IF(Data!C45&gt;0,Data!C45-4,"")</f>
        <v>0</v>
      </c>
      <c r="D45" s="2">
        <f>IF(Data!D45&gt;0,Data!D45-4,"")</f>
        <v>1</v>
      </c>
      <c r="E45" s="2">
        <f>IF(Data!E45&gt;0,Data!E45-4,"")</f>
        <v>-3</v>
      </c>
      <c r="F45" s="2">
        <f>IF(Data!F45&gt;0,Data!F45-4,"")</f>
        <v>-3</v>
      </c>
      <c r="G45" s="2">
        <f>IF(Data!G45&gt;0,Data!G45-4,"")</f>
        <v>-3</v>
      </c>
      <c r="H45" s="2">
        <f>IF(Data!H45&gt;0,Data!H45-4,"")</f>
        <v>-3</v>
      </c>
      <c r="K45" s="7" t="str">
        <f t="shared" si="0"/>
        <v/>
      </c>
      <c r="L45" s="7" t="str">
        <f t="shared" si="1"/>
        <v/>
      </c>
      <c r="M45" s="4">
        <f t="shared" si="2"/>
        <v>0</v>
      </c>
    </row>
    <row r="46" spans="1:13" x14ac:dyDescent="0.2">
      <c r="A46" s="2">
        <f>IF(Data!A46&gt;0,Data!A46-4,"")</f>
        <v>2</v>
      </c>
      <c r="B46" s="2">
        <f>IF(Data!B46&gt;0,Data!B46-4,"")</f>
        <v>3</v>
      </c>
      <c r="C46" s="2">
        <f>IF(Data!C46&gt;0,Data!C46-4,"")</f>
        <v>2</v>
      </c>
      <c r="D46" s="2">
        <f>IF(Data!D46&gt;0,Data!D46-4,"")</f>
        <v>1</v>
      </c>
      <c r="E46" s="2">
        <f>IF(Data!E46&gt;0,Data!E46-4,"")</f>
        <v>2</v>
      </c>
      <c r="F46" s="2">
        <f>IF(Data!F46&gt;0,Data!F46-4,"")</f>
        <v>3</v>
      </c>
      <c r="G46" s="2">
        <f>IF(Data!G46&gt;0,Data!G46-4,"")</f>
        <v>2</v>
      </c>
      <c r="H46" s="2">
        <f>IF(Data!H46&gt;0,Data!H46-4,"")</f>
        <v>2</v>
      </c>
      <c r="K46" s="7" t="str">
        <f t="shared" si="0"/>
        <v/>
      </c>
      <c r="L46" s="7" t="str">
        <f t="shared" si="1"/>
        <v/>
      </c>
      <c r="M46" s="4">
        <f t="shared" si="2"/>
        <v>0</v>
      </c>
    </row>
    <row r="47" spans="1:13" x14ac:dyDescent="0.2">
      <c r="A47" s="2">
        <f>IF(Data!A47&gt;0,Data!A47-4,"")</f>
        <v>1</v>
      </c>
      <c r="B47" s="2">
        <f>IF(Data!B47&gt;0,Data!B47-4,"")</f>
        <v>2</v>
      </c>
      <c r="C47" s="2">
        <f>IF(Data!C47&gt;0,Data!C47-4,"")</f>
        <v>2</v>
      </c>
      <c r="D47" s="2">
        <f>IF(Data!D47&gt;0,Data!D47-4,"")</f>
        <v>2</v>
      </c>
      <c r="E47" s="2">
        <f>IF(Data!E47&gt;0,Data!E47-4,"")</f>
        <v>1</v>
      </c>
      <c r="F47" s="2">
        <f>IF(Data!F47&gt;0,Data!F47-4,"")</f>
        <v>1</v>
      </c>
      <c r="G47" s="2">
        <f>IF(Data!G47&gt;0,Data!G47-4,"")</f>
        <v>0</v>
      </c>
      <c r="H47" s="2">
        <f>IF(Data!H47&gt;0,Data!H47-4,"")</f>
        <v>2</v>
      </c>
      <c r="K47" s="7" t="str">
        <f t="shared" si="0"/>
        <v/>
      </c>
      <c r="L47" s="7" t="str">
        <f t="shared" si="1"/>
        <v/>
      </c>
      <c r="M47" s="4">
        <f t="shared" si="2"/>
        <v>0</v>
      </c>
    </row>
    <row r="48" spans="1:13" x14ac:dyDescent="0.2">
      <c r="A48" s="2">
        <f>IF(Data!A48&gt;0,Data!A48-4,"")</f>
        <v>-1</v>
      </c>
      <c r="B48" s="2">
        <f>IF(Data!B48&gt;0,Data!B48-4,"")</f>
        <v>2</v>
      </c>
      <c r="C48" s="2">
        <f>IF(Data!C48&gt;0,Data!C48-4,"")</f>
        <v>0</v>
      </c>
      <c r="D48" s="2">
        <f>IF(Data!D48&gt;0,Data!D48-4,"")</f>
        <v>-2</v>
      </c>
      <c r="E48" s="2">
        <f>IF(Data!E48&gt;0,Data!E48-4,"")</f>
        <v>0</v>
      </c>
      <c r="F48" s="2">
        <f>IF(Data!F48&gt;0,Data!F48-4,"")</f>
        <v>1</v>
      </c>
      <c r="G48" s="2">
        <f>IF(Data!G48&gt;0,Data!G48-4,"")</f>
        <v>-1</v>
      </c>
      <c r="H48" s="2">
        <f>IF(Data!H48&gt;0,Data!H48-4,"")</f>
        <v>0</v>
      </c>
      <c r="K48" s="7">
        <f t="shared" si="0"/>
        <v>1</v>
      </c>
      <c r="L48" s="7" t="str">
        <f t="shared" si="1"/>
        <v/>
      </c>
      <c r="M48" s="4">
        <f t="shared" si="2"/>
        <v>1</v>
      </c>
    </row>
    <row r="49" spans="1:13" x14ac:dyDescent="0.2">
      <c r="A49" s="2">
        <f>IF(Data!A49&gt;0,Data!A49-4,"")</f>
        <v>-1</v>
      </c>
      <c r="B49" s="2">
        <f>IF(Data!B49&gt;0,Data!B49-4,"")</f>
        <v>-1</v>
      </c>
      <c r="C49" s="2">
        <f>IF(Data!C49&gt;0,Data!C49-4,"")</f>
        <v>0</v>
      </c>
      <c r="D49" s="2">
        <f>IF(Data!D49&gt;0,Data!D49-4,"")</f>
        <v>-2</v>
      </c>
      <c r="E49" s="2">
        <f>IF(Data!E49&gt;0,Data!E49-4,"")</f>
        <v>0</v>
      </c>
      <c r="F49" s="2">
        <f>IF(Data!F49&gt;0,Data!F49-4,"")</f>
        <v>0</v>
      </c>
      <c r="G49" s="2">
        <f>IF(Data!G49&gt;0,Data!G49-4,"")</f>
        <v>0</v>
      </c>
      <c r="H49" s="2">
        <f>IF(Data!H49&gt;0,Data!H49-4,"")</f>
        <v>-1</v>
      </c>
      <c r="K49" s="7" t="str">
        <f t="shared" si="0"/>
        <v/>
      </c>
      <c r="L49" s="7" t="str">
        <f t="shared" si="1"/>
        <v/>
      </c>
      <c r="M49" s="4">
        <f t="shared" si="2"/>
        <v>0</v>
      </c>
    </row>
    <row r="50" spans="1:13" x14ac:dyDescent="0.2">
      <c r="A50" s="2">
        <f>IF(Data!A50&gt;0,Data!A50-4,"")</f>
        <v>3</v>
      </c>
      <c r="B50" s="2">
        <f>IF(Data!B50&gt;0,Data!B50-4,"")</f>
        <v>3</v>
      </c>
      <c r="C50" s="2">
        <f>IF(Data!C50&gt;0,Data!C50-4,"")</f>
        <v>2</v>
      </c>
      <c r="D50" s="2">
        <f>IF(Data!D50&gt;0,Data!D50-4,"")</f>
        <v>3</v>
      </c>
      <c r="E50" s="2">
        <f>IF(Data!E50&gt;0,Data!E50-4,"")</f>
        <v>0</v>
      </c>
      <c r="F50" s="2">
        <f>IF(Data!F50&gt;0,Data!F50-4,"")</f>
        <v>2</v>
      </c>
      <c r="G50" s="2">
        <f>IF(Data!G50&gt;0,Data!G50-4,"")</f>
        <v>1</v>
      </c>
      <c r="H50" s="2">
        <f>IF(Data!H50&gt;0,Data!H50-4,"")</f>
        <v>1</v>
      </c>
      <c r="K50" s="7" t="str">
        <f t="shared" si="0"/>
        <v/>
      </c>
      <c r="L50" s="7" t="str">
        <f t="shared" si="1"/>
        <v/>
      </c>
      <c r="M50" s="4">
        <f t="shared" si="2"/>
        <v>0</v>
      </c>
    </row>
    <row r="51" spans="1:13" x14ac:dyDescent="0.2">
      <c r="A51" s="2">
        <f>IF(Data!A51&gt;0,Data!A51-4,"")</f>
        <v>2</v>
      </c>
      <c r="B51" s="2">
        <f>IF(Data!B51&gt;0,Data!B51-4,"")</f>
        <v>2</v>
      </c>
      <c r="C51" s="2">
        <f>IF(Data!C51&gt;0,Data!C51-4,"")</f>
        <v>2</v>
      </c>
      <c r="D51" s="2">
        <f>IF(Data!D51&gt;0,Data!D51-4,"")</f>
        <v>0</v>
      </c>
      <c r="E51" s="2">
        <f>IF(Data!E51&gt;0,Data!E51-4,"")</f>
        <v>2</v>
      </c>
      <c r="F51" s="2">
        <f>IF(Data!F51&gt;0,Data!F51-4,"")</f>
        <v>2</v>
      </c>
      <c r="G51" s="2">
        <f>IF(Data!G51&gt;0,Data!G51-4,"")</f>
        <v>-1</v>
      </c>
      <c r="H51" s="2">
        <f>IF(Data!H51&gt;0,Data!H51-4,"")</f>
        <v>1</v>
      </c>
      <c r="K51" s="7" t="str">
        <f t="shared" si="0"/>
        <v/>
      </c>
      <c r="L51" s="7" t="str">
        <f t="shared" si="1"/>
        <v/>
      </c>
      <c r="M51" s="4">
        <f t="shared" si="2"/>
        <v>0</v>
      </c>
    </row>
    <row r="52" spans="1:13" x14ac:dyDescent="0.2">
      <c r="A52" s="2">
        <f>IF(Data!A52&gt;0,Data!A52-4,"")</f>
        <v>0</v>
      </c>
      <c r="B52" s="2">
        <f>IF(Data!B52&gt;0,Data!B52-4,"")</f>
        <v>0</v>
      </c>
      <c r="C52" s="2">
        <f>IF(Data!C52&gt;0,Data!C52-4,"")</f>
        <v>0</v>
      </c>
      <c r="D52" s="2">
        <f>IF(Data!D52&gt;0,Data!D52-4,"")</f>
        <v>0</v>
      </c>
      <c r="E52" s="2">
        <f>IF(Data!E52&gt;0,Data!E52-4,"")</f>
        <v>0</v>
      </c>
      <c r="F52" s="2">
        <f>IF(Data!F52&gt;0,Data!F52-4,"")</f>
        <v>0</v>
      </c>
      <c r="G52" s="2">
        <f>IF(Data!G52&gt;0,Data!G52-4,"")</f>
        <v>0</v>
      </c>
      <c r="H52" s="2">
        <f>IF(Data!H52&gt;0,Data!H52-4,"")</f>
        <v>0</v>
      </c>
      <c r="K52" s="7" t="str">
        <f t="shared" si="0"/>
        <v/>
      </c>
      <c r="L52" s="7" t="str">
        <f t="shared" si="1"/>
        <v/>
      </c>
      <c r="M52" s="4">
        <f t="shared" si="2"/>
        <v>0</v>
      </c>
    </row>
    <row r="53" spans="1:13" x14ac:dyDescent="0.2">
      <c r="A53" s="2">
        <f>IF(Data!A53&gt;0,Data!A53-4,"")</f>
        <v>-1</v>
      </c>
      <c r="B53" s="2">
        <f>IF(Data!B53&gt;0,Data!B53-4,"")</f>
        <v>-1</v>
      </c>
      <c r="C53" s="2">
        <f>IF(Data!C53&gt;0,Data!C53-4,"")</f>
        <v>-1</v>
      </c>
      <c r="D53" s="2">
        <f>IF(Data!D53&gt;0,Data!D53-4,"")</f>
        <v>-1</v>
      </c>
      <c r="E53" s="2">
        <f>IF(Data!E53&gt;0,Data!E53-4,"")</f>
        <v>2</v>
      </c>
      <c r="F53" s="2">
        <f>IF(Data!F53&gt;0,Data!F53-4,"")</f>
        <v>2</v>
      </c>
      <c r="G53" s="2">
        <f>IF(Data!G53&gt;0,Data!G53-4,"")</f>
        <v>0</v>
      </c>
      <c r="H53" s="2">
        <f>IF(Data!H53&gt;0,Data!H53-4,"")</f>
        <v>-2</v>
      </c>
      <c r="K53" s="7" t="str">
        <f t="shared" si="0"/>
        <v/>
      </c>
      <c r="L53" s="7">
        <f t="shared" si="1"/>
        <v>1</v>
      </c>
      <c r="M53" s="4">
        <f t="shared" si="2"/>
        <v>1</v>
      </c>
    </row>
    <row r="54" spans="1:13" x14ac:dyDescent="0.2">
      <c r="A54" s="2">
        <f>IF(Data!A54&gt;0,Data!A54-4,"")</f>
        <v>1</v>
      </c>
      <c r="B54" s="2">
        <f>IF(Data!B54&gt;0,Data!B54-4,"")</f>
        <v>0</v>
      </c>
      <c r="C54" s="2">
        <f>IF(Data!C54&gt;0,Data!C54-4,"")</f>
        <v>2</v>
      </c>
      <c r="D54" s="2">
        <f>IF(Data!D54&gt;0,Data!D54-4,"")</f>
        <v>2</v>
      </c>
      <c r="E54" s="2">
        <f>IF(Data!E54&gt;0,Data!E54-4,"")</f>
        <v>-1</v>
      </c>
      <c r="F54" s="2">
        <f>IF(Data!F54&gt;0,Data!F54-4,"")</f>
        <v>2</v>
      </c>
      <c r="G54" s="2">
        <f>IF(Data!G54&gt;0,Data!G54-4,"")</f>
        <v>1</v>
      </c>
      <c r="H54" s="2">
        <f>IF(Data!H54&gt;0,Data!H54-4,"")</f>
        <v>1</v>
      </c>
      <c r="K54" s="7" t="str">
        <f t="shared" si="0"/>
        <v/>
      </c>
      <c r="L54" s="7" t="str">
        <f t="shared" si="1"/>
        <v/>
      </c>
      <c r="M54" s="4">
        <f t="shared" si="2"/>
        <v>0</v>
      </c>
    </row>
    <row r="55" spans="1:13" x14ac:dyDescent="0.2">
      <c r="A55" s="2">
        <f>IF(Data!A55&gt;0,Data!A55-4,"")</f>
        <v>-2</v>
      </c>
      <c r="B55" s="2">
        <f>IF(Data!B55&gt;0,Data!B55-4,"")</f>
        <v>2</v>
      </c>
      <c r="C55" s="2">
        <f>IF(Data!C55&gt;0,Data!C55-4,"")</f>
        <v>-3</v>
      </c>
      <c r="D55" s="2">
        <f>IF(Data!D55&gt;0,Data!D55-4,"")</f>
        <v>-2</v>
      </c>
      <c r="E55" s="2">
        <f>IF(Data!E55&gt;0,Data!E55-4,"")</f>
        <v>3</v>
      </c>
      <c r="F55" s="2">
        <f>IF(Data!F55&gt;0,Data!F55-4,"")</f>
        <v>-2</v>
      </c>
      <c r="G55" s="2">
        <f>IF(Data!G55&gt;0,Data!G55-4,"")</f>
        <v>-2</v>
      </c>
      <c r="H55" s="2">
        <f>IF(Data!H55&gt;0,Data!H55-4,"")</f>
        <v>-1</v>
      </c>
      <c r="K55" s="7">
        <f t="shared" si="0"/>
        <v>1</v>
      </c>
      <c r="L55" s="7">
        <f t="shared" si="1"/>
        <v>1</v>
      </c>
      <c r="M55" s="4">
        <f t="shared" si="2"/>
        <v>2</v>
      </c>
    </row>
    <row r="56" spans="1:13" x14ac:dyDescent="0.2">
      <c r="A56" s="2">
        <f>IF(Data!A56&gt;0,Data!A56-4,"")</f>
        <v>0</v>
      </c>
      <c r="B56" s="2">
        <f>IF(Data!B56&gt;0,Data!B56-4,"")</f>
        <v>0</v>
      </c>
      <c r="C56" s="2">
        <f>IF(Data!C56&gt;0,Data!C56-4,"")</f>
        <v>-1</v>
      </c>
      <c r="D56" s="2">
        <f>IF(Data!D56&gt;0,Data!D56-4,"")</f>
        <v>0</v>
      </c>
      <c r="E56" s="2">
        <f>IF(Data!E56&gt;0,Data!E56-4,"")</f>
        <v>0</v>
      </c>
      <c r="F56" s="2">
        <f>IF(Data!F56&gt;0,Data!F56-4,"")</f>
        <v>1</v>
      </c>
      <c r="G56" s="2">
        <f>IF(Data!G56&gt;0,Data!G56-4,"")</f>
        <v>-2</v>
      </c>
      <c r="H56" s="2">
        <f>IF(Data!H56&gt;0,Data!H56-4,"")</f>
        <v>-2</v>
      </c>
      <c r="K56" s="7" t="str">
        <f t="shared" si="0"/>
        <v/>
      </c>
      <c r="L56" s="7" t="str">
        <f t="shared" si="1"/>
        <v/>
      </c>
      <c r="M56" s="4">
        <f t="shared" si="2"/>
        <v>0</v>
      </c>
    </row>
    <row r="57" spans="1:13" x14ac:dyDescent="0.2">
      <c r="A57" s="2">
        <f>IF(Data!A57&gt;0,Data!A57-4,"")</f>
        <v>2</v>
      </c>
      <c r="B57" s="2">
        <f>IF(Data!B57&gt;0,Data!B57-4,"")</f>
        <v>1</v>
      </c>
      <c r="C57" s="2">
        <f>IF(Data!C57&gt;0,Data!C57-4,"")</f>
        <v>2</v>
      </c>
      <c r="D57" s="2">
        <f>IF(Data!D57&gt;0,Data!D57-4,"")</f>
        <v>-2</v>
      </c>
      <c r="E57" s="2">
        <f>IF(Data!E57&gt;0,Data!E57-4,"")</f>
        <v>0</v>
      </c>
      <c r="F57" s="2">
        <f>IF(Data!F57&gt;0,Data!F57-4,"")</f>
        <v>1</v>
      </c>
      <c r="G57" s="2">
        <f>IF(Data!G57&gt;0,Data!G57-4,"")</f>
        <v>1</v>
      </c>
      <c r="H57" s="2">
        <f>IF(Data!H57&gt;0,Data!H57-4,"")</f>
        <v>-1</v>
      </c>
      <c r="K57" s="7">
        <f t="shared" si="0"/>
        <v>1</v>
      </c>
      <c r="L57" s="7" t="str">
        <f t="shared" si="1"/>
        <v/>
      </c>
      <c r="M57" s="4">
        <f t="shared" si="2"/>
        <v>1</v>
      </c>
    </row>
    <row r="58" spans="1:13" x14ac:dyDescent="0.2">
      <c r="A58" s="2">
        <f>IF(Data!A58&gt;0,Data!A58-4,"")</f>
        <v>1</v>
      </c>
      <c r="B58" s="2">
        <f>IF(Data!B58&gt;0,Data!B58-4,"")</f>
        <v>2</v>
      </c>
      <c r="C58" s="2">
        <f>IF(Data!C58&gt;0,Data!C58-4,"")</f>
        <v>1</v>
      </c>
      <c r="D58" s="2">
        <f>IF(Data!D58&gt;0,Data!D58-4,"")</f>
        <v>2</v>
      </c>
      <c r="E58" s="2">
        <f>IF(Data!E58&gt;0,Data!E58-4,"")</f>
        <v>-2</v>
      </c>
      <c r="F58" s="2">
        <f>IF(Data!F58&gt;0,Data!F58-4,"")</f>
        <v>1</v>
      </c>
      <c r="G58" s="2">
        <f>IF(Data!G58&gt;0,Data!G58-4,"")</f>
        <v>0</v>
      </c>
      <c r="H58" s="2">
        <f>IF(Data!H58&gt;0,Data!H58-4,"")</f>
        <v>-1</v>
      </c>
      <c r="K58" s="7" t="str">
        <f t="shared" si="0"/>
        <v/>
      </c>
      <c r="L58" s="7" t="str">
        <f t="shared" si="1"/>
        <v/>
      </c>
      <c r="M58" s="4">
        <f t="shared" si="2"/>
        <v>0</v>
      </c>
    </row>
    <row r="59" spans="1:13" x14ac:dyDescent="0.2">
      <c r="A59" s="2">
        <f>IF(Data!A59&gt;0,Data!A59-4,"")</f>
        <v>3</v>
      </c>
      <c r="B59" s="2">
        <f>IF(Data!B59&gt;0,Data!B59-4,"")</f>
        <v>1</v>
      </c>
      <c r="C59" s="2">
        <f>IF(Data!C59&gt;0,Data!C59-4,"")</f>
        <v>2</v>
      </c>
      <c r="D59" s="2">
        <f>IF(Data!D59&gt;0,Data!D59-4,"")</f>
        <v>-1</v>
      </c>
      <c r="E59" s="2">
        <f>IF(Data!E59&gt;0,Data!E59-4,"")</f>
        <v>3</v>
      </c>
      <c r="F59" s="2">
        <f>IF(Data!F59&gt;0,Data!F59-4,"")</f>
        <v>3</v>
      </c>
      <c r="G59" s="2">
        <f>IF(Data!G59&gt;0,Data!G59-4,"")</f>
        <v>3</v>
      </c>
      <c r="H59" s="2">
        <f>IF(Data!H59&gt;0,Data!H59-4,"")</f>
        <v>-3</v>
      </c>
      <c r="K59" s="7">
        <f t="shared" si="0"/>
        <v>1</v>
      </c>
      <c r="L59" s="7">
        <f t="shared" si="1"/>
        <v>1</v>
      </c>
      <c r="M59" s="4">
        <f t="shared" si="2"/>
        <v>2</v>
      </c>
    </row>
    <row r="60" spans="1:13" x14ac:dyDescent="0.2">
      <c r="A60" s="2">
        <f>IF(Data!A60&gt;0,Data!A60-4,"")</f>
        <v>3</v>
      </c>
      <c r="B60" s="2">
        <f>IF(Data!B60&gt;0,Data!B60-4,"")</f>
        <v>3</v>
      </c>
      <c r="C60" s="2">
        <f>IF(Data!C60&gt;0,Data!C60-4,"")</f>
        <v>3</v>
      </c>
      <c r="D60" s="2">
        <f>IF(Data!D60&gt;0,Data!D60-4,"")</f>
        <v>3</v>
      </c>
      <c r="E60" s="2">
        <f>IF(Data!E60&gt;0,Data!E60-4,"")</f>
        <v>2</v>
      </c>
      <c r="F60" s="2">
        <f>IF(Data!F60&gt;0,Data!F60-4,"")</f>
        <v>3</v>
      </c>
      <c r="G60" s="2">
        <f>IF(Data!G60&gt;0,Data!G60-4,"")</f>
        <v>1</v>
      </c>
      <c r="H60" s="2">
        <f>IF(Data!H60&gt;0,Data!H60-4,"")</f>
        <v>1</v>
      </c>
      <c r="K60" s="7" t="str">
        <f t="shared" si="0"/>
        <v/>
      </c>
      <c r="L60" s="7" t="str">
        <f t="shared" si="1"/>
        <v/>
      </c>
      <c r="M60" s="4">
        <f t="shared" si="2"/>
        <v>0</v>
      </c>
    </row>
    <row r="61" spans="1:13" x14ac:dyDescent="0.2">
      <c r="A61" s="2">
        <f>IF(Data!A61&gt;0,Data!A61-4,"")</f>
        <v>1</v>
      </c>
      <c r="B61" s="2">
        <f>IF(Data!B61&gt;0,Data!B61-4,"")</f>
        <v>1</v>
      </c>
      <c r="C61" s="2">
        <f>IF(Data!C61&gt;0,Data!C61-4,"")</f>
        <v>3</v>
      </c>
      <c r="D61" s="2">
        <f>IF(Data!D61&gt;0,Data!D61-4,"")</f>
        <v>2</v>
      </c>
      <c r="E61" s="2">
        <f>IF(Data!E61&gt;0,Data!E61-4,"")</f>
        <v>2</v>
      </c>
      <c r="F61" s="2">
        <f>IF(Data!F61&gt;0,Data!F61-4,"")</f>
        <v>1</v>
      </c>
      <c r="G61" s="2">
        <f>IF(Data!G61&gt;0,Data!G61-4,"")</f>
        <v>0</v>
      </c>
      <c r="H61" s="2">
        <f>IF(Data!H61&gt;0,Data!H61-4,"")</f>
        <v>2</v>
      </c>
      <c r="K61" s="7" t="str">
        <f t="shared" si="0"/>
        <v/>
      </c>
      <c r="L61" s="7" t="str">
        <f t="shared" si="1"/>
        <v/>
      </c>
      <c r="M61" s="4">
        <f t="shared" si="2"/>
        <v>0</v>
      </c>
    </row>
    <row r="62" spans="1:13" x14ac:dyDescent="0.2">
      <c r="A62" s="2">
        <f>IF(Data!A62&gt;0,Data!A62-4,"")</f>
        <v>3</v>
      </c>
      <c r="B62" s="2">
        <f>IF(Data!B62&gt;0,Data!B62-4,"")</f>
        <v>3</v>
      </c>
      <c r="C62" s="2">
        <f>IF(Data!C62&gt;0,Data!C62-4,"")</f>
        <v>3</v>
      </c>
      <c r="D62" s="2">
        <f>IF(Data!D62&gt;0,Data!D62-4,"")</f>
        <v>3</v>
      </c>
      <c r="E62" s="2">
        <f>IF(Data!E62&gt;0,Data!E62-4,"")</f>
        <v>1</v>
      </c>
      <c r="F62" s="2">
        <f>IF(Data!F62&gt;0,Data!F62-4,"")</f>
        <v>3</v>
      </c>
      <c r="G62" s="2">
        <f>IF(Data!G62&gt;0,Data!G62-4,"")</f>
        <v>3</v>
      </c>
      <c r="H62" s="2">
        <f>IF(Data!H62&gt;0,Data!H62-4,"")</f>
        <v>2</v>
      </c>
      <c r="K62" s="7" t="str">
        <f t="shared" si="0"/>
        <v/>
      </c>
      <c r="L62" s="7" t="str">
        <f t="shared" si="1"/>
        <v/>
      </c>
      <c r="M62" s="4">
        <f t="shared" si="2"/>
        <v>0</v>
      </c>
    </row>
    <row r="63" spans="1:13" x14ac:dyDescent="0.2">
      <c r="A63" s="2">
        <f>IF(Data!A63&gt;0,Data!A63-4,"")</f>
        <v>1</v>
      </c>
      <c r="B63" s="2">
        <f>IF(Data!B63&gt;0,Data!B63-4,"")</f>
        <v>2</v>
      </c>
      <c r="C63" s="2">
        <f>IF(Data!C63&gt;0,Data!C63-4,"")</f>
        <v>2</v>
      </c>
      <c r="D63" s="2">
        <f>IF(Data!D63&gt;0,Data!D63-4,"")</f>
        <v>2</v>
      </c>
      <c r="E63" s="2">
        <f>IF(Data!E63&gt;0,Data!E63-4,"")</f>
        <v>1</v>
      </c>
      <c r="F63" s="2">
        <f>IF(Data!F63&gt;0,Data!F63-4,"")</f>
        <v>2</v>
      </c>
      <c r="G63" s="2">
        <f>IF(Data!G63&gt;0,Data!G63-4,"")</f>
        <v>0</v>
      </c>
      <c r="H63" s="2">
        <f>IF(Data!H63&gt;0,Data!H63-4,"")</f>
        <v>0</v>
      </c>
      <c r="K63" s="7" t="str">
        <f t="shared" si="0"/>
        <v/>
      </c>
      <c r="L63" s="7" t="str">
        <f t="shared" si="1"/>
        <v/>
      </c>
      <c r="M63" s="4">
        <f t="shared" si="2"/>
        <v>0</v>
      </c>
    </row>
    <row r="64" spans="1:13" x14ac:dyDescent="0.2">
      <c r="A64" s="2">
        <f>IF(Data!A64&gt;0,Data!A64-4,"")</f>
        <v>1</v>
      </c>
      <c r="B64" s="2">
        <f>IF(Data!B64&gt;0,Data!B64-4,"")</f>
        <v>2</v>
      </c>
      <c r="C64" s="2">
        <f>IF(Data!C64&gt;0,Data!C64-4,"")</f>
        <v>2</v>
      </c>
      <c r="D64" s="2">
        <f>IF(Data!D64&gt;0,Data!D64-4,"")</f>
        <v>2</v>
      </c>
      <c r="E64" s="2">
        <f>IF(Data!E64&gt;0,Data!E64-4,"")</f>
        <v>1</v>
      </c>
      <c r="F64" s="2">
        <f>IF(Data!F64&gt;0,Data!F64-4,"")</f>
        <v>2</v>
      </c>
      <c r="G64" s="2">
        <f>IF(Data!G64&gt;0,Data!G64-4,"")</f>
        <v>0</v>
      </c>
      <c r="H64" s="2">
        <f>IF(Data!H64&gt;0,Data!H64-4,"")</f>
        <v>0</v>
      </c>
      <c r="K64" s="7" t="str">
        <f t="shared" si="0"/>
        <v/>
      </c>
      <c r="L64" s="7" t="str">
        <f t="shared" si="1"/>
        <v/>
      </c>
      <c r="M64" s="4">
        <f t="shared" si="2"/>
        <v>0</v>
      </c>
    </row>
    <row r="65" spans="1:13" x14ac:dyDescent="0.2">
      <c r="A65" s="2">
        <f>IF(Data!A65&gt;0,Data!A65-4,"")</f>
        <v>1</v>
      </c>
      <c r="B65" s="2">
        <f>IF(Data!B65&gt;0,Data!B65-4,"")</f>
        <v>0</v>
      </c>
      <c r="C65" s="2">
        <f>IF(Data!C65&gt;0,Data!C65-4,"")</f>
        <v>2</v>
      </c>
      <c r="D65" s="2">
        <f>IF(Data!D65&gt;0,Data!D65-4,"")</f>
        <v>1</v>
      </c>
      <c r="E65" s="2">
        <f>IF(Data!E65&gt;0,Data!E65-4,"")</f>
        <v>1</v>
      </c>
      <c r="F65" s="2">
        <f>IF(Data!F65&gt;0,Data!F65-4,"")</f>
        <v>1</v>
      </c>
      <c r="G65" s="2">
        <f>IF(Data!G65&gt;0,Data!G65-4,"")</f>
        <v>1</v>
      </c>
      <c r="H65" s="2">
        <f>IF(Data!H65&gt;0,Data!H65-4,"")</f>
        <v>1</v>
      </c>
      <c r="K65" s="7" t="str">
        <f t="shared" si="0"/>
        <v/>
      </c>
      <c r="L65" s="7" t="str">
        <f t="shared" si="1"/>
        <v/>
      </c>
      <c r="M65" s="4">
        <f t="shared" si="2"/>
        <v>0</v>
      </c>
    </row>
    <row r="66" spans="1:13" x14ac:dyDescent="0.2">
      <c r="A66" s="2">
        <f>IF(Data!A66&gt;0,Data!A66-4,"")</f>
        <v>0</v>
      </c>
      <c r="B66" s="2">
        <f>IF(Data!B66&gt;0,Data!B66-4,"")</f>
        <v>3</v>
      </c>
      <c r="C66" s="2">
        <f>IF(Data!C66&gt;0,Data!C66-4,"")</f>
        <v>3</v>
      </c>
      <c r="D66" s="2">
        <f>IF(Data!D66&gt;0,Data!D66-4,"")</f>
        <v>3</v>
      </c>
      <c r="E66" s="2">
        <f>IF(Data!E66&gt;0,Data!E66-4,"")</f>
        <v>3</v>
      </c>
      <c r="F66" s="2">
        <f>IF(Data!F66&gt;0,Data!F66-4,"")</f>
        <v>3</v>
      </c>
      <c r="G66" s="2">
        <f>IF(Data!G66&gt;0,Data!G66-4,"")</f>
        <v>2</v>
      </c>
      <c r="H66" s="2">
        <f>IF(Data!H66&gt;0,Data!H66-4,"")</f>
        <v>2</v>
      </c>
      <c r="K66" s="7" t="str">
        <f t="shared" si="0"/>
        <v/>
      </c>
      <c r="L66" s="7" t="str">
        <f t="shared" si="1"/>
        <v/>
      </c>
      <c r="M66" s="4">
        <f t="shared" si="2"/>
        <v>0</v>
      </c>
    </row>
    <row r="67" spans="1:13" x14ac:dyDescent="0.2">
      <c r="A67" s="2">
        <f>IF(Data!A67&gt;0,Data!A67-4,"")</f>
        <v>0</v>
      </c>
      <c r="B67" s="2">
        <f>IF(Data!B67&gt;0,Data!B67-4,"")</f>
        <v>0</v>
      </c>
      <c r="C67" s="2">
        <f>IF(Data!C67&gt;0,Data!C67-4,"")</f>
        <v>0</v>
      </c>
      <c r="D67" s="2">
        <f>IF(Data!D67&gt;0,Data!D67-4,"")</f>
        <v>0</v>
      </c>
      <c r="E67" s="2">
        <f>IF(Data!E67&gt;0,Data!E67-4,"")</f>
        <v>0</v>
      </c>
      <c r="F67" s="2">
        <f>IF(Data!F67&gt;0,Data!F67-4,"")</f>
        <v>0</v>
      </c>
      <c r="G67" s="2">
        <f>IF(Data!G67&gt;0,Data!G67-4,"")</f>
        <v>0</v>
      </c>
      <c r="H67" s="2">
        <f>IF(Data!H67&gt;0,Data!H67-4,"")</f>
        <v>0</v>
      </c>
      <c r="K67" s="7" t="str">
        <f t="shared" si="0"/>
        <v/>
      </c>
      <c r="L67" s="7" t="str">
        <f t="shared" si="1"/>
        <v/>
      </c>
      <c r="M67" s="4">
        <f t="shared" si="2"/>
        <v>0</v>
      </c>
    </row>
    <row r="68" spans="1:13" x14ac:dyDescent="0.2">
      <c r="A68" s="2">
        <f>IF(Data!A68&gt;0,Data!A68-4,"")</f>
        <v>0</v>
      </c>
      <c r="B68" s="2">
        <f>IF(Data!B68&gt;0,Data!B68-4,"")</f>
        <v>0</v>
      </c>
      <c r="C68" s="2">
        <f>IF(Data!C68&gt;0,Data!C68-4,"")</f>
        <v>0</v>
      </c>
      <c r="D68" s="2">
        <f>IF(Data!D68&gt;0,Data!D68-4,"")</f>
        <v>1</v>
      </c>
      <c r="E68" s="2">
        <f>IF(Data!E68&gt;0,Data!E68-4,"")</f>
        <v>-1</v>
      </c>
      <c r="F68" s="2">
        <f>IF(Data!F68&gt;0,Data!F68-4,"")</f>
        <v>-1</v>
      </c>
      <c r="G68" s="2">
        <f>IF(Data!G68&gt;0,Data!G68-4,"")</f>
        <v>0</v>
      </c>
      <c r="H68" s="2">
        <f>IF(Data!H68&gt;0,Data!H68-4,"")</f>
        <v>0</v>
      </c>
      <c r="K68" s="7" t="str">
        <f t="shared" si="0"/>
        <v/>
      </c>
      <c r="L68" s="7" t="str">
        <f t="shared" si="1"/>
        <v/>
      </c>
      <c r="M68" s="4">
        <f t="shared" si="2"/>
        <v>0</v>
      </c>
    </row>
    <row r="69" spans="1:13" x14ac:dyDescent="0.2">
      <c r="A69" s="2">
        <f>IF(Data!A69&gt;0,Data!A69-4,"")</f>
        <v>0</v>
      </c>
      <c r="B69" s="2">
        <f>IF(Data!B69&gt;0,Data!B69-4,"")</f>
        <v>1</v>
      </c>
      <c r="C69" s="2">
        <f>IF(Data!C69&gt;0,Data!C69-4,"")</f>
        <v>-1</v>
      </c>
      <c r="D69" s="2">
        <f>IF(Data!D69&gt;0,Data!D69-4,"")</f>
        <v>0</v>
      </c>
      <c r="E69" s="2">
        <f>IF(Data!E69&gt;0,Data!E69-4,"")</f>
        <v>1</v>
      </c>
      <c r="F69" s="2">
        <f>IF(Data!F69&gt;0,Data!F69-4,"")</f>
        <v>1</v>
      </c>
      <c r="G69" s="2">
        <f>IF(Data!G69&gt;0,Data!G69-4,"")</f>
        <v>-1</v>
      </c>
      <c r="H69" s="2">
        <f>IF(Data!H69&gt;0,Data!H69-4,"")</f>
        <v>-2</v>
      </c>
      <c r="K69" s="7" t="str">
        <f t="shared" ref="K69:K132" si="3">IF((MAX(A69,B69,C69,D69)-MIN(A69,B69,C69,D69))&gt;3,1,"")</f>
        <v/>
      </c>
      <c r="L69" s="7" t="str">
        <f t="shared" ref="L69:L132" si="4">IF((MAX(E69,F69,G69,H69)-MIN(E69,F69,G69,H69))&gt;3,1,"")</f>
        <v/>
      </c>
      <c r="M69" s="4">
        <f t="shared" ref="M69:M132" si="5">IF(COUNT(A69:D69)&gt;0,IF(COUNT(E69:H69)&gt;0,SUM(K69,L69),0),"")</f>
        <v>0</v>
      </c>
    </row>
    <row r="70" spans="1:13" x14ac:dyDescent="0.2">
      <c r="A70" s="2">
        <f>IF(Data!A70&gt;0,Data!A70-4,"")</f>
        <v>0</v>
      </c>
      <c r="B70" s="2">
        <f>IF(Data!B70&gt;0,Data!B70-4,"")</f>
        <v>-2</v>
      </c>
      <c r="C70" s="2">
        <f>IF(Data!C70&gt;0,Data!C70-4,"")</f>
        <v>0</v>
      </c>
      <c r="D70" s="2">
        <f>IF(Data!D70&gt;0,Data!D70-4,"")</f>
        <v>-2</v>
      </c>
      <c r="E70" s="2">
        <f>IF(Data!E70&gt;0,Data!E70-4,"")</f>
        <v>-1</v>
      </c>
      <c r="F70" s="2">
        <f>IF(Data!F70&gt;0,Data!F70-4,"")</f>
        <v>0</v>
      </c>
      <c r="G70" s="2">
        <f>IF(Data!G70&gt;0,Data!G70-4,"")</f>
        <v>0</v>
      </c>
      <c r="H70" s="2">
        <f>IF(Data!H70&gt;0,Data!H70-4,"")</f>
        <v>-1</v>
      </c>
      <c r="K70" s="7" t="str">
        <f t="shared" si="3"/>
        <v/>
      </c>
      <c r="L70" s="7" t="str">
        <f t="shared" si="4"/>
        <v/>
      </c>
      <c r="M70" s="4">
        <f t="shared" si="5"/>
        <v>0</v>
      </c>
    </row>
    <row r="71" spans="1:13" x14ac:dyDescent="0.2">
      <c r="A71" s="2">
        <f>IF(Data!A71&gt;0,Data!A71-4,"")</f>
        <v>1</v>
      </c>
      <c r="B71" s="2">
        <f>IF(Data!B71&gt;0,Data!B71-4,"")</f>
        <v>1</v>
      </c>
      <c r="C71" s="2">
        <f>IF(Data!C71&gt;0,Data!C71-4,"")</f>
        <v>1</v>
      </c>
      <c r="D71" s="2">
        <f>IF(Data!D71&gt;0,Data!D71-4,"")</f>
        <v>1</v>
      </c>
      <c r="E71" s="2">
        <f>IF(Data!E71&gt;0,Data!E71-4,"")</f>
        <v>0</v>
      </c>
      <c r="F71" s="2">
        <f>IF(Data!F71&gt;0,Data!F71-4,"")</f>
        <v>0</v>
      </c>
      <c r="G71" s="2">
        <f>IF(Data!G71&gt;0,Data!G71-4,"")</f>
        <v>1</v>
      </c>
      <c r="H71" s="2">
        <f>IF(Data!H71&gt;0,Data!H71-4,"")</f>
        <v>0</v>
      </c>
      <c r="K71" s="7" t="str">
        <f t="shared" si="3"/>
        <v/>
      </c>
      <c r="L71" s="7" t="str">
        <f t="shared" si="4"/>
        <v/>
      </c>
      <c r="M71" s="4">
        <f t="shared" si="5"/>
        <v>0</v>
      </c>
    </row>
    <row r="72" spans="1:13" x14ac:dyDescent="0.2">
      <c r="A72" s="2">
        <f>IF(Data!A72&gt;0,Data!A72-4,"")</f>
        <v>0</v>
      </c>
      <c r="B72" s="2">
        <f>IF(Data!B72&gt;0,Data!B72-4,"")</f>
        <v>-3</v>
      </c>
      <c r="C72" s="2">
        <f>IF(Data!C72&gt;0,Data!C72-4,"")</f>
        <v>3</v>
      </c>
      <c r="D72" s="2">
        <f>IF(Data!D72&gt;0,Data!D72-4,"")</f>
        <v>3</v>
      </c>
      <c r="E72" s="2">
        <f>IF(Data!E72&gt;0,Data!E72-4,"")</f>
        <v>3</v>
      </c>
      <c r="F72" s="2">
        <f>IF(Data!F72&gt;0,Data!F72-4,"")</f>
        <v>3</v>
      </c>
      <c r="G72" s="2">
        <f>IF(Data!G72&gt;0,Data!G72-4,"")</f>
        <v>3</v>
      </c>
      <c r="H72" s="2">
        <f>IF(Data!H72&gt;0,Data!H72-4,"")</f>
        <v>3</v>
      </c>
      <c r="K72" s="7">
        <f t="shared" si="3"/>
        <v>1</v>
      </c>
      <c r="L72" s="7" t="str">
        <f t="shared" si="4"/>
        <v/>
      </c>
      <c r="M72" s="4">
        <f t="shared" si="5"/>
        <v>1</v>
      </c>
    </row>
    <row r="73" spans="1:13" x14ac:dyDescent="0.2">
      <c r="A73" s="2">
        <f>IF(Data!A73&gt;0,Data!A73-4,"")</f>
        <v>-2</v>
      </c>
      <c r="B73" s="2">
        <f>IF(Data!B73&gt;0,Data!B73-4,"")</f>
        <v>-2</v>
      </c>
      <c r="C73" s="2">
        <f>IF(Data!C73&gt;0,Data!C73-4,"")</f>
        <v>-2</v>
      </c>
      <c r="D73" s="2">
        <f>IF(Data!D73&gt;0,Data!D73-4,"")</f>
        <v>-2</v>
      </c>
      <c r="E73" s="2">
        <f>IF(Data!E73&gt;0,Data!E73-4,"")</f>
        <v>-3</v>
      </c>
      <c r="F73" s="2">
        <f>IF(Data!F73&gt;0,Data!F73-4,"")</f>
        <v>-3</v>
      </c>
      <c r="G73" s="2">
        <f>IF(Data!G73&gt;0,Data!G73-4,"")</f>
        <v>1</v>
      </c>
      <c r="H73" s="2">
        <f>IF(Data!H73&gt;0,Data!H73-4,"")</f>
        <v>2</v>
      </c>
      <c r="K73" s="7" t="str">
        <f t="shared" si="3"/>
        <v/>
      </c>
      <c r="L73" s="7">
        <f t="shared" si="4"/>
        <v>1</v>
      </c>
      <c r="M73" s="4">
        <f t="shared" si="5"/>
        <v>1</v>
      </c>
    </row>
    <row r="74" spans="1:13" x14ac:dyDescent="0.2">
      <c r="A74" s="2">
        <f>IF(Data!A74&gt;0,Data!A74-4,"")</f>
        <v>0</v>
      </c>
      <c r="B74" s="2">
        <f>IF(Data!B74&gt;0,Data!B74-4,"")</f>
        <v>-1</v>
      </c>
      <c r="C74" s="2">
        <f>IF(Data!C74&gt;0,Data!C74-4,"")</f>
        <v>1</v>
      </c>
      <c r="D74" s="2">
        <f>IF(Data!D74&gt;0,Data!D74-4,"")</f>
        <v>-2</v>
      </c>
      <c r="E74" s="2">
        <f>IF(Data!E74&gt;0,Data!E74-4,"")</f>
        <v>1</v>
      </c>
      <c r="F74" s="2">
        <f>IF(Data!F74&gt;0,Data!F74-4,"")</f>
        <v>1</v>
      </c>
      <c r="G74" s="2">
        <f>IF(Data!G74&gt;0,Data!G74-4,"")</f>
        <v>1</v>
      </c>
      <c r="H74" s="2">
        <f>IF(Data!H74&gt;0,Data!H74-4,"")</f>
        <v>2</v>
      </c>
      <c r="K74" s="7" t="str">
        <f t="shared" si="3"/>
        <v/>
      </c>
      <c r="L74" s="7" t="str">
        <f t="shared" si="4"/>
        <v/>
      </c>
      <c r="M74" s="4">
        <f t="shared" si="5"/>
        <v>0</v>
      </c>
    </row>
    <row r="75" spans="1:13" x14ac:dyDescent="0.2">
      <c r="A75" s="2">
        <f>IF(Data!A75&gt;0,Data!A75-4,"")</f>
        <v>0</v>
      </c>
      <c r="B75" s="2">
        <f>IF(Data!B75&gt;0,Data!B75-4,"")</f>
        <v>-1</v>
      </c>
      <c r="C75" s="2">
        <f>IF(Data!C75&gt;0,Data!C75-4,"")</f>
        <v>1</v>
      </c>
      <c r="D75" s="2">
        <f>IF(Data!D75&gt;0,Data!D75-4,"")</f>
        <v>1</v>
      </c>
      <c r="E75" s="2">
        <f>IF(Data!E75&gt;0,Data!E75-4,"")</f>
        <v>2</v>
      </c>
      <c r="F75" s="2">
        <f>IF(Data!F75&gt;0,Data!F75-4,"")</f>
        <v>2</v>
      </c>
      <c r="G75" s="2">
        <f>IF(Data!G75&gt;0,Data!G75-4,"")</f>
        <v>0</v>
      </c>
      <c r="H75" s="2">
        <f>IF(Data!H75&gt;0,Data!H75-4,"")</f>
        <v>1</v>
      </c>
      <c r="K75" s="7" t="str">
        <f t="shared" si="3"/>
        <v/>
      </c>
      <c r="L75" s="7" t="str">
        <f t="shared" si="4"/>
        <v/>
      </c>
      <c r="M75" s="4">
        <f t="shared" si="5"/>
        <v>0</v>
      </c>
    </row>
    <row r="76" spans="1:13" x14ac:dyDescent="0.2">
      <c r="A76" s="2">
        <f>IF(Data!A76&gt;0,Data!A76-4,"")</f>
        <v>2</v>
      </c>
      <c r="B76" s="2">
        <f>IF(Data!B76&gt;0,Data!B76-4,"")</f>
        <v>2</v>
      </c>
      <c r="C76" s="2">
        <f>IF(Data!C76&gt;0,Data!C76-4,"")</f>
        <v>2</v>
      </c>
      <c r="D76" s="2">
        <f>IF(Data!D76&gt;0,Data!D76-4,"")</f>
        <v>3</v>
      </c>
      <c r="E76" s="2">
        <f>IF(Data!E76&gt;0,Data!E76-4,"")</f>
        <v>3</v>
      </c>
      <c r="F76" s="2">
        <f>IF(Data!F76&gt;0,Data!F76-4,"")</f>
        <v>2</v>
      </c>
      <c r="G76" s="2">
        <f>IF(Data!G76&gt;0,Data!G76-4,"")</f>
        <v>2</v>
      </c>
      <c r="H76" s="2">
        <f>IF(Data!H76&gt;0,Data!H76-4,"")</f>
        <v>1</v>
      </c>
      <c r="K76" s="7" t="str">
        <f t="shared" si="3"/>
        <v/>
      </c>
      <c r="L76" s="7" t="str">
        <f t="shared" si="4"/>
        <v/>
      </c>
      <c r="M76" s="4">
        <f t="shared" si="5"/>
        <v>0</v>
      </c>
    </row>
    <row r="77" spans="1:13" x14ac:dyDescent="0.2">
      <c r="A77" s="2">
        <f>IF(Data!A77&gt;0,Data!A77-4,"")</f>
        <v>0</v>
      </c>
      <c r="B77" s="2">
        <f>IF(Data!B77&gt;0,Data!B77-4,"")</f>
        <v>2</v>
      </c>
      <c r="C77" s="2">
        <f>IF(Data!C77&gt;0,Data!C77-4,"")</f>
        <v>0</v>
      </c>
      <c r="D77" s="2">
        <f>IF(Data!D77&gt;0,Data!D77-4,"")</f>
        <v>-3</v>
      </c>
      <c r="E77" s="2">
        <f>IF(Data!E77&gt;0,Data!E77-4,"")</f>
        <v>-2</v>
      </c>
      <c r="F77" s="2">
        <f>IF(Data!F77&gt;0,Data!F77-4,"")</f>
        <v>-1</v>
      </c>
      <c r="G77" s="2">
        <f>IF(Data!G77&gt;0,Data!G77-4,"")</f>
        <v>0</v>
      </c>
      <c r="H77" s="2">
        <f>IF(Data!H77&gt;0,Data!H77-4,"")</f>
        <v>1</v>
      </c>
      <c r="K77" s="7">
        <f t="shared" si="3"/>
        <v>1</v>
      </c>
      <c r="L77" s="7" t="str">
        <f t="shared" si="4"/>
        <v/>
      </c>
      <c r="M77" s="4">
        <f t="shared" si="5"/>
        <v>1</v>
      </c>
    </row>
    <row r="78" spans="1:13" x14ac:dyDescent="0.2">
      <c r="A78" s="2">
        <f>IF(Data!A78&gt;0,Data!A78-4,"")</f>
        <v>-1</v>
      </c>
      <c r="B78" s="2">
        <f>IF(Data!B78&gt;0,Data!B78-4,"")</f>
        <v>-1</v>
      </c>
      <c r="C78" s="2">
        <f>IF(Data!C78&gt;0,Data!C78-4,"")</f>
        <v>-2</v>
      </c>
      <c r="D78" s="2">
        <f>IF(Data!D78&gt;0,Data!D78-4,"")</f>
        <v>-2</v>
      </c>
      <c r="E78" s="2">
        <f>IF(Data!E78&gt;0,Data!E78-4,"")</f>
        <v>0</v>
      </c>
      <c r="F78" s="2">
        <f>IF(Data!F78&gt;0,Data!F78-4,"")</f>
        <v>-2</v>
      </c>
      <c r="G78" s="2">
        <f>IF(Data!G78&gt;0,Data!G78-4,"")</f>
        <v>-2</v>
      </c>
      <c r="H78" s="2">
        <f>IF(Data!H78&gt;0,Data!H78-4,"")</f>
        <v>0</v>
      </c>
      <c r="K78" s="7" t="str">
        <f t="shared" si="3"/>
        <v/>
      </c>
      <c r="L78" s="7" t="str">
        <f t="shared" si="4"/>
        <v/>
      </c>
      <c r="M78" s="4">
        <f t="shared" si="5"/>
        <v>0</v>
      </c>
    </row>
    <row r="79" spans="1:13" x14ac:dyDescent="0.2">
      <c r="A79" s="2">
        <f>IF(Data!A79&gt;0,Data!A79-4,"")</f>
        <v>3</v>
      </c>
      <c r="B79" s="2">
        <f>IF(Data!B79&gt;0,Data!B79-4,"")</f>
        <v>1</v>
      </c>
      <c r="C79" s="2">
        <f>IF(Data!C79&gt;0,Data!C79-4,"")</f>
        <v>2</v>
      </c>
      <c r="D79" s="2">
        <f>IF(Data!D79&gt;0,Data!D79-4,"")</f>
        <v>3</v>
      </c>
      <c r="E79" s="2">
        <f>IF(Data!E79&gt;0,Data!E79-4,"")</f>
        <v>-3</v>
      </c>
      <c r="F79" s="2">
        <f>IF(Data!F79&gt;0,Data!F79-4,"")</f>
        <v>1</v>
      </c>
      <c r="G79" s="2">
        <f>IF(Data!G79&gt;0,Data!G79-4,"")</f>
        <v>-2</v>
      </c>
      <c r="H79" s="2">
        <f>IF(Data!H79&gt;0,Data!H79-4,"")</f>
        <v>1</v>
      </c>
      <c r="K79" s="7" t="str">
        <f t="shared" si="3"/>
        <v/>
      </c>
      <c r="L79" s="7">
        <f t="shared" si="4"/>
        <v>1</v>
      </c>
      <c r="M79" s="4">
        <f t="shared" si="5"/>
        <v>1</v>
      </c>
    </row>
    <row r="80" spans="1:13" x14ac:dyDescent="0.2">
      <c r="A80" s="2">
        <f>IF(Data!A80&gt;0,Data!A80-4,"")</f>
        <v>0</v>
      </c>
      <c r="B80" s="2">
        <f>IF(Data!B80&gt;0,Data!B80-4,"")</f>
        <v>1</v>
      </c>
      <c r="C80" s="2">
        <f>IF(Data!C80&gt;0,Data!C80-4,"")</f>
        <v>0</v>
      </c>
      <c r="D80" s="2">
        <f>IF(Data!D80&gt;0,Data!D80-4,"")</f>
        <v>1</v>
      </c>
      <c r="E80" s="2">
        <f>IF(Data!E80&gt;0,Data!E80-4,"")</f>
        <v>3</v>
      </c>
      <c r="F80" s="2">
        <f>IF(Data!F80&gt;0,Data!F80-4,"")</f>
        <v>-1</v>
      </c>
      <c r="G80" s="2">
        <f>IF(Data!G80&gt;0,Data!G80-4,"")</f>
        <v>0</v>
      </c>
      <c r="H80" s="2">
        <f>IF(Data!H80&gt;0,Data!H80-4,"")</f>
        <v>1</v>
      </c>
      <c r="K80" s="7" t="str">
        <f t="shared" si="3"/>
        <v/>
      </c>
      <c r="L80" s="7">
        <f t="shared" si="4"/>
        <v>1</v>
      </c>
      <c r="M80" s="4">
        <f t="shared" si="5"/>
        <v>1</v>
      </c>
    </row>
    <row r="81" spans="1:13" x14ac:dyDescent="0.2">
      <c r="A81" s="2">
        <f>IF(Data!A81&gt;0,Data!A81-4,"")</f>
        <v>2</v>
      </c>
      <c r="B81" s="2">
        <f>IF(Data!B81&gt;0,Data!B81-4,"")</f>
        <v>2</v>
      </c>
      <c r="C81" s="2">
        <f>IF(Data!C81&gt;0,Data!C81-4,"")</f>
        <v>1</v>
      </c>
      <c r="D81" s="2">
        <f>IF(Data!D81&gt;0,Data!D81-4,"")</f>
        <v>2</v>
      </c>
      <c r="E81" s="2">
        <f>IF(Data!E81&gt;0,Data!E81-4,"")</f>
        <v>0</v>
      </c>
      <c r="F81" s="2">
        <f>IF(Data!F81&gt;0,Data!F81-4,"")</f>
        <v>0</v>
      </c>
      <c r="G81" s="2">
        <f>IF(Data!G81&gt;0,Data!G81-4,"")</f>
        <v>2</v>
      </c>
      <c r="H81" s="2">
        <f>IF(Data!H81&gt;0,Data!H81-4,"")</f>
        <v>2</v>
      </c>
      <c r="K81" s="7" t="str">
        <f t="shared" si="3"/>
        <v/>
      </c>
      <c r="L81" s="7" t="str">
        <f t="shared" si="4"/>
        <v/>
      </c>
      <c r="M81" s="4">
        <f t="shared" si="5"/>
        <v>0</v>
      </c>
    </row>
    <row r="82" spans="1:13" x14ac:dyDescent="0.2">
      <c r="A82" s="2">
        <f>IF(Data!A82&gt;0,Data!A82-4,"")</f>
        <v>2</v>
      </c>
      <c r="B82" s="2">
        <f>IF(Data!B82&gt;0,Data!B82-4,"")</f>
        <v>0</v>
      </c>
      <c r="C82" s="2">
        <f>IF(Data!C82&gt;0,Data!C82-4,"")</f>
        <v>1</v>
      </c>
      <c r="D82" s="2">
        <f>IF(Data!D82&gt;0,Data!D82-4,"")</f>
        <v>2</v>
      </c>
      <c r="E82" s="2">
        <f>IF(Data!E82&gt;0,Data!E82-4,"")</f>
        <v>2</v>
      </c>
      <c r="F82" s="2">
        <f>IF(Data!F82&gt;0,Data!F82-4,"")</f>
        <v>1</v>
      </c>
      <c r="G82" s="2">
        <f>IF(Data!G82&gt;0,Data!G82-4,"")</f>
        <v>1</v>
      </c>
      <c r="H82" s="2">
        <f>IF(Data!H82&gt;0,Data!H82-4,"")</f>
        <v>1</v>
      </c>
      <c r="K82" s="7" t="str">
        <f t="shared" si="3"/>
        <v/>
      </c>
      <c r="L82" s="7" t="str">
        <f t="shared" si="4"/>
        <v/>
      </c>
      <c r="M82" s="4">
        <f t="shared" si="5"/>
        <v>0</v>
      </c>
    </row>
    <row r="83" spans="1:13" x14ac:dyDescent="0.2">
      <c r="A83" s="2">
        <f>IF(Data!A83&gt;0,Data!A83-4,"")</f>
        <v>2</v>
      </c>
      <c r="B83" s="2">
        <f>IF(Data!B83&gt;0,Data!B83-4,"")</f>
        <v>2</v>
      </c>
      <c r="C83" s="2">
        <f>IF(Data!C83&gt;0,Data!C83-4,"")</f>
        <v>1</v>
      </c>
      <c r="D83" s="2">
        <f>IF(Data!D83&gt;0,Data!D83-4,"")</f>
        <v>2</v>
      </c>
      <c r="E83" s="2">
        <f>IF(Data!E83&gt;0,Data!E83-4,"")</f>
        <v>0</v>
      </c>
      <c r="F83" s="2">
        <f>IF(Data!F83&gt;0,Data!F83-4,"")</f>
        <v>1</v>
      </c>
      <c r="G83" s="2">
        <f>IF(Data!G83&gt;0,Data!G83-4,"")</f>
        <v>1</v>
      </c>
      <c r="H83" s="2">
        <f>IF(Data!H83&gt;0,Data!H83-4,"")</f>
        <v>1</v>
      </c>
      <c r="K83" s="7" t="str">
        <f t="shared" si="3"/>
        <v/>
      </c>
      <c r="L83" s="7" t="str">
        <f t="shared" si="4"/>
        <v/>
      </c>
      <c r="M83" s="4">
        <f t="shared" si="5"/>
        <v>0</v>
      </c>
    </row>
    <row r="84" spans="1:13" x14ac:dyDescent="0.2">
      <c r="A84" s="2">
        <f>IF(Data!A84&gt;0,Data!A84-4,"")</f>
        <v>1</v>
      </c>
      <c r="B84" s="2">
        <f>IF(Data!B84&gt;0,Data!B84-4,"")</f>
        <v>-2</v>
      </c>
      <c r="C84" s="2">
        <f>IF(Data!C84&gt;0,Data!C84-4,"")</f>
        <v>1</v>
      </c>
      <c r="D84" s="2">
        <f>IF(Data!D84&gt;0,Data!D84-4,"")</f>
        <v>-2</v>
      </c>
      <c r="E84" s="2">
        <f>IF(Data!E84&gt;0,Data!E84-4,"")</f>
        <v>1</v>
      </c>
      <c r="F84" s="2">
        <f>IF(Data!F84&gt;0,Data!F84-4,"")</f>
        <v>3</v>
      </c>
      <c r="G84" s="2">
        <f>IF(Data!G84&gt;0,Data!G84-4,"")</f>
        <v>3</v>
      </c>
      <c r="H84" s="2">
        <f>IF(Data!H84&gt;0,Data!H84-4,"")</f>
        <v>2</v>
      </c>
      <c r="K84" s="7" t="str">
        <f t="shared" si="3"/>
        <v/>
      </c>
      <c r="L84" s="7" t="str">
        <f t="shared" si="4"/>
        <v/>
      </c>
      <c r="M84" s="4">
        <f t="shared" si="5"/>
        <v>0</v>
      </c>
    </row>
    <row r="85" spans="1:13" x14ac:dyDescent="0.2">
      <c r="A85" s="2">
        <f>IF(Data!A85&gt;0,Data!A85-4,"")</f>
        <v>-2</v>
      </c>
      <c r="B85" s="2">
        <f>IF(Data!B85&gt;0,Data!B85-4,"")</f>
        <v>3</v>
      </c>
      <c r="C85" s="2">
        <f>IF(Data!C85&gt;0,Data!C85-4,"")</f>
        <v>-1</v>
      </c>
      <c r="D85" s="2">
        <f>IF(Data!D85&gt;0,Data!D85-4,"")</f>
        <v>-1</v>
      </c>
      <c r="E85" s="2">
        <f>IF(Data!E85&gt;0,Data!E85-4,"")</f>
        <v>-3</v>
      </c>
      <c r="F85" s="2">
        <f>IF(Data!F85&gt;0,Data!F85-4,"")</f>
        <v>-3</v>
      </c>
      <c r="G85" s="2">
        <f>IF(Data!G85&gt;0,Data!G85-4,"")</f>
        <v>-3</v>
      </c>
      <c r="H85" s="2">
        <f>IF(Data!H85&gt;0,Data!H85-4,"")</f>
        <v>-3</v>
      </c>
      <c r="K85" s="7">
        <f t="shared" si="3"/>
        <v>1</v>
      </c>
      <c r="L85" s="7" t="str">
        <f t="shared" si="4"/>
        <v/>
      </c>
      <c r="M85" s="4">
        <f t="shared" si="5"/>
        <v>1</v>
      </c>
    </row>
    <row r="86" spans="1:13" x14ac:dyDescent="0.2">
      <c r="A86" s="2">
        <f>IF(Data!A86&gt;0,Data!A86-4,"")</f>
        <v>0</v>
      </c>
      <c r="B86" s="2">
        <f>IF(Data!B86&gt;0,Data!B86-4,"")</f>
        <v>0</v>
      </c>
      <c r="C86" s="2">
        <f>IF(Data!C86&gt;0,Data!C86-4,"")</f>
        <v>0</v>
      </c>
      <c r="D86" s="2">
        <f>IF(Data!D86&gt;0,Data!D86-4,"")</f>
        <v>0</v>
      </c>
      <c r="E86" s="2">
        <f>IF(Data!E86&gt;0,Data!E86-4,"")</f>
        <v>1</v>
      </c>
      <c r="F86" s="2">
        <f>IF(Data!F86&gt;0,Data!F86-4,"")</f>
        <v>1</v>
      </c>
      <c r="G86" s="2">
        <f>IF(Data!G86&gt;0,Data!G86-4,"")</f>
        <v>0</v>
      </c>
      <c r="H86" s="2">
        <f>IF(Data!H86&gt;0,Data!H86-4,"")</f>
        <v>0</v>
      </c>
      <c r="K86" s="7" t="str">
        <f t="shared" si="3"/>
        <v/>
      </c>
      <c r="L86" s="7" t="str">
        <f t="shared" si="4"/>
        <v/>
      </c>
      <c r="M86" s="4">
        <f t="shared" si="5"/>
        <v>0</v>
      </c>
    </row>
    <row r="87" spans="1:13" x14ac:dyDescent="0.2">
      <c r="A87" s="2">
        <f>IF(Data!A87&gt;0,Data!A87-4,"")</f>
        <v>0</v>
      </c>
      <c r="B87" s="2">
        <f>IF(Data!B87&gt;0,Data!B87-4,"")</f>
        <v>3</v>
      </c>
      <c r="C87" s="2">
        <f>IF(Data!C87&gt;0,Data!C87-4,"")</f>
        <v>-2</v>
      </c>
      <c r="D87" s="2">
        <f>IF(Data!D87&gt;0,Data!D87-4,"")</f>
        <v>3</v>
      </c>
      <c r="E87" s="2">
        <f>IF(Data!E87&gt;0,Data!E87-4,"")</f>
        <v>-3</v>
      </c>
      <c r="F87" s="2">
        <f>IF(Data!F87&gt;0,Data!F87-4,"")</f>
        <v>-3</v>
      </c>
      <c r="G87" s="2">
        <f>IF(Data!G87&gt;0,Data!G87-4,"")</f>
        <v>-3</v>
      </c>
      <c r="H87" s="2">
        <f>IF(Data!H87&gt;0,Data!H87-4,"")</f>
        <v>-3</v>
      </c>
      <c r="K87" s="7">
        <f t="shared" si="3"/>
        <v>1</v>
      </c>
      <c r="L87" s="7" t="str">
        <f t="shared" si="4"/>
        <v/>
      </c>
      <c r="M87" s="4">
        <f t="shared" si="5"/>
        <v>1</v>
      </c>
    </row>
    <row r="88" spans="1:13" x14ac:dyDescent="0.2">
      <c r="A88" s="2">
        <f>IF(Data!A88&gt;0,Data!A88-4,"")</f>
        <v>0</v>
      </c>
      <c r="B88" s="2">
        <f>IF(Data!B88&gt;0,Data!B88-4,"")</f>
        <v>0</v>
      </c>
      <c r="C88" s="2">
        <f>IF(Data!C88&gt;0,Data!C88-4,"")</f>
        <v>-1</v>
      </c>
      <c r="D88" s="2">
        <f>IF(Data!D88&gt;0,Data!D88-4,"")</f>
        <v>1</v>
      </c>
      <c r="E88" s="2">
        <f>IF(Data!E88&gt;0,Data!E88-4,"")</f>
        <v>0</v>
      </c>
      <c r="F88" s="2">
        <f>IF(Data!F88&gt;0,Data!F88-4,"")</f>
        <v>-1</v>
      </c>
      <c r="G88" s="2">
        <f>IF(Data!G88&gt;0,Data!G88-4,"")</f>
        <v>0</v>
      </c>
      <c r="H88" s="2">
        <f>IF(Data!H88&gt;0,Data!H88-4,"")</f>
        <v>1</v>
      </c>
      <c r="K88" s="7" t="str">
        <f t="shared" si="3"/>
        <v/>
      </c>
      <c r="L88" s="7" t="str">
        <f t="shared" si="4"/>
        <v/>
      </c>
      <c r="M88" s="4">
        <f t="shared" si="5"/>
        <v>0</v>
      </c>
    </row>
    <row r="89" spans="1:13" x14ac:dyDescent="0.2">
      <c r="A89" s="2">
        <f>IF(Data!A89&gt;0,Data!A89-4,"")</f>
        <v>2</v>
      </c>
      <c r="B89" s="2">
        <f>IF(Data!B89&gt;0,Data!B89-4,"")</f>
        <v>1</v>
      </c>
      <c r="C89" s="2">
        <f>IF(Data!C89&gt;0,Data!C89-4,"")</f>
        <v>3</v>
      </c>
      <c r="D89" s="2">
        <f>IF(Data!D89&gt;0,Data!D89-4,"")</f>
        <v>2</v>
      </c>
      <c r="E89" s="2">
        <f>IF(Data!E89&gt;0,Data!E89-4,"")</f>
        <v>2</v>
      </c>
      <c r="F89" s="2">
        <f>IF(Data!F89&gt;0,Data!F89-4,"")</f>
        <v>2</v>
      </c>
      <c r="G89" s="2">
        <f>IF(Data!G89&gt;0,Data!G89-4,"")</f>
        <v>2</v>
      </c>
      <c r="H89" s="2">
        <f>IF(Data!H89&gt;0,Data!H89-4,"")</f>
        <v>2</v>
      </c>
      <c r="K89" s="7" t="str">
        <f t="shared" si="3"/>
        <v/>
      </c>
      <c r="L89" s="7" t="str">
        <f t="shared" si="4"/>
        <v/>
      </c>
      <c r="M89" s="4">
        <f t="shared" si="5"/>
        <v>0</v>
      </c>
    </row>
    <row r="90" spans="1:13" x14ac:dyDescent="0.2">
      <c r="A90" s="2">
        <f>IF(Data!A90&gt;0,Data!A90-4,"")</f>
        <v>2</v>
      </c>
      <c r="B90" s="2">
        <f>IF(Data!B90&gt;0,Data!B90-4,"")</f>
        <v>1</v>
      </c>
      <c r="C90" s="2">
        <f>IF(Data!C90&gt;0,Data!C90-4,"")</f>
        <v>2</v>
      </c>
      <c r="D90" s="2">
        <f>IF(Data!D90&gt;0,Data!D90-4,"")</f>
        <v>2</v>
      </c>
      <c r="E90" s="2">
        <f>IF(Data!E90&gt;0,Data!E90-4,"")</f>
        <v>2</v>
      </c>
      <c r="F90" s="2">
        <f>IF(Data!F90&gt;0,Data!F90-4,"")</f>
        <v>2</v>
      </c>
      <c r="G90" s="2">
        <f>IF(Data!G90&gt;0,Data!G90-4,"")</f>
        <v>-1</v>
      </c>
      <c r="H90" s="2">
        <f>IF(Data!H90&gt;0,Data!H90-4,"")</f>
        <v>2</v>
      </c>
      <c r="K90" s="7" t="str">
        <f t="shared" si="3"/>
        <v/>
      </c>
      <c r="L90" s="7" t="str">
        <f t="shared" si="4"/>
        <v/>
      </c>
      <c r="M90" s="4">
        <f t="shared" si="5"/>
        <v>0</v>
      </c>
    </row>
    <row r="91" spans="1:13" x14ac:dyDescent="0.2">
      <c r="A91" s="2">
        <f>IF(Data!A91&gt;0,Data!A91-4,"")</f>
        <v>-1</v>
      </c>
      <c r="B91" s="2">
        <f>IF(Data!B91&gt;0,Data!B91-4,"")</f>
        <v>-2</v>
      </c>
      <c r="C91" s="2">
        <f>IF(Data!C91&gt;0,Data!C91-4,"")</f>
        <v>-1</v>
      </c>
      <c r="D91" s="2">
        <f>IF(Data!D91&gt;0,Data!D91-4,"")</f>
        <v>2</v>
      </c>
      <c r="E91" s="2">
        <f>IF(Data!E91&gt;0,Data!E91-4,"")</f>
        <v>-2</v>
      </c>
      <c r="F91" s="2">
        <f>IF(Data!F91&gt;0,Data!F91-4,"")</f>
        <v>-1</v>
      </c>
      <c r="G91" s="2">
        <f>IF(Data!G91&gt;0,Data!G91-4,"")</f>
        <v>1</v>
      </c>
      <c r="H91" s="2">
        <f>IF(Data!H91&gt;0,Data!H91-4,"")</f>
        <v>1</v>
      </c>
      <c r="K91" s="7">
        <f t="shared" si="3"/>
        <v>1</v>
      </c>
      <c r="L91" s="7" t="str">
        <f t="shared" si="4"/>
        <v/>
      </c>
      <c r="M91" s="4">
        <f t="shared" si="5"/>
        <v>1</v>
      </c>
    </row>
    <row r="92" spans="1:13" x14ac:dyDescent="0.2">
      <c r="A92" s="2">
        <f>IF(Data!A92&gt;0,Data!A92-4,"")</f>
        <v>-1</v>
      </c>
      <c r="B92" s="2">
        <f>IF(Data!B92&gt;0,Data!B92-4,"")</f>
        <v>-2</v>
      </c>
      <c r="C92" s="2">
        <f>IF(Data!C92&gt;0,Data!C92-4,"")</f>
        <v>-1</v>
      </c>
      <c r="D92" s="2">
        <f>IF(Data!D92&gt;0,Data!D92-4,"")</f>
        <v>-2</v>
      </c>
      <c r="E92" s="2">
        <f>IF(Data!E92&gt;0,Data!E92-4,"")</f>
        <v>-2</v>
      </c>
      <c r="F92" s="2">
        <f>IF(Data!F92&gt;0,Data!F92-4,"")</f>
        <v>-1</v>
      </c>
      <c r="G92" s="2">
        <f>IF(Data!G92&gt;0,Data!G92-4,"")</f>
        <v>-1</v>
      </c>
      <c r="H92" s="2">
        <f>IF(Data!H92&gt;0,Data!H92-4,"")</f>
        <v>-2</v>
      </c>
      <c r="K92" s="7" t="str">
        <f t="shared" si="3"/>
        <v/>
      </c>
      <c r="L92" s="7" t="str">
        <f t="shared" si="4"/>
        <v/>
      </c>
      <c r="M92" s="4">
        <f t="shared" si="5"/>
        <v>0</v>
      </c>
    </row>
    <row r="93" spans="1:13" x14ac:dyDescent="0.2">
      <c r="A93" s="2">
        <f>IF(Data!A93&gt;0,Data!A93-4,"")</f>
        <v>1</v>
      </c>
      <c r="B93" s="2">
        <f>IF(Data!B93&gt;0,Data!B93-4,"")</f>
        <v>1</v>
      </c>
      <c r="C93" s="2">
        <f>IF(Data!C93&gt;0,Data!C93-4,"")</f>
        <v>2</v>
      </c>
      <c r="D93" s="2">
        <f>IF(Data!D93&gt;0,Data!D93-4,"")</f>
        <v>1</v>
      </c>
      <c r="E93" s="2">
        <f>IF(Data!E93&gt;0,Data!E93-4,"")</f>
        <v>2</v>
      </c>
      <c r="F93" s="2">
        <f>IF(Data!F93&gt;0,Data!F93-4,"")</f>
        <v>2</v>
      </c>
      <c r="G93" s="2">
        <f>IF(Data!G93&gt;0,Data!G93-4,"")</f>
        <v>1</v>
      </c>
      <c r="H93" s="2">
        <f>IF(Data!H93&gt;0,Data!H93-4,"")</f>
        <v>2</v>
      </c>
      <c r="K93" s="7" t="str">
        <f t="shared" si="3"/>
        <v/>
      </c>
      <c r="L93" s="7" t="str">
        <f t="shared" si="4"/>
        <v/>
      </c>
      <c r="M93" s="4">
        <f t="shared" si="5"/>
        <v>0</v>
      </c>
    </row>
    <row r="94" spans="1:13" x14ac:dyDescent="0.2">
      <c r="A94" s="2">
        <f>IF(Data!A94&gt;0,Data!A94-4,"")</f>
        <v>2</v>
      </c>
      <c r="B94" s="2">
        <f>IF(Data!B94&gt;0,Data!B94-4,"")</f>
        <v>1</v>
      </c>
      <c r="C94" s="2">
        <f>IF(Data!C94&gt;0,Data!C94-4,"")</f>
        <v>2</v>
      </c>
      <c r="D94" s="2">
        <f>IF(Data!D94&gt;0,Data!D94-4,"")</f>
        <v>1</v>
      </c>
      <c r="E94" s="2">
        <f>IF(Data!E94&gt;0,Data!E94-4,"")</f>
        <v>1</v>
      </c>
      <c r="F94" s="2">
        <f>IF(Data!F94&gt;0,Data!F94-4,"")</f>
        <v>0</v>
      </c>
      <c r="G94" s="2">
        <f>IF(Data!G94&gt;0,Data!G94-4,"")</f>
        <v>0</v>
      </c>
      <c r="H94" s="2">
        <f>IF(Data!H94&gt;0,Data!H94-4,"")</f>
        <v>-1</v>
      </c>
      <c r="K94" s="7" t="str">
        <f t="shared" si="3"/>
        <v/>
      </c>
      <c r="L94" s="7" t="str">
        <f t="shared" si="4"/>
        <v/>
      </c>
      <c r="M94" s="4">
        <f t="shared" si="5"/>
        <v>0</v>
      </c>
    </row>
    <row r="95" spans="1:13" x14ac:dyDescent="0.2">
      <c r="A95" s="2">
        <f>IF(Data!A95&gt;0,Data!A95-4,"")</f>
        <v>2</v>
      </c>
      <c r="B95" s="2">
        <f>IF(Data!B95&gt;0,Data!B95-4,"")</f>
        <v>1</v>
      </c>
      <c r="C95" s="2">
        <f>IF(Data!C95&gt;0,Data!C95-4,"")</f>
        <v>2</v>
      </c>
      <c r="D95" s="2">
        <f>IF(Data!D95&gt;0,Data!D95-4,"")</f>
        <v>1</v>
      </c>
      <c r="E95" s="2">
        <f>IF(Data!E95&gt;0,Data!E95-4,"")</f>
        <v>0</v>
      </c>
      <c r="F95" s="2">
        <f>IF(Data!F95&gt;0,Data!F95-4,"")</f>
        <v>1</v>
      </c>
      <c r="G95" s="2">
        <f>IF(Data!G95&gt;0,Data!G95-4,"")</f>
        <v>1</v>
      </c>
      <c r="H95" s="2">
        <f>IF(Data!H95&gt;0,Data!H95-4,"")</f>
        <v>0</v>
      </c>
      <c r="K95" s="7" t="str">
        <f t="shared" si="3"/>
        <v/>
      </c>
      <c r="L95" s="7" t="str">
        <f t="shared" si="4"/>
        <v/>
      </c>
      <c r="M95" s="4">
        <f t="shared" si="5"/>
        <v>0</v>
      </c>
    </row>
    <row r="96" spans="1:13" x14ac:dyDescent="0.2">
      <c r="A96" s="2">
        <f>IF(Data!A96&gt;0,Data!A96-4,"")</f>
        <v>1</v>
      </c>
      <c r="B96" s="2">
        <f>IF(Data!B96&gt;0,Data!B96-4,"")</f>
        <v>-1</v>
      </c>
      <c r="C96" s="2">
        <f>IF(Data!C96&gt;0,Data!C96-4,"")</f>
        <v>3</v>
      </c>
      <c r="D96" s="2">
        <f>IF(Data!D96&gt;0,Data!D96-4,"")</f>
        <v>2</v>
      </c>
      <c r="E96" s="2">
        <f>IF(Data!E96&gt;0,Data!E96-4,"")</f>
        <v>1</v>
      </c>
      <c r="F96" s="2">
        <f>IF(Data!F96&gt;0,Data!F96-4,"")</f>
        <v>1</v>
      </c>
      <c r="G96" s="2">
        <f>IF(Data!G96&gt;0,Data!G96-4,"")</f>
        <v>0</v>
      </c>
      <c r="H96" s="2">
        <f>IF(Data!H96&gt;0,Data!H96-4,"")</f>
        <v>1</v>
      </c>
      <c r="K96" s="7">
        <f t="shared" si="3"/>
        <v>1</v>
      </c>
      <c r="L96" s="7" t="str">
        <f t="shared" si="4"/>
        <v/>
      </c>
      <c r="M96" s="4">
        <f t="shared" si="5"/>
        <v>1</v>
      </c>
    </row>
    <row r="97" spans="1:13" x14ac:dyDescent="0.2">
      <c r="A97" s="2">
        <f>IF(Data!A97&gt;0,Data!A97-4,"")</f>
        <v>0</v>
      </c>
      <c r="B97" s="2">
        <f>IF(Data!B97&gt;0,Data!B97-4,"")</f>
        <v>-1</v>
      </c>
      <c r="C97" s="2">
        <f>IF(Data!C97&gt;0,Data!C97-4,"")</f>
        <v>0</v>
      </c>
      <c r="D97" s="2">
        <f>IF(Data!D97&gt;0,Data!D97-4,"")</f>
        <v>-1</v>
      </c>
      <c r="E97" s="2">
        <f>IF(Data!E97&gt;0,Data!E97-4,"")</f>
        <v>2</v>
      </c>
      <c r="F97" s="2">
        <f>IF(Data!F97&gt;0,Data!F97-4,"")</f>
        <v>3</v>
      </c>
      <c r="G97" s="2">
        <f>IF(Data!G97&gt;0,Data!G97-4,"")</f>
        <v>-1</v>
      </c>
      <c r="H97" s="2">
        <f>IF(Data!H97&gt;0,Data!H97-4,"")</f>
        <v>2</v>
      </c>
      <c r="K97" s="7" t="str">
        <f t="shared" si="3"/>
        <v/>
      </c>
      <c r="L97" s="7">
        <f t="shared" si="4"/>
        <v>1</v>
      </c>
      <c r="M97" s="4">
        <f t="shared" si="5"/>
        <v>1</v>
      </c>
    </row>
    <row r="98" spans="1:13" x14ac:dyDescent="0.2">
      <c r="A98" s="2">
        <f>IF(Data!A98&gt;0,Data!A98-4,"")</f>
        <v>1</v>
      </c>
      <c r="B98" s="2">
        <f>IF(Data!B98&gt;0,Data!B98-4,"")</f>
        <v>0</v>
      </c>
      <c r="C98" s="2">
        <f>IF(Data!C98&gt;0,Data!C98-4,"")</f>
        <v>0</v>
      </c>
      <c r="D98" s="2">
        <f>IF(Data!D98&gt;0,Data!D98-4,"")</f>
        <v>0</v>
      </c>
      <c r="E98" s="2">
        <f>IF(Data!E98&gt;0,Data!E98-4,"")</f>
        <v>0</v>
      </c>
      <c r="F98" s="2">
        <f>IF(Data!F98&gt;0,Data!F98-4,"")</f>
        <v>0</v>
      </c>
      <c r="G98" s="2">
        <f>IF(Data!G98&gt;0,Data!G98-4,"")</f>
        <v>1</v>
      </c>
      <c r="H98" s="2">
        <f>IF(Data!H98&gt;0,Data!H98-4,"")</f>
        <v>2</v>
      </c>
      <c r="K98" s="7" t="str">
        <f t="shared" si="3"/>
        <v/>
      </c>
      <c r="L98" s="7" t="str">
        <f t="shared" si="4"/>
        <v/>
      </c>
      <c r="M98" s="4">
        <f t="shared" si="5"/>
        <v>0</v>
      </c>
    </row>
    <row r="99" spans="1:13" x14ac:dyDescent="0.2">
      <c r="A99" s="2">
        <f>IF(Data!A99&gt;0,Data!A99-4,"")</f>
        <v>-1</v>
      </c>
      <c r="B99" s="2">
        <f>IF(Data!B99&gt;0,Data!B99-4,"")</f>
        <v>-3</v>
      </c>
      <c r="C99" s="2">
        <f>IF(Data!C99&gt;0,Data!C99-4,"")</f>
        <v>0</v>
      </c>
      <c r="D99" s="2">
        <f>IF(Data!D99&gt;0,Data!D99-4,"")</f>
        <v>-1</v>
      </c>
      <c r="E99" s="2">
        <f>IF(Data!E99&gt;0,Data!E99-4,"")</f>
        <v>-2</v>
      </c>
      <c r="F99" s="2">
        <f>IF(Data!F99&gt;0,Data!F99-4,"")</f>
        <v>1</v>
      </c>
      <c r="G99" s="2">
        <f>IF(Data!G99&gt;0,Data!G99-4,"")</f>
        <v>-2</v>
      </c>
      <c r="H99" s="2">
        <f>IF(Data!H99&gt;0,Data!H99-4,"")</f>
        <v>-2</v>
      </c>
      <c r="K99" s="7" t="str">
        <f t="shared" si="3"/>
        <v/>
      </c>
      <c r="L99" s="7" t="str">
        <f t="shared" si="4"/>
        <v/>
      </c>
      <c r="M99" s="4">
        <f t="shared" si="5"/>
        <v>0</v>
      </c>
    </row>
    <row r="100" spans="1:13" x14ac:dyDescent="0.2">
      <c r="A100" s="2">
        <f>IF(Data!A100&gt;0,Data!A100-4,"")</f>
        <v>1</v>
      </c>
      <c r="B100" s="2">
        <f>IF(Data!B100&gt;0,Data!B100-4,"")</f>
        <v>-1</v>
      </c>
      <c r="C100" s="2">
        <f>IF(Data!C100&gt;0,Data!C100-4,"")</f>
        <v>2</v>
      </c>
      <c r="D100" s="2">
        <f>IF(Data!D100&gt;0,Data!D100-4,"")</f>
        <v>0</v>
      </c>
      <c r="E100" s="2">
        <f>IF(Data!E100&gt;0,Data!E100-4,"")</f>
        <v>-1</v>
      </c>
      <c r="F100" s="2">
        <f>IF(Data!F100&gt;0,Data!F100-4,"")</f>
        <v>2</v>
      </c>
      <c r="G100" s="2">
        <f>IF(Data!G100&gt;0,Data!G100-4,"")</f>
        <v>-1</v>
      </c>
      <c r="H100" s="2">
        <f>IF(Data!H100&gt;0,Data!H100-4,"")</f>
        <v>0</v>
      </c>
      <c r="K100" s="7" t="str">
        <f t="shared" si="3"/>
        <v/>
      </c>
      <c r="L100" s="7" t="str">
        <f t="shared" si="4"/>
        <v/>
      </c>
      <c r="M100" s="4">
        <f t="shared" si="5"/>
        <v>0</v>
      </c>
    </row>
    <row r="101" spans="1:13" x14ac:dyDescent="0.2">
      <c r="A101" s="2">
        <f>IF(Data!A101&gt;0,Data!A101-4,"")</f>
        <v>-1</v>
      </c>
      <c r="B101" s="2">
        <f>IF(Data!B101&gt;0,Data!B101-4,"")</f>
        <v>-2</v>
      </c>
      <c r="C101" s="2">
        <f>IF(Data!C101&gt;0,Data!C101-4,"")</f>
        <v>0</v>
      </c>
      <c r="D101" s="2">
        <f>IF(Data!D101&gt;0,Data!D101-4,"")</f>
        <v>0</v>
      </c>
      <c r="E101" s="2">
        <f>IF(Data!E101&gt;0,Data!E101-4,"")</f>
        <v>-2</v>
      </c>
      <c r="F101" s="2">
        <f>IF(Data!F101&gt;0,Data!F101-4,"")</f>
        <v>0</v>
      </c>
      <c r="G101" s="2">
        <f>IF(Data!G101&gt;0,Data!G101-4,"")</f>
        <v>-2</v>
      </c>
      <c r="H101" s="2">
        <f>IF(Data!H101&gt;0,Data!H101-4,"")</f>
        <v>-1</v>
      </c>
      <c r="K101" s="7" t="str">
        <f t="shared" si="3"/>
        <v/>
      </c>
      <c r="L101" s="7" t="str">
        <f t="shared" si="4"/>
        <v/>
      </c>
      <c r="M101" s="4">
        <f t="shared" si="5"/>
        <v>0</v>
      </c>
    </row>
    <row r="102" spans="1:13" x14ac:dyDescent="0.2">
      <c r="A102" s="2">
        <f>IF(Data!A102&gt;0,Data!A102-4,"")</f>
        <v>2</v>
      </c>
      <c r="B102" s="2">
        <f>IF(Data!B102&gt;0,Data!B102-4,"")</f>
        <v>2</v>
      </c>
      <c r="C102" s="2">
        <f>IF(Data!C102&gt;0,Data!C102-4,"")</f>
        <v>2</v>
      </c>
      <c r="D102" s="2">
        <f>IF(Data!D102&gt;0,Data!D102-4,"")</f>
        <v>1</v>
      </c>
      <c r="E102" s="2">
        <f>IF(Data!E102&gt;0,Data!E102-4,"")</f>
        <v>2</v>
      </c>
      <c r="F102" s="2">
        <f>IF(Data!F102&gt;0,Data!F102-4,"")</f>
        <v>2</v>
      </c>
      <c r="G102" s="2">
        <f>IF(Data!G102&gt;0,Data!G102-4,"")</f>
        <v>2</v>
      </c>
      <c r="H102" s="2">
        <f>IF(Data!H102&gt;0,Data!H102-4,"")</f>
        <v>2</v>
      </c>
      <c r="K102" s="7" t="str">
        <f t="shared" si="3"/>
        <v/>
      </c>
      <c r="L102" s="7" t="str">
        <f t="shared" si="4"/>
        <v/>
      </c>
      <c r="M102" s="4">
        <f t="shared" si="5"/>
        <v>0</v>
      </c>
    </row>
    <row r="103" spans="1:13" x14ac:dyDescent="0.2">
      <c r="A103" s="2">
        <f>IF(Data!A103&gt;0,Data!A103-4,"")</f>
        <v>1</v>
      </c>
      <c r="B103" s="2">
        <f>IF(Data!B103&gt;0,Data!B103-4,"")</f>
        <v>1</v>
      </c>
      <c r="C103" s="2">
        <f>IF(Data!C103&gt;0,Data!C103-4,"")</f>
        <v>0</v>
      </c>
      <c r="D103" s="2">
        <f>IF(Data!D103&gt;0,Data!D103-4,"")</f>
        <v>0</v>
      </c>
      <c r="E103" s="2">
        <f>IF(Data!E103&gt;0,Data!E103-4,"")</f>
        <v>0</v>
      </c>
      <c r="F103" s="2">
        <f>IF(Data!F103&gt;0,Data!F103-4,"")</f>
        <v>1</v>
      </c>
      <c r="G103" s="2">
        <f>IF(Data!G103&gt;0,Data!G103-4,"")</f>
        <v>1</v>
      </c>
      <c r="H103" s="2">
        <f>IF(Data!H103&gt;0,Data!H103-4,"")</f>
        <v>0</v>
      </c>
      <c r="K103" s="7" t="str">
        <f t="shared" si="3"/>
        <v/>
      </c>
      <c r="L103" s="7" t="str">
        <f t="shared" si="4"/>
        <v/>
      </c>
      <c r="M103" s="4">
        <f t="shared" si="5"/>
        <v>0</v>
      </c>
    </row>
    <row r="104" spans="1:13" x14ac:dyDescent="0.2">
      <c r="A104" s="2">
        <f>IF(Data!A104&gt;0,Data!A104-4,"")</f>
        <v>2</v>
      </c>
      <c r="B104" s="2">
        <f>IF(Data!B104&gt;0,Data!B104-4,"")</f>
        <v>2</v>
      </c>
      <c r="C104" s="2">
        <f>IF(Data!C104&gt;0,Data!C104-4,"")</f>
        <v>2</v>
      </c>
      <c r="D104" s="2">
        <f>IF(Data!D104&gt;0,Data!D104-4,"")</f>
        <v>3</v>
      </c>
      <c r="E104" s="2">
        <f>IF(Data!E104&gt;0,Data!E104-4,"")</f>
        <v>3</v>
      </c>
      <c r="F104" s="2">
        <f>IF(Data!F104&gt;0,Data!F104-4,"")</f>
        <v>3</v>
      </c>
      <c r="G104" s="2">
        <f>IF(Data!G104&gt;0,Data!G104-4,"")</f>
        <v>-2</v>
      </c>
      <c r="H104" s="2">
        <f>IF(Data!H104&gt;0,Data!H104-4,"")</f>
        <v>-1</v>
      </c>
      <c r="K104" s="7" t="str">
        <f t="shared" si="3"/>
        <v/>
      </c>
      <c r="L104" s="7">
        <f t="shared" si="4"/>
        <v>1</v>
      </c>
      <c r="M104" s="4">
        <f t="shared" si="5"/>
        <v>1</v>
      </c>
    </row>
    <row r="105" spans="1:13" x14ac:dyDescent="0.2">
      <c r="A105" s="2">
        <f>IF(Data!A105&gt;0,Data!A105-4,"")</f>
        <v>2</v>
      </c>
      <c r="B105" s="2">
        <f>IF(Data!B105&gt;0,Data!B105-4,"")</f>
        <v>0</v>
      </c>
      <c r="C105" s="2">
        <f>IF(Data!C105&gt;0,Data!C105-4,"")</f>
        <v>2</v>
      </c>
      <c r="D105" s="2">
        <f>IF(Data!D105&gt;0,Data!D105-4,"")</f>
        <v>2</v>
      </c>
      <c r="E105" s="2">
        <f>IF(Data!E105&gt;0,Data!E105-4,"")</f>
        <v>3</v>
      </c>
      <c r="F105" s="2">
        <f>IF(Data!F105&gt;0,Data!F105-4,"")</f>
        <v>2</v>
      </c>
      <c r="G105" s="2">
        <f>IF(Data!G105&gt;0,Data!G105-4,"")</f>
        <v>0</v>
      </c>
      <c r="H105" s="2">
        <f>IF(Data!H105&gt;0,Data!H105-4,"")</f>
        <v>1</v>
      </c>
      <c r="K105" s="7" t="str">
        <f t="shared" si="3"/>
        <v/>
      </c>
      <c r="L105" s="7" t="str">
        <f t="shared" si="4"/>
        <v/>
      </c>
      <c r="M105" s="4">
        <f t="shared" si="5"/>
        <v>0</v>
      </c>
    </row>
    <row r="106" spans="1:13" x14ac:dyDescent="0.2">
      <c r="A106" s="2">
        <f>IF(Data!A106&gt;0,Data!A106-4,"")</f>
        <v>0</v>
      </c>
      <c r="B106" s="2">
        <f>IF(Data!B106&gt;0,Data!B106-4,"")</f>
        <v>-3</v>
      </c>
      <c r="C106" s="2">
        <f>IF(Data!C106&gt;0,Data!C106-4,"")</f>
        <v>-3</v>
      </c>
      <c r="D106" s="2">
        <f>IF(Data!D106&gt;0,Data!D106-4,"")</f>
        <v>1</v>
      </c>
      <c r="E106" s="2">
        <f>IF(Data!E106&gt;0,Data!E106-4,"")</f>
        <v>3</v>
      </c>
      <c r="F106" s="2">
        <f>IF(Data!F106&gt;0,Data!F106-4,"")</f>
        <v>3</v>
      </c>
      <c r="G106" s="2">
        <f>IF(Data!G106&gt;0,Data!G106-4,"")</f>
        <v>-3</v>
      </c>
      <c r="H106" s="2">
        <f>IF(Data!H106&gt;0,Data!H106-4,"")</f>
        <v>-3</v>
      </c>
      <c r="K106" s="7">
        <f t="shared" si="3"/>
        <v>1</v>
      </c>
      <c r="L106" s="7">
        <f t="shared" si="4"/>
        <v>1</v>
      </c>
      <c r="M106" s="4">
        <f t="shared" si="5"/>
        <v>2</v>
      </c>
    </row>
    <row r="107" spans="1:13" x14ac:dyDescent="0.2">
      <c r="A107" s="2">
        <f>IF(Data!A107&gt;0,Data!A107-4,"")</f>
        <v>1</v>
      </c>
      <c r="B107" s="2">
        <f>IF(Data!B107&gt;0,Data!B107-4,"")</f>
        <v>1</v>
      </c>
      <c r="C107" s="2">
        <f>IF(Data!C107&gt;0,Data!C107-4,"")</f>
        <v>1</v>
      </c>
      <c r="D107" s="2">
        <f>IF(Data!D107&gt;0,Data!D107-4,"")</f>
        <v>0</v>
      </c>
      <c r="E107" s="2">
        <f>IF(Data!E107&gt;0,Data!E107-4,"")</f>
        <v>0</v>
      </c>
      <c r="F107" s="2">
        <f>IF(Data!F107&gt;0,Data!F107-4,"")</f>
        <v>2</v>
      </c>
      <c r="G107" s="2">
        <f>IF(Data!G107&gt;0,Data!G107-4,"")</f>
        <v>0</v>
      </c>
      <c r="H107" s="2">
        <f>IF(Data!H107&gt;0,Data!H107-4,"")</f>
        <v>-2</v>
      </c>
      <c r="K107" s="7" t="str">
        <f t="shared" si="3"/>
        <v/>
      </c>
      <c r="L107" s="7">
        <f t="shared" si="4"/>
        <v>1</v>
      </c>
      <c r="M107" s="4">
        <f t="shared" si="5"/>
        <v>1</v>
      </c>
    </row>
    <row r="108" spans="1:13" x14ac:dyDescent="0.2">
      <c r="A108" s="2">
        <f>IF(Data!A108&gt;0,Data!A108-4,"")</f>
        <v>1</v>
      </c>
      <c r="B108" s="2">
        <f>IF(Data!B108&gt;0,Data!B108-4,"")</f>
        <v>0</v>
      </c>
      <c r="C108" s="2">
        <f>IF(Data!C108&gt;0,Data!C108-4,"")</f>
        <v>1</v>
      </c>
      <c r="D108" s="2">
        <f>IF(Data!D108&gt;0,Data!D108-4,"")</f>
        <v>2</v>
      </c>
      <c r="E108" s="2">
        <f>IF(Data!E108&gt;0,Data!E108-4,"")</f>
        <v>0</v>
      </c>
      <c r="F108" s="2">
        <f>IF(Data!F108&gt;0,Data!F108-4,"")</f>
        <v>1</v>
      </c>
      <c r="G108" s="2">
        <f>IF(Data!G108&gt;0,Data!G108-4,"")</f>
        <v>2</v>
      </c>
      <c r="H108" s="2">
        <f>IF(Data!H108&gt;0,Data!H108-4,"")</f>
        <v>1</v>
      </c>
      <c r="K108" s="7" t="str">
        <f t="shared" si="3"/>
        <v/>
      </c>
      <c r="L108" s="7" t="str">
        <f t="shared" si="4"/>
        <v/>
      </c>
      <c r="M108" s="4">
        <f t="shared" si="5"/>
        <v>0</v>
      </c>
    </row>
    <row r="109" spans="1:13" x14ac:dyDescent="0.2">
      <c r="A109" s="2">
        <f>IF(Data!A109&gt;0,Data!A109-4,"")</f>
        <v>2</v>
      </c>
      <c r="B109" s="2">
        <f>IF(Data!B109&gt;0,Data!B109-4,"")</f>
        <v>2</v>
      </c>
      <c r="C109" s="2">
        <f>IF(Data!C109&gt;0,Data!C109-4,"")</f>
        <v>2</v>
      </c>
      <c r="D109" s="2">
        <f>IF(Data!D109&gt;0,Data!D109-4,"")</f>
        <v>2</v>
      </c>
      <c r="E109" s="2">
        <f>IF(Data!E109&gt;0,Data!E109-4,"")</f>
        <v>2</v>
      </c>
      <c r="F109" s="2">
        <f>IF(Data!F109&gt;0,Data!F109-4,"")</f>
        <v>2</v>
      </c>
      <c r="G109" s="2">
        <f>IF(Data!G109&gt;0,Data!G109-4,"")</f>
        <v>1</v>
      </c>
      <c r="H109" s="2">
        <f>IF(Data!H109&gt;0,Data!H109-4,"")</f>
        <v>0</v>
      </c>
      <c r="K109" s="7" t="str">
        <f t="shared" si="3"/>
        <v/>
      </c>
      <c r="L109" s="7" t="str">
        <f t="shared" si="4"/>
        <v/>
      </c>
      <c r="M109" s="4">
        <f t="shared" si="5"/>
        <v>0</v>
      </c>
    </row>
    <row r="110" spans="1:13" x14ac:dyDescent="0.2">
      <c r="A110" s="2">
        <f>IF(Data!A110&gt;0,Data!A110-4,"")</f>
        <v>1</v>
      </c>
      <c r="B110" s="2">
        <f>IF(Data!B110&gt;0,Data!B110-4,"")</f>
        <v>1</v>
      </c>
      <c r="C110" s="2">
        <f>IF(Data!C110&gt;0,Data!C110-4,"")</f>
        <v>-1</v>
      </c>
      <c r="D110" s="2">
        <f>IF(Data!D110&gt;0,Data!D110-4,"")</f>
        <v>0</v>
      </c>
      <c r="E110" s="2">
        <f>IF(Data!E110&gt;0,Data!E110-4,"")</f>
        <v>1</v>
      </c>
      <c r="F110" s="2">
        <f>IF(Data!F110&gt;0,Data!F110-4,"")</f>
        <v>1</v>
      </c>
      <c r="G110" s="2">
        <f>IF(Data!G110&gt;0,Data!G110-4,"")</f>
        <v>0</v>
      </c>
      <c r="H110" s="2">
        <f>IF(Data!H110&gt;0,Data!H110-4,"")</f>
        <v>0</v>
      </c>
      <c r="K110" s="7" t="str">
        <f t="shared" si="3"/>
        <v/>
      </c>
      <c r="L110" s="7" t="str">
        <f t="shared" si="4"/>
        <v/>
      </c>
      <c r="M110" s="4">
        <f t="shared" si="5"/>
        <v>0</v>
      </c>
    </row>
    <row r="111" spans="1:13" x14ac:dyDescent="0.2">
      <c r="A111" s="2">
        <f>IF(Data!A111&gt;0,Data!A111-4,"")</f>
        <v>0</v>
      </c>
      <c r="B111" s="2">
        <f>IF(Data!B111&gt;0,Data!B111-4,"")</f>
        <v>0</v>
      </c>
      <c r="C111" s="2">
        <f>IF(Data!C111&gt;0,Data!C111-4,"")</f>
        <v>1</v>
      </c>
      <c r="D111" s="2">
        <f>IF(Data!D111&gt;0,Data!D111-4,"")</f>
        <v>1</v>
      </c>
      <c r="E111" s="2">
        <f>IF(Data!E111&gt;0,Data!E111-4,"")</f>
        <v>2</v>
      </c>
      <c r="F111" s="2">
        <f>IF(Data!F111&gt;0,Data!F111-4,"")</f>
        <v>1</v>
      </c>
      <c r="G111" s="2">
        <f>IF(Data!G111&gt;0,Data!G111-4,"")</f>
        <v>-2</v>
      </c>
      <c r="H111" s="2">
        <f>IF(Data!H111&gt;0,Data!H111-4,"")</f>
        <v>-1</v>
      </c>
      <c r="K111" s="7" t="str">
        <f t="shared" si="3"/>
        <v/>
      </c>
      <c r="L111" s="7">
        <f t="shared" si="4"/>
        <v>1</v>
      </c>
      <c r="M111" s="4">
        <f t="shared" si="5"/>
        <v>1</v>
      </c>
    </row>
    <row r="112" spans="1:13" x14ac:dyDescent="0.2">
      <c r="A112" s="2">
        <f>IF(Data!A112&gt;0,Data!A112-4,"")</f>
        <v>2</v>
      </c>
      <c r="B112" s="2">
        <f>IF(Data!B112&gt;0,Data!B112-4,"")</f>
        <v>2</v>
      </c>
      <c r="C112" s="2">
        <f>IF(Data!C112&gt;0,Data!C112-4,"")</f>
        <v>2</v>
      </c>
      <c r="D112" s="2">
        <f>IF(Data!D112&gt;0,Data!D112-4,"")</f>
        <v>2</v>
      </c>
      <c r="E112" s="2">
        <f>IF(Data!E112&gt;0,Data!E112-4,"")</f>
        <v>1</v>
      </c>
      <c r="F112" s="2">
        <f>IF(Data!F112&gt;0,Data!F112-4,"")</f>
        <v>2</v>
      </c>
      <c r="G112" s="2">
        <f>IF(Data!G112&gt;0,Data!G112-4,"")</f>
        <v>2</v>
      </c>
      <c r="H112" s="2">
        <f>IF(Data!H112&gt;0,Data!H112-4,"")</f>
        <v>1</v>
      </c>
      <c r="K112" s="7" t="str">
        <f t="shared" si="3"/>
        <v/>
      </c>
      <c r="L112" s="7" t="str">
        <f t="shared" si="4"/>
        <v/>
      </c>
      <c r="M112" s="4">
        <f t="shared" si="5"/>
        <v>0</v>
      </c>
    </row>
    <row r="113" spans="1:13" x14ac:dyDescent="0.2">
      <c r="A113" s="2">
        <f>IF(Data!A113&gt;0,Data!A113-4,"")</f>
        <v>-1</v>
      </c>
      <c r="B113" s="2">
        <f>IF(Data!B113&gt;0,Data!B113-4,"")</f>
        <v>-1</v>
      </c>
      <c r="C113" s="2">
        <f>IF(Data!C113&gt;0,Data!C113-4,"")</f>
        <v>0</v>
      </c>
      <c r="D113" s="2">
        <f>IF(Data!D113&gt;0,Data!D113-4,"")</f>
        <v>-1</v>
      </c>
      <c r="E113" s="2">
        <f>IF(Data!E113&gt;0,Data!E113-4,"")</f>
        <v>0</v>
      </c>
      <c r="F113" s="2">
        <f>IF(Data!F113&gt;0,Data!F113-4,"")</f>
        <v>0</v>
      </c>
      <c r="G113" s="2">
        <f>IF(Data!G113&gt;0,Data!G113-4,"")</f>
        <v>1</v>
      </c>
      <c r="H113" s="2">
        <f>IF(Data!H113&gt;0,Data!H113-4,"")</f>
        <v>0</v>
      </c>
      <c r="K113" s="7" t="str">
        <f t="shared" si="3"/>
        <v/>
      </c>
      <c r="L113" s="7" t="str">
        <f t="shared" si="4"/>
        <v/>
      </c>
      <c r="M113" s="4">
        <f t="shared" si="5"/>
        <v>0</v>
      </c>
    </row>
    <row r="114" spans="1:13" x14ac:dyDescent="0.2">
      <c r="A114" s="2">
        <f>IF(Data!A114&gt;0,Data!A114-4,"")</f>
        <v>2</v>
      </c>
      <c r="B114" s="2">
        <f>IF(Data!B114&gt;0,Data!B114-4,"")</f>
        <v>-2</v>
      </c>
      <c r="C114" s="2">
        <f>IF(Data!C114&gt;0,Data!C114-4,"")</f>
        <v>1</v>
      </c>
      <c r="D114" s="2">
        <f>IF(Data!D114&gt;0,Data!D114-4,"")</f>
        <v>0</v>
      </c>
      <c r="E114" s="2">
        <f>IF(Data!E114&gt;0,Data!E114-4,"")</f>
        <v>2</v>
      </c>
      <c r="F114" s="2">
        <f>IF(Data!F114&gt;0,Data!F114-4,"")</f>
        <v>2</v>
      </c>
      <c r="G114" s="2">
        <f>IF(Data!G114&gt;0,Data!G114-4,"")</f>
        <v>-1</v>
      </c>
      <c r="H114" s="2">
        <f>IF(Data!H114&gt;0,Data!H114-4,"")</f>
        <v>1</v>
      </c>
      <c r="K114" s="7">
        <f t="shared" si="3"/>
        <v>1</v>
      </c>
      <c r="L114" s="7" t="str">
        <f t="shared" si="4"/>
        <v/>
      </c>
      <c r="M114" s="4">
        <f t="shared" si="5"/>
        <v>1</v>
      </c>
    </row>
    <row r="115" spans="1:13" x14ac:dyDescent="0.2">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2">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2">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2">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2">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2">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2">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2">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2">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2">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2">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2">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2">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2">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2">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2">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2">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2">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2">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2">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2">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2">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2">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2">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2">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2">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2">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2">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2">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2">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2">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2">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2">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2">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2">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2">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2">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2">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2">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2">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2">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2">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2">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2">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2">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2">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2">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2">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2">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2">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2">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2">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2">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2">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2">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2">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2">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2">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2">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2">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2">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2">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2">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2">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2">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2">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2">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2">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2">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2">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2">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2">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2">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2">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2">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2">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2">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2">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2">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2">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2">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2">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2">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2">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2">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2">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2">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2">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2">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2">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2">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2">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2">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2">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2">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2">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2">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2">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2">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2">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2">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2">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2">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2">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2">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2">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2">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2">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2">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2">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2">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2">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2">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2">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2">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2">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2">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2">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2">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2">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2">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2">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2">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2">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2">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2">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2">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2">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2">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2">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2">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2">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2">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2">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2">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2">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2">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2">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2">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2">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2">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2">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2">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2">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2">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2">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2">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2">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2">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2">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2">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2">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2">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2">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2">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2">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2">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2">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2">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2">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2">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2">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2">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2">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2">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2">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2">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2">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2">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2">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2">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2">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2">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2">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2">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2">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2">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2">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2">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2">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2">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2">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2">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2">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2">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2">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2">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2">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2">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2">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2">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2">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2">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2">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2">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2">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2">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2">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2">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2">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2">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2">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2">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2">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2">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2">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2">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2">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2">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2">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2">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2">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2">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2">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2">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2">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2">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2">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2">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2">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2">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2">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2">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2">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2">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2">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2">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2">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2">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2">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2">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2">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2">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2">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2">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2">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2">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2">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2">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2">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2">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2">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2">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2">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2">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2">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2">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2">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2">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2">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2">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2">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2">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2">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2">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2">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2">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2">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2">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2">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2">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2">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2">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2">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2">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2">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2">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2">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2">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2">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2">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2">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2">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2">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2">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2">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2">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2">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2">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2">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2">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2">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2">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2">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2">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2">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2">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2">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2">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2">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2">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2">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2">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2">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2">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2">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2">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2">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2">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2">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2">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2">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2">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2">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2">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2">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2">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2">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2">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2">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2">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2">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2">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2">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2">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2">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2">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2">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2">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2">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2">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2">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2">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2">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2">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2">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2">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2">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2">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2">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2">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2">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2">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2">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2">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2">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2">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2">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2">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2">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2">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2">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2">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2">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2">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2">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2">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2">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2">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2">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2">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2">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2">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2">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2">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2">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2">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2">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2">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2">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2">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2">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2">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2">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2">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2">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2">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2">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2">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2">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2">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2">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2">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2">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2">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2">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2">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2">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2">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2">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2">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2">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2">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2">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2">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2">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2">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2">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2">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2">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2">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2">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2">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2">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2">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2">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2">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2">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2">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2">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2">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2">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2">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2">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2">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2">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2">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2">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2">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2">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2">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2">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2">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2">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2">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2">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2">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2">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2">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2">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2">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2">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2">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2">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2">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2">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2">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2">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2">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2">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2">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2">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2">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2">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2">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2">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2">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2">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2">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2">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2">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2">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2">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2">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2">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2">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2">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2">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2">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2">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2">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2">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2">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2">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2">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2">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2">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2">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2">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2">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2">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2">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2">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2">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2">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2">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2">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2">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2">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2">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2">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2">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2">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2">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2">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2">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2">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2">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2">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2">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2">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2">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2">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2">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2">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2">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2">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2">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2">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2">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2">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2">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2">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2">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2">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2">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2">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2">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2">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2">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2">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2">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2">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2">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2">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2">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2">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2">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2">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2">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2">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2">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2">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2">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2">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2">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2">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2">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2">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2">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2">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2">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2">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2">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2">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2">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2">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2">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2">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2">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2">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2">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2">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2">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2">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2">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2">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2">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2">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2">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2">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2">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2">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2">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2">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2">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2">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2">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2">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2">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2">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2">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2">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2">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2">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2">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2">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2">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2">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2">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2">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2">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2">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2">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2">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2">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2">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2">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2">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2">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2">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2">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2">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2">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2">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2">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2">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2">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2">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2">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2">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2">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2">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2">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2">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2">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2">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2">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2">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2">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2">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2">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2">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2">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2">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2">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2">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2">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2">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2">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2">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2">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2">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2">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2">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2">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2">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2">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2">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2">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2">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2">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2">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2">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2">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2">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2">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2">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2">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2">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2">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2">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2">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2">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2">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2">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2">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2">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2">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2">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2">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2">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2">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2">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2">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2">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2">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2">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2">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2">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2">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2">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2">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2">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2">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2">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2">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2">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2">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2">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2">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2">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2">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2">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2">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2">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2">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2">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2">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2">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2">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2">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2">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2">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2">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2">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2">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2">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2">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2">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2">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2">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2">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2">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2">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2">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2">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2">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2">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2">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2">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2">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2">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2">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2">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2">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2">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2">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2">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2">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2">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2">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2">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2">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2">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2">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2">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2">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2">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2">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2">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2">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2">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2">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2">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2">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2">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2">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2">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2">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2">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2">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2">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2">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2">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2">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2">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2">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2">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2">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2">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2">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2">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2">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2">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2">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2">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2">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2">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2">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2">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2">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2">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2">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2">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2">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2">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2">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2">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2">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2">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2">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2">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2">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2">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2">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2">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2">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2">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2">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2">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2">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2">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2">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2">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2">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2">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2">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2">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2">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2">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2">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2">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2">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2">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2">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2">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2">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2">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2">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2">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2">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2">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2">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2">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2">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2">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2">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2">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2">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2">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2">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2">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2">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2">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2">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2">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2">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2">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2">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2">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2">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2">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2">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2">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2">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2">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2">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2">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2">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2">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2">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2">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2">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2">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2">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2">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2">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2">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2">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2">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2">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2">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2">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2">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2">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2">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2">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2">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2">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2">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2">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2">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2">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2">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2">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2">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2">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2">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2">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2">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2">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2">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2">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2">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2">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2">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2">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2">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2">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2">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2">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2">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2">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2">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2">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2">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2">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2">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2">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2">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2">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2">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2">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2">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2">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2">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2">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2">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2">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2">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2">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2">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2">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2">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2">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2">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2">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2">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2">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2">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2">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2">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2">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2">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2">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2">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2">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2">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2">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2">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2">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2">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2">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2">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2">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2">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2">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2">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2">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baseColWidth="10" defaultColWidth="9.1640625" defaultRowHeight="15" x14ac:dyDescent="0.2"/>
  <cols>
    <col min="1" max="1" width="18.33203125" customWidth="1"/>
    <col min="2" max="17" width="15.6640625" customWidth="1"/>
    <col min="18" max="19" width="18.33203125" customWidth="1"/>
  </cols>
  <sheetData>
    <row r="1" spans="1:19" x14ac:dyDescent="0.2">
      <c r="A1" s="49" t="s">
        <v>57</v>
      </c>
      <c r="B1" s="49" t="s">
        <v>58</v>
      </c>
      <c r="C1" s="49" t="s">
        <v>59</v>
      </c>
      <c r="D1" s="49" t="s">
        <v>60</v>
      </c>
      <c r="E1" s="49" t="s">
        <v>61</v>
      </c>
      <c r="F1" s="49" t="s">
        <v>62</v>
      </c>
      <c r="G1" s="49" t="s">
        <v>63</v>
      </c>
      <c r="H1" s="49" t="s">
        <v>64</v>
      </c>
      <c r="I1" s="49" t="s">
        <v>65</v>
      </c>
      <c r="J1" s="49" t="s">
        <v>66</v>
      </c>
      <c r="K1" s="49" t="s">
        <v>67</v>
      </c>
      <c r="L1" s="49" t="s">
        <v>68</v>
      </c>
      <c r="M1" s="49" t="s">
        <v>69</v>
      </c>
      <c r="N1" s="49" t="s">
        <v>70</v>
      </c>
      <c r="O1" s="49" t="s">
        <v>71</v>
      </c>
      <c r="P1" s="49" t="s">
        <v>72</v>
      </c>
      <c r="Q1" s="49" t="s">
        <v>73</v>
      </c>
      <c r="R1" s="49" t="s">
        <v>74</v>
      </c>
      <c r="S1" s="49" t="s">
        <v>77</v>
      </c>
    </row>
    <row r="2" spans="1:19" x14ac:dyDescent="0.2">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244</v>
      </c>
      <c r="S4" t="s">
        <v>251</v>
      </c>
    </row>
    <row r="5" spans="1:19" x14ac:dyDescent="0.2">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245</v>
      </c>
      <c r="S5" t="s">
        <v>252</v>
      </c>
    </row>
    <row r="6" spans="1:19" x14ac:dyDescent="0.2">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243</v>
      </c>
      <c r="S6" t="s">
        <v>253</v>
      </c>
    </row>
    <row r="7" spans="1:19" x14ac:dyDescent="0.2">
      <c r="A7" t="s">
        <v>81</v>
      </c>
      <c r="B7" t="s">
        <v>149</v>
      </c>
      <c r="C7" t="s">
        <v>150</v>
      </c>
      <c r="D7" t="s">
        <v>151</v>
      </c>
      <c r="E7" t="s">
        <v>152</v>
      </c>
      <c r="F7" t="s">
        <v>137</v>
      </c>
      <c r="G7" t="s">
        <v>153</v>
      </c>
      <c r="H7" t="s">
        <v>395</v>
      </c>
      <c r="I7" t="s">
        <v>396</v>
      </c>
      <c r="J7" t="s">
        <v>154</v>
      </c>
      <c r="K7" t="s">
        <v>155</v>
      </c>
      <c r="L7" t="s">
        <v>397</v>
      </c>
      <c r="M7" t="s">
        <v>398</v>
      </c>
      <c r="N7" t="s">
        <v>156</v>
      </c>
      <c r="O7" t="s">
        <v>157</v>
      </c>
      <c r="P7" t="s">
        <v>158</v>
      </c>
      <c r="Q7" t="s">
        <v>399</v>
      </c>
      <c r="R7" t="s">
        <v>246</v>
      </c>
      <c r="S7" t="s">
        <v>254</v>
      </c>
    </row>
    <row r="8" spans="1:19" x14ac:dyDescent="0.2">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247</v>
      </c>
      <c r="S8" t="s">
        <v>255</v>
      </c>
    </row>
    <row r="9" spans="1:19" x14ac:dyDescent="0.2">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t="s">
        <v>238</v>
      </c>
      <c r="S9" t="s">
        <v>239</v>
      </c>
    </row>
    <row r="10" spans="1:19" x14ac:dyDescent="0.2">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241</v>
      </c>
      <c r="S10" t="s">
        <v>249</v>
      </c>
    </row>
    <row r="11" spans="1:19" x14ac:dyDescent="0.2">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240</v>
      </c>
      <c r="S11" t="s">
        <v>250</v>
      </c>
    </row>
    <row r="12" spans="1:19" x14ac:dyDescent="0.2">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248</v>
      </c>
      <c r="S12" t="s">
        <v>256</v>
      </c>
    </row>
    <row r="13" spans="1:19" x14ac:dyDescent="0.2">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242</v>
      </c>
      <c r="S13" t="s">
        <v>257</v>
      </c>
    </row>
    <row r="14" spans="1:19" x14ac:dyDescent="0.2">
      <c r="A14" s="44" t="s">
        <v>282</v>
      </c>
      <c r="B14" s="45" t="s">
        <v>284</v>
      </c>
      <c r="C14" s="45" t="s">
        <v>285</v>
      </c>
      <c r="D14" s="45" t="s">
        <v>286</v>
      </c>
      <c r="E14" s="45" t="s">
        <v>287</v>
      </c>
      <c r="F14" s="45" t="s">
        <v>288</v>
      </c>
      <c r="G14" s="45" t="s">
        <v>289</v>
      </c>
      <c r="H14" s="45" t="s">
        <v>290</v>
      </c>
      <c r="I14" s="45" t="s">
        <v>291</v>
      </c>
      <c r="J14" s="45" t="s">
        <v>292</v>
      </c>
      <c r="K14" s="45" t="s">
        <v>293</v>
      </c>
      <c r="L14" s="45" t="s">
        <v>283</v>
      </c>
      <c r="M14" s="45" t="s">
        <v>294</v>
      </c>
      <c r="N14" s="45" t="s">
        <v>295</v>
      </c>
      <c r="O14" s="45" t="s">
        <v>296</v>
      </c>
      <c r="P14" s="45" t="s">
        <v>297</v>
      </c>
      <c r="Q14" s="45" t="s">
        <v>298</v>
      </c>
      <c r="R14" s="44" t="s">
        <v>299</v>
      </c>
      <c r="S14" s="44" t="s">
        <v>300</v>
      </c>
    </row>
    <row r="15" spans="1:19" x14ac:dyDescent="0.2">
      <c r="A15" t="s">
        <v>317</v>
      </c>
      <c r="B15" s="45" t="s">
        <v>301</v>
      </c>
      <c r="C15" s="45" t="s">
        <v>302</v>
      </c>
      <c r="D15" s="45" t="s">
        <v>303</v>
      </c>
      <c r="E15" s="45" t="s">
        <v>304</v>
      </c>
      <c r="F15" s="45" t="s">
        <v>305</v>
      </c>
      <c r="G15" s="45" t="s">
        <v>306</v>
      </c>
      <c r="H15" s="45" t="s">
        <v>307</v>
      </c>
      <c r="I15" s="45" t="s">
        <v>308</v>
      </c>
      <c r="J15" s="45" t="s">
        <v>309</v>
      </c>
      <c r="K15" s="45" t="s">
        <v>310</v>
      </c>
      <c r="L15" s="45" t="s">
        <v>311</v>
      </c>
      <c r="M15" s="45" t="s">
        <v>312</v>
      </c>
      <c r="N15" s="45" t="s">
        <v>313</v>
      </c>
      <c r="O15" s="45" t="s">
        <v>314</v>
      </c>
      <c r="P15" s="45" t="s">
        <v>315</v>
      </c>
      <c r="Q15" s="45" t="s">
        <v>316</v>
      </c>
      <c r="R15" s="44" t="s">
        <v>318</v>
      </c>
      <c r="S15" s="44" t="s">
        <v>319</v>
      </c>
    </row>
    <row r="16" spans="1:19" x14ac:dyDescent="0.2">
      <c r="A16" t="s">
        <v>320</v>
      </c>
      <c r="B16" s="45" t="s">
        <v>323</v>
      </c>
      <c r="C16" s="45" t="s">
        <v>324</v>
      </c>
      <c r="D16" s="45" t="s">
        <v>325</v>
      </c>
      <c r="E16" s="45" t="s">
        <v>326</v>
      </c>
      <c r="F16" s="45" t="s">
        <v>327</v>
      </c>
      <c r="G16" s="45" t="s">
        <v>328</v>
      </c>
      <c r="H16" s="45" t="s">
        <v>329</v>
      </c>
      <c r="I16" s="45" t="s">
        <v>330</v>
      </c>
      <c r="J16" s="45" t="s">
        <v>331</v>
      </c>
      <c r="K16" s="45" t="s">
        <v>332</v>
      </c>
      <c r="L16" s="45" t="s">
        <v>333</v>
      </c>
      <c r="M16" s="45" t="s">
        <v>334</v>
      </c>
      <c r="N16" s="45" t="s">
        <v>335</v>
      </c>
      <c r="O16" s="45" t="s">
        <v>336</v>
      </c>
      <c r="P16" s="45" t="s">
        <v>337</v>
      </c>
      <c r="Q16" s="45" t="s">
        <v>338</v>
      </c>
      <c r="R16" t="s">
        <v>322</v>
      </c>
      <c r="S16" t="s">
        <v>321</v>
      </c>
    </row>
    <row r="17" spans="1:19" x14ac:dyDescent="0.2">
      <c r="A17" t="s">
        <v>355</v>
      </c>
      <c r="B17" s="45" t="s">
        <v>339</v>
      </c>
      <c r="C17" s="45" t="s">
        <v>340</v>
      </c>
      <c r="D17" s="45" t="s">
        <v>341</v>
      </c>
      <c r="E17" s="45" t="s">
        <v>342</v>
      </c>
      <c r="F17" s="45" t="s">
        <v>343</v>
      </c>
      <c r="G17" s="45" t="s">
        <v>344</v>
      </c>
      <c r="H17" s="45" t="s">
        <v>345</v>
      </c>
      <c r="I17" s="45" t="s">
        <v>346</v>
      </c>
      <c r="J17" s="45" t="s">
        <v>347</v>
      </c>
      <c r="K17" s="45" t="s">
        <v>348</v>
      </c>
      <c r="L17" s="45" t="s">
        <v>349</v>
      </c>
      <c r="M17" s="45" t="s">
        <v>350</v>
      </c>
      <c r="N17" s="45" t="s">
        <v>351</v>
      </c>
      <c r="O17" s="45" t="s">
        <v>352</v>
      </c>
      <c r="P17" s="45" t="s">
        <v>353</v>
      </c>
      <c r="Q17" s="45" t="s">
        <v>354</v>
      </c>
      <c r="R17" t="s">
        <v>356</v>
      </c>
      <c r="S17" t="s">
        <v>357</v>
      </c>
    </row>
    <row r="18" spans="1:19" x14ac:dyDescent="0.2">
      <c r="A18" t="s">
        <v>358</v>
      </c>
      <c r="B18" s="45" t="s">
        <v>359</v>
      </c>
      <c r="C18" s="45" t="s">
        <v>360</v>
      </c>
      <c r="D18" s="45" t="s">
        <v>361</v>
      </c>
      <c r="E18" s="45" t="s">
        <v>362</v>
      </c>
      <c r="F18" s="45" t="s">
        <v>363</v>
      </c>
      <c r="G18" s="45" t="s">
        <v>364</v>
      </c>
      <c r="H18" s="45" t="s">
        <v>365</v>
      </c>
      <c r="I18" s="45" t="s">
        <v>366</v>
      </c>
      <c r="J18" s="45" t="s">
        <v>367</v>
      </c>
      <c r="K18" s="45" t="s">
        <v>368</v>
      </c>
      <c r="L18" s="45" t="s">
        <v>369</v>
      </c>
      <c r="M18" s="45" t="s">
        <v>370</v>
      </c>
      <c r="N18" s="45" t="s">
        <v>371</v>
      </c>
      <c r="O18" s="45" t="s">
        <v>372</v>
      </c>
      <c r="P18" s="45" t="s">
        <v>373</v>
      </c>
      <c r="Q18" s="45" t="s">
        <v>374</v>
      </c>
      <c r="R18" t="s">
        <v>375</v>
      </c>
      <c r="S18" t="s">
        <v>376</v>
      </c>
    </row>
    <row r="19" spans="1:19" x14ac:dyDescent="0.2">
      <c r="A19" t="s">
        <v>377</v>
      </c>
      <c r="B19" s="45" t="s">
        <v>378</v>
      </c>
      <c r="C19" s="45" t="s">
        <v>379</v>
      </c>
      <c r="D19" s="45" t="s">
        <v>380</v>
      </c>
      <c r="E19" s="45" t="s">
        <v>379</v>
      </c>
      <c r="F19" s="45" t="s">
        <v>381</v>
      </c>
      <c r="G19" s="45" t="s">
        <v>382</v>
      </c>
      <c r="H19" s="45" t="s">
        <v>383</v>
      </c>
      <c r="I19" s="45" t="s">
        <v>384</v>
      </c>
      <c r="J19" s="45" t="s">
        <v>385</v>
      </c>
      <c r="K19" s="45" t="s">
        <v>386</v>
      </c>
      <c r="L19" s="45" t="s">
        <v>387</v>
      </c>
      <c r="M19" s="45" t="s">
        <v>388</v>
      </c>
      <c r="N19" s="45" t="s">
        <v>389</v>
      </c>
      <c r="O19" s="45" t="s">
        <v>390</v>
      </c>
      <c r="P19" s="45" t="s">
        <v>391</v>
      </c>
      <c r="Q19" s="45" t="s">
        <v>392</v>
      </c>
      <c r="R19" t="s">
        <v>393</v>
      </c>
      <c r="S19" t="s">
        <v>394</v>
      </c>
    </row>
    <row r="20" spans="1:19" x14ac:dyDescent="0.2">
      <c r="A20" t="s">
        <v>400</v>
      </c>
      <c r="B20" s="45" t="s">
        <v>401</v>
      </c>
      <c r="C20" s="45" t="s">
        <v>402</v>
      </c>
      <c r="D20" s="45" t="s">
        <v>403</v>
      </c>
      <c r="E20" s="45" t="s">
        <v>404</v>
      </c>
      <c r="F20" s="45" t="s">
        <v>405</v>
      </c>
      <c r="G20" s="45" t="s">
        <v>406</v>
      </c>
      <c r="H20" s="45" t="s">
        <v>407</v>
      </c>
      <c r="I20" s="45" t="s">
        <v>416</v>
      </c>
      <c r="J20" s="45" t="s">
        <v>408</v>
      </c>
      <c r="K20" s="45" t="s">
        <v>409</v>
      </c>
      <c r="L20" s="45" t="s">
        <v>410</v>
      </c>
      <c r="M20" s="45" t="s">
        <v>411</v>
      </c>
      <c r="N20" s="45" t="s">
        <v>412</v>
      </c>
      <c r="O20" s="45" t="s">
        <v>413</v>
      </c>
      <c r="P20" s="45" t="s">
        <v>414</v>
      </c>
      <c r="Q20" s="45" t="s">
        <v>415</v>
      </c>
      <c r="R20" t="s">
        <v>417</v>
      </c>
      <c r="S20" t="s">
        <v>418</v>
      </c>
    </row>
    <row r="21" spans="1:19" x14ac:dyDescent="0.2">
      <c r="A21" s="44" t="s">
        <v>428</v>
      </c>
      <c r="B21" s="45" t="s">
        <v>431</v>
      </c>
      <c r="C21" s="45" t="s">
        <v>432</v>
      </c>
      <c r="D21" s="45" t="s">
        <v>436</v>
      </c>
      <c r="E21" s="45" t="s">
        <v>437</v>
      </c>
      <c r="F21" s="45" t="s">
        <v>441</v>
      </c>
      <c r="G21" s="45" t="s">
        <v>442</v>
      </c>
      <c r="H21" s="45" t="s">
        <v>447</v>
      </c>
      <c r="I21" s="45" t="s">
        <v>448</v>
      </c>
      <c r="J21" s="45" t="s">
        <v>453</v>
      </c>
      <c r="K21" s="45" t="s">
        <v>454</v>
      </c>
      <c r="L21" s="45" t="s">
        <v>459</v>
      </c>
      <c r="M21" s="45" t="s">
        <v>460</v>
      </c>
      <c r="N21" s="45" t="s">
        <v>465</v>
      </c>
      <c r="O21" s="45" t="s">
        <v>466</v>
      </c>
      <c r="P21" s="45" t="s">
        <v>471</v>
      </c>
      <c r="Q21" s="45" t="s">
        <v>472</v>
      </c>
      <c r="R21" s="59" t="s">
        <v>476</v>
      </c>
      <c r="S21" s="59" t="s">
        <v>477</v>
      </c>
    </row>
    <row r="22" spans="1:19" x14ac:dyDescent="0.2">
      <c r="A22" s="44" t="s">
        <v>429</v>
      </c>
      <c r="B22" s="45" t="s">
        <v>176</v>
      </c>
      <c r="C22" s="45" t="s">
        <v>433</v>
      </c>
      <c r="D22" s="45" t="s">
        <v>438</v>
      </c>
      <c r="E22" s="45" t="s">
        <v>439</v>
      </c>
      <c r="F22" s="45" t="s">
        <v>443</v>
      </c>
      <c r="G22" s="45" t="s">
        <v>444</v>
      </c>
      <c r="H22" s="45" t="s">
        <v>449</v>
      </c>
      <c r="I22" s="45" t="s">
        <v>450</v>
      </c>
      <c r="J22" s="45" t="s">
        <v>455</v>
      </c>
      <c r="K22" s="45" t="s">
        <v>456</v>
      </c>
      <c r="L22" s="45" t="s">
        <v>461</v>
      </c>
      <c r="M22" s="45" t="s">
        <v>462</v>
      </c>
      <c r="N22" s="45" t="s">
        <v>467</v>
      </c>
      <c r="O22" s="45" t="s">
        <v>468</v>
      </c>
      <c r="P22" s="45" t="s">
        <v>190</v>
      </c>
      <c r="Q22" s="45" t="s">
        <v>473</v>
      </c>
      <c r="R22" s="44" t="s">
        <v>478</v>
      </c>
      <c r="S22" s="44" t="s">
        <v>479</v>
      </c>
    </row>
    <row r="23" spans="1:19" x14ac:dyDescent="0.2">
      <c r="A23" s="44" t="s">
        <v>430</v>
      </c>
      <c r="B23" s="45" t="s">
        <v>434</v>
      </c>
      <c r="C23" s="45" t="s">
        <v>435</v>
      </c>
      <c r="D23" s="45" t="s">
        <v>440</v>
      </c>
      <c r="E23" s="45" t="s">
        <v>435</v>
      </c>
      <c r="F23" s="45" t="s">
        <v>445</v>
      </c>
      <c r="G23" s="45" t="s">
        <v>446</v>
      </c>
      <c r="H23" s="45" t="s">
        <v>451</v>
      </c>
      <c r="I23" s="45" t="s">
        <v>452</v>
      </c>
      <c r="J23" s="45" t="s">
        <v>457</v>
      </c>
      <c r="K23" s="45" t="s">
        <v>458</v>
      </c>
      <c r="L23" s="45" t="s">
        <v>463</v>
      </c>
      <c r="M23" s="45" t="s">
        <v>464</v>
      </c>
      <c r="N23" s="45" t="s">
        <v>469</v>
      </c>
      <c r="O23" s="45" t="s">
        <v>470</v>
      </c>
      <c r="P23" s="45" t="s">
        <v>474</v>
      </c>
      <c r="Q23" s="45" t="s">
        <v>475</v>
      </c>
      <c r="R23" s="44" t="s">
        <v>480</v>
      </c>
      <c r="S23" s="44" t="s">
        <v>481</v>
      </c>
    </row>
    <row r="24" spans="1:19" ht="16" x14ac:dyDescent="0.2">
      <c r="A24" t="s">
        <v>482</v>
      </c>
      <c r="B24" s="60" t="s">
        <v>483</v>
      </c>
      <c r="C24" s="61" t="s">
        <v>484</v>
      </c>
      <c r="D24" s="60" t="s">
        <v>485</v>
      </c>
      <c r="E24" s="60" t="s">
        <v>486</v>
      </c>
      <c r="F24" s="60" t="s">
        <v>487</v>
      </c>
      <c r="G24" s="61" t="s">
        <v>488</v>
      </c>
      <c r="H24" s="60" t="s">
        <v>489</v>
      </c>
      <c r="I24" s="60" t="s">
        <v>490</v>
      </c>
      <c r="J24" s="60" t="s">
        <v>491</v>
      </c>
      <c r="K24" s="61" t="s">
        <v>492</v>
      </c>
      <c r="L24" s="60" t="s">
        <v>493</v>
      </c>
      <c r="M24" s="60" t="s">
        <v>494</v>
      </c>
      <c r="N24" s="61" t="s">
        <v>495</v>
      </c>
      <c r="O24" s="60" t="s">
        <v>496</v>
      </c>
      <c r="P24" s="60" t="s">
        <v>497</v>
      </c>
      <c r="Q24" s="60" t="s">
        <v>498</v>
      </c>
      <c r="R24" s="44" t="s">
        <v>499</v>
      </c>
      <c r="S24" s="44" t="s">
        <v>500</v>
      </c>
    </row>
    <row r="25" spans="1:19" x14ac:dyDescent="0.2">
      <c r="A25" s="44" t="s">
        <v>501</v>
      </c>
      <c r="B25" s="44" t="s">
        <v>502</v>
      </c>
      <c r="C25" s="44" t="s">
        <v>503</v>
      </c>
      <c r="D25" s="44" t="s">
        <v>504</v>
      </c>
      <c r="E25" s="44" t="s">
        <v>505</v>
      </c>
      <c r="F25" s="44" t="s">
        <v>506</v>
      </c>
      <c r="G25" s="44" t="s">
        <v>507</v>
      </c>
      <c r="H25" s="44" t="s">
        <v>508</v>
      </c>
      <c r="I25" s="44" t="s">
        <v>509</v>
      </c>
      <c r="J25" s="44" t="s">
        <v>510</v>
      </c>
      <c r="K25" s="44" t="s">
        <v>511</v>
      </c>
      <c r="L25" s="44" t="s">
        <v>512</v>
      </c>
      <c r="M25" s="44" t="s">
        <v>163</v>
      </c>
      <c r="N25" s="44" t="s">
        <v>513</v>
      </c>
      <c r="O25" s="44" t="s">
        <v>514</v>
      </c>
      <c r="P25" s="44" t="s">
        <v>515</v>
      </c>
      <c r="Q25" s="44" t="s">
        <v>516</v>
      </c>
      <c r="R25" s="44" t="s">
        <v>74</v>
      </c>
      <c r="S25" s="44" t="s">
        <v>77</v>
      </c>
    </row>
    <row r="26" spans="1:19" x14ac:dyDescent="0.2">
      <c r="A26" s="44" t="s">
        <v>517</v>
      </c>
      <c r="B26" s="44" t="s">
        <v>502</v>
      </c>
      <c r="C26" s="44" t="s">
        <v>518</v>
      </c>
      <c r="D26" s="44" t="s">
        <v>519</v>
      </c>
      <c r="E26" s="44" t="s">
        <v>520</v>
      </c>
      <c r="F26" s="44" t="s">
        <v>506</v>
      </c>
      <c r="G26" s="44" t="s">
        <v>521</v>
      </c>
      <c r="H26" s="44" t="s">
        <v>508</v>
      </c>
      <c r="I26" s="44" t="s">
        <v>522</v>
      </c>
      <c r="J26" s="44" t="s">
        <v>523</v>
      </c>
      <c r="K26" s="44" t="s">
        <v>524</v>
      </c>
      <c r="L26" s="44" t="s">
        <v>525</v>
      </c>
      <c r="M26" s="44" t="s">
        <v>44</v>
      </c>
      <c r="N26" s="44" t="s">
        <v>526</v>
      </c>
      <c r="O26" s="44" t="s">
        <v>527</v>
      </c>
      <c r="P26" s="44" t="s">
        <v>528</v>
      </c>
      <c r="Q26" s="44" t="s">
        <v>529</v>
      </c>
      <c r="R26" s="44" t="s">
        <v>74</v>
      </c>
      <c r="S26" s="44" t="s">
        <v>77</v>
      </c>
    </row>
    <row r="27" spans="1:19" x14ac:dyDescent="0.2">
      <c r="A27" s="44" t="s">
        <v>530</v>
      </c>
      <c r="B27" s="44" t="s">
        <v>531</v>
      </c>
      <c r="C27" s="44" t="s">
        <v>532</v>
      </c>
      <c r="D27" s="44" t="s">
        <v>533</v>
      </c>
      <c r="E27" s="44" t="s">
        <v>534</v>
      </c>
      <c r="F27" s="44" t="s">
        <v>535</v>
      </c>
      <c r="G27" s="44" t="s">
        <v>536</v>
      </c>
      <c r="H27" s="44" t="s">
        <v>537</v>
      </c>
      <c r="I27" s="44" t="s">
        <v>538</v>
      </c>
      <c r="J27" s="44" t="s">
        <v>539</v>
      </c>
      <c r="K27" s="44" t="s">
        <v>540</v>
      </c>
      <c r="L27" s="44" t="s">
        <v>541</v>
      </c>
      <c r="M27" s="44" t="s">
        <v>542</v>
      </c>
      <c r="N27" s="44" t="s">
        <v>543</v>
      </c>
      <c r="O27" s="44" t="s">
        <v>544</v>
      </c>
      <c r="P27" s="44" t="s">
        <v>545</v>
      </c>
      <c r="Q27" s="44" t="s">
        <v>546</v>
      </c>
      <c r="R27" s="44" t="s">
        <v>74</v>
      </c>
      <c r="S27" s="44" t="s">
        <v>77</v>
      </c>
    </row>
    <row r="28" spans="1:19" x14ac:dyDescent="0.2">
      <c r="A28" s="44" t="s">
        <v>547</v>
      </c>
      <c r="B28" s="44" t="s">
        <v>548</v>
      </c>
      <c r="C28" s="44" t="s">
        <v>549</v>
      </c>
      <c r="D28" s="44" t="s">
        <v>550</v>
      </c>
      <c r="E28" s="44" t="s">
        <v>551</v>
      </c>
      <c r="F28" s="44" t="s">
        <v>552</v>
      </c>
      <c r="G28" s="44" t="s">
        <v>553</v>
      </c>
      <c r="H28" s="44" t="s">
        <v>554</v>
      </c>
      <c r="I28" s="44" t="s">
        <v>555</v>
      </c>
      <c r="J28" s="44" t="s">
        <v>556</v>
      </c>
      <c r="K28" s="44" t="s">
        <v>557</v>
      </c>
      <c r="L28" s="44" t="s">
        <v>558</v>
      </c>
      <c r="M28" s="44" t="s">
        <v>559</v>
      </c>
      <c r="N28" s="44" t="s">
        <v>560</v>
      </c>
      <c r="O28" s="44" t="s">
        <v>561</v>
      </c>
      <c r="P28" s="44" t="s">
        <v>562</v>
      </c>
      <c r="Q28" s="44" t="s">
        <v>563</v>
      </c>
      <c r="R28" s="44" t="s">
        <v>74</v>
      </c>
      <c r="S28" s="44" t="s">
        <v>77</v>
      </c>
    </row>
    <row r="29" spans="1:19" x14ac:dyDescent="0.2">
      <c r="A29" s="44" t="s">
        <v>564</v>
      </c>
      <c r="B29" s="44" t="s">
        <v>565</v>
      </c>
      <c r="C29" s="44" t="s">
        <v>566</v>
      </c>
      <c r="D29" s="44" t="s">
        <v>567</v>
      </c>
      <c r="E29" s="44" t="s">
        <v>568</v>
      </c>
      <c r="F29" s="44" t="s">
        <v>569</v>
      </c>
      <c r="G29" s="44" t="s">
        <v>314</v>
      </c>
      <c r="H29" s="44" t="s">
        <v>570</v>
      </c>
      <c r="I29" s="44" t="s">
        <v>571</v>
      </c>
      <c r="J29" s="44" t="s">
        <v>572</v>
      </c>
      <c r="K29" s="44" t="s">
        <v>573</v>
      </c>
      <c r="L29" s="44" t="s">
        <v>574</v>
      </c>
      <c r="M29" s="44" t="s">
        <v>575</v>
      </c>
      <c r="N29" s="44" t="s">
        <v>576</v>
      </c>
      <c r="O29" s="44" t="s">
        <v>577</v>
      </c>
      <c r="P29" s="44" t="s">
        <v>578</v>
      </c>
      <c r="Q29" s="44" t="s">
        <v>579</v>
      </c>
      <c r="R29" s="44" t="s">
        <v>74</v>
      </c>
      <c r="S29" s="44" t="s">
        <v>77</v>
      </c>
    </row>
    <row r="30" spans="1:19" x14ac:dyDescent="0.2">
      <c r="A30" s="44" t="s">
        <v>580</v>
      </c>
      <c r="B30" s="44" t="s">
        <v>581</v>
      </c>
      <c r="C30" s="44" t="s">
        <v>582</v>
      </c>
      <c r="D30" s="44" t="s">
        <v>583</v>
      </c>
      <c r="E30" s="44" t="s">
        <v>568</v>
      </c>
      <c r="F30" s="44" t="s">
        <v>584</v>
      </c>
      <c r="G30" s="44" t="s">
        <v>585</v>
      </c>
      <c r="H30" s="44" t="s">
        <v>570</v>
      </c>
      <c r="I30" s="44" t="s">
        <v>571</v>
      </c>
      <c r="J30" s="44" t="s">
        <v>572</v>
      </c>
      <c r="K30" s="44" t="s">
        <v>573</v>
      </c>
      <c r="L30" s="44" t="s">
        <v>574</v>
      </c>
      <c r="M30" s="44" t="s">
        <v>575</v>
      </c>
      <c r="N30" s="44" t="s">
        <v>586</v>
      </c>
      <c r="O30" s="44" t="s">
        <v>587</v>
      </c>
      <c r="P30" s="44" t="s">
        <v>588</v>
      </c>
      <c r="Q30" s="44" t="s">
        <v>589</v>
      </c>
      <c r="R30" s="44" t="s">
        <v>74</v>
      </c>
      <c r="S30" s="44" t="s">
        <v>77</v>
      </c>
    </row>
    <row r="31" spans="1:19" x14ac:dyDescent="0.2">
      <c r="A31" s="44" t="s">
        <v>590</v>
      </c>
      <c r="B31" s="44" t="s">
        <v>591</v>
      </c>
      <c r="C31" s="44" t="s">
        <v>592</v>
      </c>
      <c r="D31" s="44" t="s">
        <v>593</v>
      </c>
      <c r="E31" s="44" t="s">
        <v>594</v>
      </c>
      <c r="F31" s="44" t="s">
        <v>595</v>
      </c>
      <c r="G31" s="44" t="s">
        <v>596</v>
      </c>
      <c r="H31" s="44" t="s">
        <v>597</v>
      </c>
      <c r="I31" s="44" t="s">
        <v>598</v>
      </c>
      <c r="J31" s="44" t="s">
        <v>599</v>
      </c>
      <c r="K31" s="44" t="s">
        <v>600</v>
      </c>
      <c r="L31" s="44" t="s">
        <v>601</v>
      </c>
      <c r="M31" s="44" t="s">
        <v>602</v>
      </c>
      <c r="N31" s="44" t="s">
        <v>603</v>
      </c>
      <c r="O31" s="44" t="s">
        <v>604</v>
      </c>
      <c r="P31" s="44" t="s">
        <v>605</v>
      </c>
      <c r="Q31" s="44" t="s">
        <v>606</v>
      </c>
      <c r="R31" s="44" t="s">
        <v>74</v>
      </c>
      <c r="S31" s="44" t="s">
        <v>77</v>
      </c>
    </row>
    <row r="32" spans="1:19" x14ac:dyDescent="0.2">
      <c r="A32" s="44" t="s">
        <v>607</v>
      </c>
      <c r="B32" s="44" t="s">
        <v>612</v>
      </c>
      <c r="C32" s="44" t="s">
        <v>613</v>
      </c>
      <c r="D32" s="44" t="s">
        <v>614</v>
      </c>
      <c r="E32" s="44" t="s">
        <v>615</v>
      </c>
      <c r="F32" s="44" t="s">
        <v>695</v>
      </c>
      <c r="G32" s="44" t="s">
        <v>696</v>
      </c>
      <c r="H32" s="44" t="s">
        <v>697</v>
      </c>
      <c r="I32" s="44" t="s">
        <v>698</v>
      </c>
      <c r="J32" s="44" t="s">
        <v>608</v>
      </c>
      <c r="K32" s="44" t="s">
        <v>699</v>
      </c>
      <c r="L32" s="44" t="s">
        <v>700</v>
      </c>
      <c r="M32" s="44" t="s">
        <v>701</v>
      </c>
      <c r="N32" s="44" t="s">
        <v>609</v>
      </c>
      <c r="O32" s="44" t="s">
        <v>610</v>
      </c>
      <c r="P32" s="44" t="s">
        <v>474</v>
      </c>
      <c r="Q32" s="44" t="s">
        <v>611</v>
      </c>
      <c r="R32" s="44" t="s">
        <v>74</v>
      </c>
      <c r="S32" s="44" t="s">
        <v>77</v>
      </c>
    </row>
    <row r="33" spans="1:19" x14ac:dyDescent="0.2">
      <c r="A33" s="44" t="s">
        <v>616</v>
      </c>
      <c r="B33" s="44" t="s">
        <v>617</v>
      </c>
      <c r="C33" s="44" t="s">
        <v>618</v>
      </c>
      <c r="D33" s="44" t="s">
        <v>619</v>
      </c>
      <c r="E33" s="44" t="s">
        <v>620</v>
      </c>
      <c r="F33" s="44" t="s">
        <v>621</v>
      </c>
      <c r="G33" s="44" t="s">
        <v>622</v>
      </c>
      <c r="H33" s="44" t="s">
        <v>623</v>
      </c>
      <c r="I33" s="44" t="s">
        <v>624</v>
      </c>
      <c r="J33" s="44" t="s">
        <v>625</v>
      </c>
      <c r="K33" s="44" t="s">
        <v>626</v>
      </c>
      <c r="L33" s="44" t="s">
        <v>627</v>
      </c>
      <c r="M33" s="44" t="s">
        <v>628</v>
      </c>
      <c r="N33" s="44" t="s">
        <v>629</v>
      </c>
      <c r="O33" s="44" t="s">
        <v>630</v>
      </c>
      <c r="P33" s="44" t="s">
        <v>631</v>
      </c>
      <c r="Q33" s="44" t="s">
        <v>632</v>
      </c>
      <c r="R33" s="44" t="s">
        <v>74</v>
      </c>
      <c r="S33" s="44" t="s">
        <v>77</v>
      </c>
    </row>
    <row r="34" spans="1:19" x14ac:dyDescent="0.2">
      <c r="A34" s="44" t="s">
        <v>633</v>
      </c>
      <c r="B34" s="44" t="s">
        <v>634</v>
      </c>
      <c r="C34" s="44" t="s">
        <v>634</v>
      </c>
      <c r="D34" s="44" t="s">
        <v>635</v>
      </c>
      <c r="E34" s="44" t="s">
        <v>635</v>
      </c>
      <c r="F34" s="44" t="s">
        <v>636</v>
      </c>
      <c r="G34" s="44" t="s">
        <v>636</v>
      </c>
      <c r="H34" s="44" t="s">
        <v>637</v>
      </c>
      <c r="I34" s="44" t="s">
        <v>637</v>
      </c>
      <c r="J34" s="44" t="s">
        <v>638</v>
      </c>
      <c r="K34" s="44" t="s">
        <v>638</v>
      </c>
      <c r="L34" s="44" t="s">
        <v>639</v>
      </c>
      <c r="M34" s="44" t="s">
        <v>639</v>
      </c>
      <c r="N34" s="44" t="s">
        <v>640</v>
      </c>
      <c r="O34" s="44" t="s">
        <v>640</v>
      </c>
      <c r="P34" s="44" t="s">
        <v>641</v>
      </c>
      <c r="Q34" s="44" t="s">
        <v>641</v>
      </c>
      <c r="R34" s="44" t="s">
        <v>74</v>
      </c>
      <c r="S34" s="44" t="s">
        <v>77</v>
      </c>
    </row>
    <row r="35" spans="1:19" x14ac:dyDescent="0.2">
      <c r="A35" s="44" t="s">
        <v>642</v>
      </c>
      <c r="B35" s="44" t="s">
        <v>643</v>
      </c>
      <c r="C35" s="44" t="s">
        <v>644</v>
      </c>
      <c r="D35" s="44" t="s">
        <v>645</v>
      </c>
      <c r="E35" s="44" t="s">
        <v>646</v>
      </c>
      <c r="F35" s="44" t="s">
        <v>647</v>
      </c>
      <c r="G35" s="44" t="s">
        <v>648</v>
      </c>
      <c r="H35" s="44" t="s">
        <v>649</v>
      </c>
      <c r="I35" s="44" t="s">
        <v>650</v>
      </c>
      <c r="J35" s="44" t="s">
        <v>651</v>
      </c>
      <c r="K35" s="44" t="s">
        <v>652</v>
      </c>
      <c r="L35" s="44" t="s">
        <v>653</v>
      </c>
      <c r="M35" s="44" t="s">
        <v>654</v>
      </c>
      <c r="N35" s="44" t="s">
        <v>655</v>
      </c>
      <c r="O35" s="44" t="s">
        <v>656</v>
      </c>
      <c r="P35" s="44" t="s">
        <v>657</v>
      </c>
      <c r="Q35" s="44" t="s">
        <v>658</v>
      </c>
      <c r="R35" s="44" t="s">
        <v>74</v>
      </c>
      <c r="S35" s="44" t="s">
        <v>77</v>
      </c>
    </row>
    <row r="36" spans="1:19" x14ac:dyDescent="0.2">
      <c r="A36" s="44" t="s">
        <v>659</v>
      </c>
      <c r="B36" s="44" t="s">
        <v>660</v>
      </c>
      <c r="C36" s="44" t="s">
        <v>661</v>
      </c>
      <c r="D36" s="44" t="s">
        <v>662</v>
      </c>
      <c r="E36" s="44" t="s">
        <v>663</v>
      </c>
      <c r="F36" s="44" t="s">
        <v>664</v>
      </c>
      <c r="G36" s="44" t="s">
        <v>665</v>
      </c>
      <c r="H36" s="44" t="s">
        <v>666</v>
      </c>
      <c r="I36" s="44" t="s">
        <v>667</v>
      </c>
      <c r="J36" s="44" t="s">
        <v>668</v>
      </c>
      <c r="K36" s="44" t="s">
        <v>669</v>
      </c>
      <c r="L36" s="44" t="s">
        <v>670</v>
      </c>
      <c r="M36" s="44" t="s">
        <v>671</v>
      </c>
      <c r="N36" s="44" t="s">
        <v>672</v>
      </c>
      <c r="O36" s="44" t="s">
        <v>673</v>
      </c>
      <c r="P36" s="44" t="s">
        <v>674</v>
      </c>
      <c r="Q36" s="44" t="s">
        <v>675</v>
      </c>
      <c r="R36" s="44" t="s">
        <v>74</v>
      </c>
      <c r="S36" s="44" t="s">
        <v>77</v>
      </c>
    </row>
    <row r="37" spans="1:19" x14ac:dyDescent="0.2">
      <c r="A37" t="s">
        <v>676</v>
      </c>
      <c r="B37" s="44" t="s">
        <v>431</v>
      </c>
      <c r="C37" s="44" t="s">
        <v>677</v>
      </c>
      <c r="D37" s="44" t="s">
        <v>678</v>
      </c>
      <c r="E37" s="44" t="s">
        <v>679</v>
      </c>
      <c r="F37" s="44" t="s">
        <v>680</v>
      </c>
      <c r="G37" s="44" t="s">
        <v>681</v>
      </c>
      <c r="H37" s="44" t="s">
        <v>682</v>
      </c>
      <c r="I37" s="44" t="s">
        <v>683</v>
      </c>
      <c r="J37" s="44" t="s">
        <v>684</v>
      </c>
      <c r="K37" s="44" t="s">
        <v>454</v>
      </c>
      <c r="L37" s="44" t="s">
        <v>685</v>
      </c>
      <c r="M37" s="44" t="s">
        <v>686</v>
      </c>
      <c r="N37" s="44" t="s">
        <v>687</v>
      </c>
      <c r="O37" s="44" t="s">
        <v>688</v>
      </c>
      <c r="P37" s="44" t="s">
        <v>471</v>
      </c>
      <c r="Q37" s="44" t="s">
        <v>689</v>
      </c>
      <c r="R37" s="44" t="s">
        <v>476</v>
      </c>
      <c r="S37" s="44" t="s">
        <v>690</v>
      </c>
    </row>
  </sheetData>
  <pageMargins left="0.7" right="0.7" top="0.75" bottom="0.75" header="0.3" footer="0.3"/>
  <pageSetup paperSize="9" orientation="portrait" r:id="rId1"/>
  <customProperties>
    <customPr name="Ibp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0" ma:contentTypeDescription="Ein neues Dokument erstellen." ma:contentTypeScope="" ma:versionID="65f3c0631f09a0ad2c2cc099f612d5b5">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9e3f581b327f31107951d51b511707d5"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Props1.xml><?xml version="1.0" encoding="utf-8"?>
<ds:datastoreItem xmlns:ds="http://schemas.openxmlformats.org/officeDocument/2006/customXml" ds:itemID="{14E63510-A1A3-4E75-9A8C-AAA332FE9BDE}"/>
</file>

<file path=customXml/itemProps2.xml><?xml version="1.0" encoding="utf-8"?>
<ds:datastoreItem xmlns:ds="http://schemas.openxmlformats.org/officeDocument/2006/customXml" ds:itemID="{A8F0D550-9D10-424C-B553-708B56A9EA3F}"/>
</file>

<file path=customXml/itemProps3.xml><?xml version="1.0" encoding="utf-8"?>
<ds:datastoreItem xmlns:ds="http://schemas.openxmlformats.org/officeDocument/2006/customXml" ds:itemID="{F5BEEC4E-FE28-4CC9-924D-F591C9D5A489}"/>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Anika Nissen</cp:lastModifiedBy>
  <dcterms:created xsi:type="dcterms:W3CDTF">2012-03-20T13:56:56Z</dcterms:created>
  <dcterms:modified xsi:type="dcterms:W3CDTF">2022-08-29T17:22:38Z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y fmtid="{D5CDD505-2E9C-101B-9397-08002B2CF9AE}" pid="3" name="ContentTypeId">
    <vt:lpwstr>0x010100C7BE479E5F4B75409F23C766F94E985A</vt:lpwstr>
  </property>
</Properties>
</file>