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charts/chart3.xml" ContentType="application/vnd.openxmlformats-officedocument.drawingml.chart+xml"/>
  <Override PartName="/xl/worksheets/sheet2.xml" ContentType="application/vnd.openxmlformats-officedocument.spreadsheetml.workshee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Property7.bin" ContentType="application/vnd.openxmlformats-officedocument.spreadsheetml.customProperty"/>
  <Override PartName="/xl/customProperty5.bin" ContentType="application/vnd.openxmlformats-officedocument.spreadsheetml.customProperty"/>
  <Override PartName="/xl/customProperty4.bin" ContentType="application/vnd.openxmlformats-officedocument.spreadsheetml.customProperty"/>
  <Override PartName="/xl/customProperty3.bin" ContentType="application/vnd.openxmlformats-officedocument.spreadsheetml.customProperty"/>
  <Override PartName="/xl/customProperty2.bin" ContentType="application/vnd.openxmlformats-officedocument.spreadsheetml.customProperty"/>
  <Override PartName="/xl/customProperty1.bin" ContentType="application/vnd.openxmlformats-officedocument.spreadsheetml.customProperty"/>
  <Override PartName="/xl/customProperty6.bin" ContentType="application/vnd.openxmlformats-officedocument.spreadsheetml.customPropert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24226"/>
  <mc:AlternateContent xmlns:mc="http://schemas.openxmlformats.org/markup-compatibility/2006">
    <mc:Choice Requires="x15">
      <x15ac:absPath xmlns:x15ac="http://schemas.microsoft.com/office/spreadsheetml/2010/11/ac" url="/Users/anikanissen/sciebo/IIS Lehrstuhl (Eigene)/Journals und Konferenzen/2023 ECIS (?) - ERP GUIs/Raw Data Survey/"/>
    </mc:Choice>
  </mc:AlternateContent>
  <xr:revisionPtr revIDLastSave="0" documentId="13_ncr:1_{3979D69E-FB61-C748-9A40-0D5F4044AF24}" xr6:coauthVersionLast="47" xr6:coauthVersionMax="47" xr10:uidLastSave="{00000000-0000-0000-0000-000000000000}"/>
  <bookViews>
    <workbookView xWindow="15120" yWindow="760" windowWidth="15120" windowHeight="18880" tabRatio="798" firstSheet="2"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6" i="14" l="1"/>
  <c r="L11" i="14"/>
  <c r="L16" i="14"/>
  <c r="L21" i="14"/>
  <c r="L26" i="14"/>
  <c r="L31" i="14"/>
  <c r="L36" i="14"/>
  <c r="L46" i="14"/>
  <c r="L5" i="14"/>
  <c r="L10" i="14"/>
  <c r="L15" i="14"/>
  <c r="L20" i="14"/>
  <c r="L25" i="14"/>
  <c r="L30" i="14"/>
  <c r="L35" i="14"/>
  <c r="L40" i="14"/>
  <c r="L45" i="14"/>
  <c r="L50" i="14"/>
  <c r="L55" i="14"/>
  <c r="L60" i="14"/>
  <c r="L65" i="14"/>
  <c r="L70" i="14"/>
  <c r="L75" i="14"/>
  <c r="L80" i="14"/>
  <c r="L85" i="14"/>
  <c r="L90" i="14"/>
  <c r="L95" i="14"/>
  <c r="L100" i="14"/>
  <c r="L105" i="14"/>
  <c r="L110" i="14"/>
  <c r="L9" i="14"/>
  <c r="L14" i="14"/>
  <c r="L19" i="14"/>
  <c r="L24" i="14"/>
  <c r="L29" i="14"/>
  <c r="L34" i="14"/>
  <c r="L39" i="14"/>
  <c r="L44" i="14"/>
  <c r="L49" i="14"/>
  <c r="L54" i="14"/>
  <c r="L59" i="14"/>
  <c r="L64" i="14"/>
  <c r="L69" i="14"/>
  <c r="L74" i="14"/>
  <c r="L79" i="14"/>
  <c r="L84" i="14"/>
  <c r="L89" i="14"/>
  <c r="L94" i="14"/>
  <c r="L99" i="14"/>
  <c r="L104" i="14"/>
  <c r="L109" i="14"/>
  <c r="L114" i="14"/>
  <c r="L8" i="14"/>
  <c r="L13" i="14"/>
  <c r="L18" i="14"/>
  <c r="L23" i="14"/>
  <c r="L28" i="14"/>
  <c r="L33" i="14"/>
  <c r="L38" i="14"/>
  <c r="L43" i="14"/>
  <c r="L48" i="14"/>
  <c r="L53" i="14"/>
  <c r="L58" i="14"/>
  <c r="L63" i="14"/>
  <c r="L68" i="14"/>
  <c r="L73" i="14"/>
  <c r="L78" i="14"/>
  <c r="L83" i="14"/>
  <c r="L88" i="14"/>
  <c r="L93" i="14"/>
  <c r="L98" i="14"/>
  <c r="L103" i="14"/>
  <c r="L108" i="14"/>
  <c r="L113" i="14"/>
  <c r="L7" i="14"/>
  <c r="L12" i="14"/>
  <c r="L17" i="14"/>
  <c r="L22" i="14"/>
  <c r="L27" i="14"/>
  <c r="L32" i="14"/>
  <c r="L37" i="14"/>
  <c r="L42" i="14"/>
  <c r="L47" i="14"/>
  <c r="L52" i="14"/>
  <c r="L57" i="14"/>
  <c r="L62" i="14"/>
  <c r="L67" i="14"/>
  <c r="L72" i="14"/>
  <c r="L77" i="14"/>
  <c r="L82" i="14"/>
  <c r="L87" i="14"/>
  <c r="L92" i="14"/>
  <c r="L97" i="14"/>
  <c r="L102" i="14"/>
  <c r="L107" i="14"/>
  <c r="L112" i="14"/>
  <c r="L41" i="14"/>
  <c r="L51" i="14"/>
  <c r="L56" i="14"/>
  <c r="L61" i="14"/>
  <c r="L66" i="14"/>
  <c r="L71" i="14"/>
  <c r="L76" i="14"/>
  <c r="L81" i="14"/>
  <c r="L86" i="14"/>
  <c r="L91" i="14"/>
  <c r="L96" i="14"/>
  <c r="L101" i="14"/>
  <c r="L106" i="14"/>
  <c r="L111" i="14"/>
  <c r="M111" i="14" s="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M9" i="14" s="1"/>
  <c r="K10" i="14"/>
  <c r="K11" i="14"/>
  <c r="M11" i="14" s="1"/>
  <c r="K12" i="14"/>
  <c r="K13" i="14"/>
  <c r="M13" i="14" s="1"/>
  <c r="K14" i="14"/>
  <c r="M14" i="14" s="1"/>
  <c r="K15" i="14"/>
  <c r="M15" i="14" s="1"/>
  <c r="K16" i="14"/>
  <c r="M16" i="14" s="1"/>
  <c r="K17" i="14"/>
  <c r="M17" i="14" s="1"/>
  <c r="K18" i="14"/>
  <c r="K19" i="14"/>
  <c r="M19" i="14" s="1"/>
  <c r="K20" i="14"/>
  <c r="M20" i="14" s="1"/>
  <c r="K21" i="14"/>
  <c r="M21" i="14" s="1"/>
  <c r="K22" i="14"/>
  <c r="K23" i="14"/>
  <c r="M23" i="14" s="1"/>
  <c r="K24" i="14"/>
  <c r="M24" i="14" s="1"/>
  <c r="K25" i="14"/>
  <c r="M25" i="14" s="1"/>
  <c r="K26" i="14"/>
  <c r="M26" i="14" s="1"/>
  <c r="K27" i="14"/>
  <c r="K28" i="14"/>
  <c r="M28" i="14" s="1"/>
  <c r="K29" i="14"/>
  <c r="M29" i="14" s="1"/>
  <c r="K30" i="14"/>
  <c r="M30" i="14" s="1"/>
  <c r="K31" i="14"/>
  <c r="M31" i="14" s="1"/>
  <c r="K32" i="14"/>
  <c r="K33" i="14"/>
  <c r="K34" i="14"/>
  <c r="M34" i="14" s="1"/>
  <c r="K35" i="14"/>
  <c r="M35" i="14" s="1"/>
  <c r="K36" i="14"/>
  <c r="M36" i="14" s="1"/>
  <c r="K37" i="14"/>
  <c r="M37" i="14" s="1"/>
  <c r="K38" i="14"/>
  <c r="K39" i="14"/>
  <c r="M39" i="14" s="1"/>
  <c r="K40" i="14"/>
  <c r="M40" i="14" s="1"/>
  <c r="K41" i="14"/>
  <c r="K42" i="14"/>
  <c r="M42" i="14" s="1"/>
  <c r="K43" i="14"/>
  <c r="K44" i="14"/>
  <c r="K45" i="14"/>
  <c r="M45" i="14" s="1"/>
  <c r="K46" i="14"/>
  <c r="M46" i="14" s="1"/>
  <c r="K47" i="14"/>
  <c r="M47" i="14" s="1"/>
  <c r="K48" i="14"/>
  <c r="M48" i="14" s="1"/>
  <c r="K49" i="14"/>
  <c r="K50" i="14"/>
  <c r="K51" i="14"/>
  <c r="K52" i="14"/>
  <c r="M52" i="14" s="1"/>
  <c r="K53" i="14"/>
  <c r="M53" i="14" s="1"/>
  <c r="K54" i="14"/>
  <c r="K55" i="14"/>
  <c r="M55" i="14" s="1"/>
  <c r="K56" i="14"/>
  <c r="K57" i="14"/>
  <c r="K58" i="14"/>
  <c r="M58" i="14" s="1"/>
  <c r="K59" i="14"/>
  <c r="M59" i="14" s="1"/>
  <c r="K60" i="14"/>
  <c r="K61" i="14"/>
  <c r="K62" i="14"/>
  <c r="K63" i="14"/>
  <c r="M63" i="14" s="1"/>
  <c r="K64" i="14"/>
  <c r="M64" i="14" s="1"/>
  <c r="K65" i="14"/>
  <c r="M65" i="14" s="1"/>
  <c r="K66" i="14"/>
  <c r="M66" i="14" s="1"/>
  <c r="K67" i="14"/>
  <c r="M67" i="14" s="1"/>
  <c r="K68" i="14"/>
  <c r="K69" i="14"/>
  <c r="M69" i="14" s="1"/>
  <c r="K70" i="14"/>
  <c r="M70" i="14" s="1"/>
  <c r="K71" i="14"/>
  <c r="M71" i="14" s="1"/>
  <c r="K72" i="14"/>
  <c r="M72" i="14" s="1"/>
  <c r="K73" i="14"/>
  <c r="M73" i="14" s="1"/>
  <c r="K74" i="14"/>
  <c r="M74" i="14" s="1"/>
  <c r="K75" i="14"/>
  <c r="M75" i="14" s="1"/>
  <c r="K76" i="14"/>
  <c r="M76" i="14" s="1"/>
  <c r="K77" i="14"/>
  <c r="K78" i="14"/>
  <c r="K79" i="14"/>
  <c r="M79" i="14" s="1"/>
  <c r="K80" i="14"/>
  <c r="M80" i="14" s="1"/>
  <c r="K81" i="14"/>
  <c r="M81" i="14" s="1"/>
  <c r="K82" i="14"/>
  <c r="K83" i="14"/>
  <c r="K84" i="14"/>
  <c r="M84" i="14" s="1"/>
  <c r="K85" i="14"/>
  <c r="M85" i="14" s="1"/>
  <c r="K86" i="14"/>
  <c r="M86" i="14" s="1"/>
  <c r="K87" i="14"/>
  <c r="M87" i="14" s="1"/>
  <c r="K88" i="14"/>
  <c r="K89" i="14"/>
  <c r="M89" i="14" s="1"/>
  <c r="K90" i="14"/>
  <c r="M90" i="14" s="1"/>
  <c r="K91" i="14"/>
  <c r="M91" i="14" s="1"/>
  <c r="K92" i="14"/>
  <c r="M92" i="14" s="1"/>
  <c r="K93" i="14"/>
  <c r="K94" i="14"/>
  <c r="K95" i="14"/>
  <c r="M95" i="14" s="1"/>
  <c r="K96" i="14"/>
  <c r="M96" i="14" s="1"/>
  <c r="K97" i="14"/>
  <c r="M97" i="14" s="1"/>
  <c r="K98" i="14"/>
  <c r="M98" i="14" s="1"/>
  <c r="K99" i="14"/>
  <c r="K100" i="14"/>
  <c r="K101" i="14"/>
  <c r="K102" i="14"/>
  <c r="M102" i="14" s="1"/>
  <c r="K103" i="14"/>
  <c r="M103" i="14" s="1"/>
  <c r="K104" i="14"/>
  <c r="K105" i="14"/>
  <c r="K106" i="14"/>
  <c r="K107" i="14"/>
  <c r="M107" i="14" s="1"/>
  <c r="K108" i="14"/>
  <c r="M108" i="14" s="1"/>
  <c r="K109" i="14"/>
  <c r="M109" i="14" s="1"/>
  <c r="K110" i="14"/>
  <c r="K111" i="14"/>
  <c r="K112" i="14"/>
  <c r="K113" i="14"/>
  <c r="M113" i="14" s="1"/>
  <c r="K114" i="14"/>
  <c r="M114" i="14" s="1"/>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05" i="14" l="1"/>
  <c r="M49" i="14"/>
  <c r="M61" i="14"/>
  <c r="M99" i="14"/>
  <c r="M41" i="14"/>
  <c r="M78" i="14"/>
  <c r="M60" i="14"/>
  <c r="M51" i="14"/>
  <c r="M33" i="14"/>
  <c r="M54" i="14"/>
  <c r="M104" i="14"/>
  <c r="M50" i="14"/>
  <c r="M106" i="14"/>
  <c r="M44" i="14"/>
  <c r="M94" i="14"/>
  <c r="M22" i="14"/>
  <c r="M110" i="14"/>
  <c r="M101" i="14"/>
  <c r="M83" i="14"/>
  <c r="M56" i="14"/>
  <c r="M100" i="14"/>
  <c r="M7" i="14"/>
  <c r="M77" i="14"/>
  <c r="M27" i="14"/>
  <c r="M82" i="14"/>
  <c r="M57" i="14"/>
  <c r="M32" i="14"/>
  <c r="M88" i="14"/>
  <c r="M38" i="14"/>
  <c r="M12" i="14"/>
  <c r="M112" i="14"/>
  <c r="M62" i="14"/>
  <c r="M93" i="14"/>
  <c r="M68" i="14"/>
  <c r="M43" i="14"/>
  <c r="M18" i="14"/>
  <c r="M5"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4" i="11"/>
  <c r="C4" i="11"/>
  <c r="D6" i="11"/>
  <c r="C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<sst xmlns="http://schemas.openxmlformats.org/spreadsheetml/2006/main" count="793" uniqueCount="702">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</sst>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0.29729729729729731</c:v>
                </c:pt>
                <c:pt idx="1">
                  <c:v>-0.30630630630630629</c:v>
                </c:pt>
                <c:pt idx="2">
                  <c:v>0.34234234234234234</c:v>
                </c:pt>
                <c:pt idx="3">
                  <c:v>-0.1891891891891892</c:v>
                </c:pt>
                <c:pt idx="4">
                  <c:v>-0.1891891891891892</c:v>
                </c:pt>
                <c:pt idx="5">
                  <c:v>8.1081081081081086E-2</c:v>
                </c:pt>
                <c:pt idx="6">
                  <c:v>-0.46846846846846846</c:v>
                </c:pt>
                <c:pt idx="7">
                  <c:v>-0.52252252252252251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3.6036036036036036E-2</c:v>
                </c:pt>
                <c:pt idx="1">
                  <c:v>-0.2747747747747748</c:v>
                </c:pt>
                <c:pt idx="2">
                  <c:v>-0.11936936936936937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3.6036036036036036E-2</c:v>
                </c:pt>
                <c:pt idx="1">
                  <c:v>-0.2747747747747748</c:v>
                </c:pt>
                <c:pt idx="2" formatCode="0.00">
                  <c:v>-0.11936936936936937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63" t="s">
        <v>267</v>
      </c>
      <c r="B1" s="63"/>
      <c r="C1" s="63"/>
    </row>
    <row r="2" spans="1:3" ht="107.25" customHeight="1" x14ac:dyDescent="0.2">
      <c r="A2" s="64" t="s">
        <v>425</v>
      </c>
      <c r="B2" s="64"/>
      <c r="C2" s="64"/>
    </row>
    <row r="4" spans="1:3" ht="19" x14ac:dyDescent="0.25">
      <c r="A4" s="28" t="s">
        <v>258</v>
      </c>
      <c r="B4" s="29" t="s">
        <v>40</v>
      </c>
    </row>
    <row r="6" spans="1:3" ht="30.75" customHeight="1" x14ac:dyDescent="0.2">
      <c r="A6" s="65" t="s">
        <v>259</v>
      </c>
      <c r="B6" s="65"/>
      <c r="C6" s="65"/>
    </row>
    <row r="8" spans="1:3" ht="262.5" customHeight="1" x14ac:dyDescent="0.2">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2" t="s">
        <v>271</v>
      </c>
      <c r="B1" s="82"/>
      <c r="C1" s="82"/>
      <c r="D1" s="82"/>
      <c r="E1" s="82"/>
      <c r="F1" s="82"/>
      <c r="G1" s="82"/>
    </row>
    <row r="2" spans="1:7" ht="197.25" customHeight="1" x14ac:dyDescent="0.2">
      <c r="A2" s="65" t="s">
        <v>272</v>
      </c>
      <c r="B2" s="65"/>
      <c r="C2" s="65"/>
      <c r="D2" s="65"/>
      <c r="E2" s="65"/>
      <c r="F2" s="65"/>
      <c r="G2" s="65"/>
    </row>
    <row r="3" spans="1:7" x14ac:dyDescent="0.2">
      <c r="A3" s="83"/>
      <c r="B3" s="83"/>
      <c r="C3" s="83"/>
      <c r="D3" s="83"/>
      <c r="E3" s="83"/>
      <c r="F3" s="83"/>
      <c r="G3" s="83"/>
    </row>
    <row r="4" spans="1:7" x14ac:dyDescent="0.2">
      <c r="A4" s="30" t="s">
        <v>25</v>
      </c>
      <c r="B4" s="30" t="s">
        <v>269</v>
      </c>
    </row>
    <row r="5" spans="1:7" x14ac:dyDescent="0.2">
      <c r="A5" s="27" t="str">
        <f>VLOOKUP(Read_First!B4,Items!A1:S50,18,FALSE)</f>
        <v>Pragmatic Quality</v>
      </c>
      <c r="B5" s="10">
        <f>SQRT(VAR(DT!K4:K1004))</f>
        <v>1.2945896361250255</v>
      </c>
    </row>
    <row r="6" spans="1:7" x14ac:dyDescent="0.2">
      <c r="A6" s="27" t="str">
        <f>VLOOKUP(Read_First!B4,Items!A1:S50,19,FALSE)</f>
        <v>Hedonic Quality</v>
      </c>
      <c r="B6" s="10">
        <f>SQRT(VAR(DT!L4:L1004))</f>
        <v>1.2554223098563988</v>
      </c>
    </row>
    <row r="9" spans="1:7" x14ac:dyDescent="0.2">
      <c r="A9" s="30" t="s">
        <v>270</v>
      </c>
      <c r="B9" s="43" t="str">
        <f>VLOOKUP(Read_First!B4,Items!A1:S50,18,FALSE)</f>
        <v>Pragmatic Quality</v>
      </c>
      <c r="C9" s="43" t="str">
        <f>VLOOKUP(Read_First!B4,Items!A1:S50,19,FALSE)</f>
        <v>Hedonic Quality</v>
      </c>
      <c r="D9" s="44"/>
      <c r="E9" s="44"/>
      <c r="F9" s="44"/>
      <c r="G9" s="44"/>
    </row>
    <row r="10" spans="1:7" x14ac:dyDescent="0.2">
      <c r="A10" s="30" t="s">
        <v>273</v>
      </c>
      <c r="B10" s="7">
        <f>POWER((1.65*B5)/0.5,2)</f>
        <v>18.251229729729729</v>
      </c>
      <c r="C10" s="7">
        <f>POWER((1.65*B6)/0.5,2)</f>
        <v>17.163567567567565</v>
      </c>
      <c r="D10" s="44"/>
      <c r="E10" s="44"/>
      <c r="F10" s="44"/>
      <c r="G10" s="44"/>
    </row>
    <row r="11" spans="1:7" x14ac:dyDescent="0.2">
      <c r="A11" s="30" t="s">
        <v>274</v>
      </c>
      <c r="B11" s="7">
        <f>POWER((1.96*B5)/0.5,2)</f>
        <v>25.75350748566748</v>
      </c>
      <c r="C11" s="7">
        <f>POWER((1.96*B6)/0.5,2)</f>
        <v>24.218755249795244</v>
      </c>
      <c r="D11" s="44"/>
      <c r="E11" s="44"/>
      <c r="F11" s="44"/>
      <c r="G11" s="44"/>
    </row>
    <row r="12" spans="1:7" x14ac:dyDescent="0.2">
      <c r="A12" s="30" t="s">
        <v>275</v>
      </c>
      <c r="B12" s="7">
        <f>POWER((2.58*B6)/0.5,2)</f>
        <v>41.964213464373458</v>
      </c>
      <c r="C12" s="7">
        <f>POWER((2.58*B6)/0.5,2)</f>
        <v>41.964213464373458</v>
      </c>
      <c r="D12" s="44"/>
      <c r="E12" s="44"/>
      <c r="F12" s="44"/>
      <c r="G12" s="44"/>
    </row>
    <row r="13" spans="1:7" x14ac:dyDescent="0.2">
      <c r="A13" s="30" t="s">
        <v>276</v>
      </c>
      <c r="B13" s="7">
        <f>POWER((1.65*B5)/0.25,2)</f>
        <v>73.004918918918918</v>
      </c>
      <c r="C13" s="7">
        <f>POWER((1.65*B6)/0.25,2)</f>
        <v>68.65427027027026</v>
      </c>
      <c r="D13" s="44"/>
      <c r="E13" s="44"/>
      <c r="F13" s="44"/>
      <c r="G13" s="44"/>
    </row>
    <row r="14" spans="1:7" x14ac:dyDescent="0.2">
      <c r="A14" s="30" t="s">
        <v>277</v>
      </c>
      <c r="B14" s="7">
        <f>POWER((1.96*B5)/0.25,2)</f>
        <v>103.01402994266992</v>
      </c>
      <c r="C14" s="7">
        <f>POWER((1.96*B6)/0.25,2)</f>
        <v>96.875020999180975</v>
      </c>
      <c r="D14" s="44"/>
      <c r="E14" s="44"/>
      <c r="F14" s="44"/>
      <c r="G14" s="44"/>
    </row>
    <row r="15" spans="1:7" x14ac:dyDescent="0.2">
      <c r="A15" s="30" t="s">
        <v>278</v>
      </c>
      <c r="B15" s="7">
        <f>POWER((2.58*B5)/0.25,2)</f>
        <v>178.49401002457006</v>
      </c>
      <c r="C15" s="7">
        <f>POWER((2.58*B6)/0.25,2)</f>
        <v>167.85685385749383</v>
      </c>
      <c r="D15" s="44"/>
      <c r="E15" s="44"/>
      <c r="F15" s="44"/>
      <c r="G15" s="44"/>
    </row>
    <row r="16" spans="1:7" x14ac:dyDescent="0.2">
      <c r="A16" s="30" t="s">
        <v>279</v>
      </c>
      <c r="B16" s="7">
        <f>POWER((1.65*B5)/0.1,2)</f>
        <v>456.28074324324325</v>
      </c>
      <c r="C16" s="7">
        <f>POWER((1.65*B6)/0.1,2)</f>
        <v>429.08918918918897</v>
      </c>
      <c r="D16" s="44"/>
      <c r="E16" s="44"/>
      <c r="F16" s="44"/>
      <c r="G16" s="44"/>
    </row>
    <row r="17" spans="1:7" x14ac:dyDescent="0.2">
      <c r="A17" s="30" t="s">
        <v>280</v>
      </c>
      <c r="B17" s="7">
        <f>POWER((1.96*B5)/0.1,2)</f>
        <v>643.83768714168684</v>
      </c>
      <c r="C17" s="7">
        <f>POWER((1.96*B6)/0.1,2)</f>
        <v>605.46888124488089</v>
      </c>
      <c r="D17" s="44"/>
      <c r="E17" s="44"/>
      <c r="F17" s="44"/>
      <c r="G17" s="44"/>
    </row>
    <row r="18" spans="1:7" x14ac:dyDescent="0.2">
      <c r="A18" s="30" t="s">
        <v>281</v>
      </c>
      <c r="B18" s="7">
        <f>POWER((2.58*B5)/0.1,2)</f>
        <v>1115.5875626535628</v>
      </c>
      <c r="C18" s="7">
        <f>POWER((2.58*B6)/0.1,2)</f>
        <v>1049.1053366093365</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L19" sqref="L19"/>
    </sheetView>
  </sheetViews>
  <sheetFormatPr baseColWidth="10" defaultColWidth="9.1640625" defaultRowHeight="15" x14ac:dyDescent="0.2"/>
  <cols>
    <col min="1" max="8" width="8.83203125" style="2" customWidth="1"/>
  </cols>
  <sheetData>
    <row r="1" spans="1:8" ht="126" customHeight="1" x14ac:dyDescent="0.2">
      <c r="A1" s="67" t="s">
        <v>268</v>
      </c>
      <c r="B1" s="68"/>
      <c r="C1" s="68"/>
      <c r="D1" s="68"/>
      <c r="E1" s="68"/>
      <c r="F1" s="68"/>
      <c r="G1" s="68"/>
      <c r="H1" s="68"/>
    </row>
    <row r="2" spans="1:8" x14ac:dyDescent="0.2">
      <c r="A2" s="69" t="s">
        <v>0</v>
      </c>
      <c r="B2" s="69"/>
      <c r="C2" s="69"/>
      <c r="D2" s="69"/>
      <c r="E2" s="69"/>
      <c r="F2" s="69"/>
      <c r="G2" s="69"/>
      <c r="H2" s="69"/>
    </row>
    <row r="3" spans="1:8" x14ac:dyDescent="0.2">
      <c r="A3" s="1">
        <v>1</v>
      </c>
      <c r="B3" s="1">
        <v>2</v>
      </c>
      <c r="C3" s="1">
        <v>3</v>
      </c>
      <c r="D3" s="1">
        <v>4</v>
      </c>
      <c r="E3" s="1">
        <v>5</v>
      </c>
      <c r="F3" s="1">
        <v>6</v>
      </c>
      <c r="G3" s="1">
        <v>7</v>
      </c>
      <c r="H3" s="1">
        <v>8</v>
      </c>
    </row>
    <row r="4" spans="1:8" x14ac:dyDescent="0.2">
      <c r="A4" s="44">
        <v>5</v>
      </c>
      <c r="B4" s="44">
        <v>4</v>
      </c>
      <c r="C4" s="44">
        <v>6</v>
      </c>
      <c r="D4" s="44">
        <v>6</v>
      </c>
      <c r="E4" s="44">
        <v>3</v>
      </c>
      <c r="F4" s="44">
        <v>2</v>
      </c>
      <c r="G4" s="44">
        <v>2</v>
      </c>
      <c r="H4" s="44">
        <v>2</v>
      </c>
    </row>
    <row r="5" spans="1:8" x14ac:dyDescent="0.2">
      <c r="A5" s="44">
        <v>5</v>
      </c>
      <c r="B5" s="44">
        <v>6</v>
      </c>
      <c r="C5" s="44">
        <v>4</v>
      </c>
      <c r="D5" s="44">
        <v>2</v>
      </c>
      <c r="E5" s="44">
        <v>5</v>
      </c>
      <c r="F5" s="44">
        <v>6</v>
      </c>
      <c r="G5" s="44">
        <v>1</v>
      </c>
      <c r="H5" s="44">
        <v>3</v>
      </c>
    </row>
    <row r="6" spans="1:8" x14ac:dyDescent="0.2">
      <c r="A6" s="44">
        <v>4</v>
      </c>
      <c r="B6" s="44">
        <v>4</v>
      </c>
      <c r="C6" s="44">
        <v>3</v>
      </c>
      <c r="D6" s="44">
        <v>5</v>
      </c>
      <c r="E6" s="44">
        <v>5</v>
      </c>
      <c r="F6" s="44">
        <v>3</v>
      </c>
      <c r="G6" s="44">
        <v>5</v>
      </c>
      <c r="H6" s="44">
        <v>2</v>
      </c>
    </row>
    <row r="7" spans="1:8" x14ac:dyDescent="0.2">
      <c r="A7" s="44">
        <v>5</v>
      </c>
      <c r="B7" s="44">
        <v>4</v>
      </c>
      <c r="C7" s="44">
        <v>4</v>
      </c>
      <c r="D7" s="44">
        <v>3</v>
      </c>
      <c r="E7" s="44">
        <v>3</v>
      </c>
      <c r="F7" s="44">
        <v>3</v>
      </c>
      <c r="G7" s="44">
        <v>4</v>
      </c>
      <c r="H7" s="44">
        <v>3</v>
      </c>
    </row>
    <row r="8" spans="1:8" x14ac:dyDescent="0.2">
      <c r="A8" s="44">
        <v>5</v>
      </c>
      <c r="B8" s="44">
        <v>4</v>
      </c>
      <c r="C8" s="44">
        <v>4</v>
      </c>
      <c r="D8" s="44">
        <v>5</v>
      </c>
      <c r="E8" s="44">
        <v>4</v>
      </c>
      <c r="F8" s="44">
        <v>3</v>
      </c>
      <c r="G8" s="44">
        <v>4</v>
      </c>
      <c r="H8" s="44">
        <v>4</v>
      </c>
    </row>
    <row r="9" spans="1:8" x14ac:dyDescent="0.2">
      <c r="A9" s="44">
        <v>6</v>
      </c>
      <c r="B9" s="44">
        <v>6</v>
      </c>
      <c r="C9" s="44">
        <v>5</v>
      </c>
      <c r="D9" s="44">
        <v>5</v>
      </c>
      <c r="E9" s="44">
        <v>2</v>
      </c>
      <c r="F9" s="44">
        <v>2</v>
      </c>
      <c r="G9" s="44">
        <v>2</v>
      </c>
      <c r="H9" s="44">
        <v>2</v>
      </c>
    </row>
    <row r="10" spans="1:8" x14ac:dyDescent="0.2">
      <c r="A10" s="44">
        <v>4</v>
      </c>
      <c r="B10" s="44">
        <v>2</v>
      </c>
      <c r="C10" s="44">
        <v>3</v>
      </c>
      <c r="D10" s="44">
        <v>2</v>
      </c>
      <c r="E10" s="44">
        <v>4</v>
      </c>
      <c r="F10" s="44">
        <v>5</v>
      </c>
      <c r="G10" s="44">
        <v>3</v>
      </c>
      <c r="H10" s="44">
        <v>3</v>
      </c>
    </row>
    <row r="11" spans="1:8" x14ac:dyDescent="0.2">
      <c r="A11" s="44">
        <v>5</v>
      </c>
      <c r="B11" s="44">
        <v>3</v>
      </c>
      <c r="C11" s="44">
        <v>4</v>
      </c>
      <c r="D11" s="44">
        <v>2</v>
      </c>
      <c r="E11" s="44">
        <v>2</v>
      </c>
      <c r="F11" s="44">
        <v>4</v>
      </c>
      <c r="G11" s="44">
        <v>3</v>
      </c>
      <c r="H11" s="44">
        <v>3</v>
      </c>
    </row>
    <row r="12" spans="1:8" x14ac:dyDescent="0.2">
      <c r="A12" s="44">
        <v>5</v>
      </c>
      <c r="B12" s="44">
        <v>4</v>
      </c>
      <c r="C12" s="44">
        <v>5</v>
      </c>
      <c r="D12" s="44">
        <v>5</v>
      </c>
      <c r="E12" s="44">
        <v>4</v>
      </c>
      <c r="F12" s="44">
        <v>4</v>
      </c>
      <c r="G12" s="44">
        <v>4</v>
      </c>
      <c r="H12" s="44">
        <v>4</v>
      </c>
    </row>
    <row r="13" spans="1:8" x14ac:dyDescent="0.2">
      <c r="A13" s="44">
        <v>2</v>
      </c>
      <c r="B13" s="44">
        <v>2</v>
      </c>
      <c r="C13" s="44">
        <v>4</v>
      </c>
      <c r="D13" s="44">
        <v>3</v>
      </c>
      <c r="E13" s="44">
        <v>1</v>
      </c>
      <c r="F13" s="44">
        <v>1</v>
      </c>
      <c r="G13" s="44">
        <v>1</v>
      </c>
      <c r="H13" s="44">
        <v>2</v>
      </c>
    </row>
    <row r="14" spans="1:8" x14ac:dyDescent="0.2">
      <c r="A14" s="44">
        <v>6</v>
      </c>
      <c r="B14" s="44">
        <v>4</v>
      </c>
      <c r="C14" s="44">
        <v>6</v>
      </c>
      <c r="D14" s="44">
        <v>6</v>
      </c>
      <c r="E14" s="44">
        <v>4</v>
      </c>
      <c r="F14" s="44">
        <v>6</v>
      </c>
      <c r="G14" s="44">
        <v>3</v>
      </c>
      <c r="H14" s="44">
        <v>3</v>
      </c>
    </row>
    <row r="15" spans="1:8" x14ac:dyDescent="0.2">
      <c r="A15" s="44">
        <v>4</v>
      </c>
      <c r="B15" s="44">
        <v>3</v>
      </c>
      <c r="C15" s="44">
        <v>5</v>
      </c>
      <c r="D15" s="44">
        <v>3</v>
      </c>
      <c r="E15" s="44">
        <v>3</v>
      </c>
      <c r="F15" s="44">
        <v>3</v>
      </c>
      <c r="G15" s="44">
        <v>3</v>
      </c>
      <c r="H15" s="44">
        <v>4</v>
      </c>
    </row>
    <row r="16" spans="1:8" x14ac:dyDescent="0.2">
      <c r="A16" s="44">
        <v>4</v>
      </c>
      <c r="B16" s="44">
        <v>2</v>
      </c>
      <c r="C16" s="44">
        <v>2</v>
      </c>
      <c r="D16" s="44">
        <v>2</v>
      </c>
      <c r="E16" s="44">
        <v>1</v>
      </c>
      <c r="F16" s="44">
        <v>2</v>
      </c>
      <c r="G16" s="44">
        <v>2</v>
      </c>
      <c r="H16" s="44">
        <v>1</v>
      </c>
    </row>
    <row r="17" spans="1:8" x14ac:dyDescent="0.2">
      <c r="A17" s="44">
        <v>6</v>
      </c>
      <c r="B17" s="44">
        <v>7</v>
      </c>
      <c r="C17" s="44">
        <v>5</v>
      </c>
      <c r="D17" s="44">
        <v>6</v>
      </c>
      <c r="E17" s="44">
        <v>5</v>
      </c>
      <c r="F17" s="44">
        <v>6</v>
      </c>
      <c r="G17" s="44">
        <v>2</v>
      </c>
      <c r="H17" s="44">
        <v>3</v>
      </c>
    </row>
    <row r="18" spans="1:8" x14ac:dyDescent="0.2">
      <c r="A18" s="44">
        <v>3</v>
      </c>
      <c r="B18" s="44">
        <v>3</v>
      </c>
      <c r="C18" s="44">
        <v>3</v>
      </c>
      <c r="D18" s="44">
        <v>3</v>
      </c>
      <c r="E18" s="44">
        <v>2</v>
      </c>
      <c r="F18" s="44">
        <v>3</v>
      </c>
      <c r="G18" s="44">
        <v>2</v>
      </c>
      <c r="H18" s="44">
        <v>1</v>
      </c>
    </row>
    <row r="19" spans="1:8" x14ac:dyDescent="0.2">
      <c r="A19" s="44">
        <v>5</v>
      </c>
      <c r="B19" s="44">
        <v>2</v>
      </c>
      <c r="C19" s="44">
        <v>4</v>
      </c>
      <c r="D19" s="44">
        <v>4</v>
      </c>
      <c r="E19" s="44">
        <v>1</v>
      </c>
      <c r="F19" s="44">
        <v>2</v>
      </c>
      <c r="G19" s="44">
        <v>2</v>
      </c>
      <c r="H19" s="44">
        <v>1</v>
      </c>
    </row>
    <row r="20" spans="1:8" x14ac:dyDescent="0.2">
      <c r="A20" s="44">
        <v>5</v>
      </c>
      <c r="B20" s="44">
        <v>6</v>
      </c>
      <c r="C20" s="44">
        <v>6</v>
      </c>
      <c r="D20" s="44">
        <v>6</v>
      </c>
      <c r="E20" s="44">
        <v>6</v>
      </c>
      <c r="F20" s="44">
        <v>5</v>
      </c>
      <c r="G20" s="44">
        <v>2</v>
      </c>
      <c r="H20" s="44">
        <v>4</v>
      </c>
    </row>
    <row r="21" spans="1:8" x14ac:dyDescent="0.2">
      <c r="A21" s="44">
        <v>4</v>
      </c>
      <c r="B21" s="44">
        <v>5</v>
      </c>
      <c r="C21" s="44">
        <v>4</v>
      </c>
      <c r="D21" s="44">
        <v>3</v>
      </c>
      <c r="E21" s="44">
        <v>1</v>
      </c>
      <c r="F21" s="44">
        <v>3</v>
      </c>
      <c r="G21" s="44">
        <v>4</v>
      </c>
      <c r="H21" s="44">
        <v>3</v>
      </c>
    </row>
    <row r="22" spans="1:8" x14ac:dyDescent="0.2">
      <c r="A22" s="44">
        <v>1</v>
      </c>
      <c r="B22" s="44">
        <v>1</v>
      </c>
      <c r="C22" s="44">
        <v>1</v>
      </c>
      <c r="D22" s="44">
        <v>1</v>
      </c>
      <c r="E22" s="44">
        <v>1</v>
      </c>
      <c r="F22" s="44">
        <v>1</v>
      </c>
      <c r="G22" s="44">
        <v>1</v>
      </c>
      <c r="H22" s="44">
        <v>1</v>
      </c>
    </row>
    <row r="23" spans="1:8" x14ac:dyDescent="0.2">
      <c r="A23" s="44">
        <v>3</v>
      </c>
      <c r="B23" s="44">
        <v>3</v>
      </c>
      <c r="C23" s="44">
        <v>2</v>
      </c>
      <c r="D23" s="44">
        <v>2</v>
      </c>
      <c r="E23" s="44">
        <v>1</v>
      </c>
      <c r="F23" s="44">
        <v>3</v>
      </c>
      <c r="G23" s="44">
        <v>2</v>
      </c>
      <c r="H23" s="44">
        <v>2</v>
      </c>
    </row>
    <row r="24" spans="1:8" x14ac:dyDescent="0.2">
      <c r="A24" s="44">
        <v>4</v>
      </c>
      <c r="B24" s="44">
        <v>5</v>
      </c>
      <c r="C24" s="44">
        <v>5</v>
      </c>
      <c r="D24" s="44">
        <v>5</v>
      </c>
      <c r="E24" s="44">
        <v>4</v>
      </c>
      <c r="F24" s="44">
        <v>6</v>
      </c>
      <c r="G24" s="44">
        <v>2</v>
      </c>
      <c r="H24" s="44">
        <v>2</v>
      </c>
    </row>
    <row r="25" spans="1:8" x14ac:dyDescent="0.2">
      <c r="A25" s="44">
        <v>1</v>
      </c>
      <c r="B25" s="44">
        <v>1</v>
      </c>
      <c r="C25" s="44">
        <v>1</v>
      </c>
      <c r="D25" s="44">
        <v>1</v>
      </c>
      <c r="E25" s="44">
        <v>1</v>
      </c>
      <c r="F25" s="44">
        <v>1</v>
      </c>
      <c r="G25" s="44">
        <v>3</v>
      </c>
      <c r="H25" s="44">
        <v>1</v>
      </c>
    </row>
    <row r="26" spans="1:8" x14ac:dyDescent="0.2">
      <c r="A26" s="44">
        <v>3</v>
      </c>
      <c r="B26" s="44">
        <v>2</v>
      </c>
      <c r="C26" s="44">
        <v>3</v>
      </c>
      <c r="D26" s="44">
        <v>3</v>
      </c>
      <c r="E26" s="44">
        <v>2</v>
      </c>
      <c r="F26" s="44">
        <v>5</v>
      </c>
      <c r="G26" s="44">
        <v>2</v>
      </c>
      <c r="H26" s="44">
        <v>2</v>
      </c>
    </row>
    <row r="27" spans="1:8" x14ac:dyDescent="0.2">
      <c r="A27" s="44">
        <v>7</v>
      </c>
      <c r="B27" s="44">
        <v>5</v>
      </c>
      <c r="C27" s="44">
        <v>6</v>
      </c>
      <c r="D27" s="44">
        <v>6</v>
      </c>
      <c r="E27" s="44">
        <v>6</v>
      </c>
      <c r="F27" s="44">
        <v>6</v>
      </c>
      <c r="G27" s="44">
        <v>5</v>
      </c>
      <c r="H27" s="44">
        <v>3</v>
      </c>
    </row>
    <row r="28" spans="1:8" x14ac:dyDescent="0.2">
      <c r="A28" s="44">
        <v>7</v>
      </c>
      <c r="B28" s="44">
        <v>5</v>
      </c>
      <c r="C28" s="44">
        <v>7</v>
      </c>
      <c r="D28" s="44">
        <v>7</v>
      </c>
      <c r="E28" s="44">
        <v>4</v>
      </c>
      <c r="F28" s="44">
        <v>6</v>
      </c>
      <c r="G28" s="44">
        <v>6</v>
      </c>
      <c r="H28" s="44">
        <v>6</v>
      </c>
    </row>
    <row r="29" spans="1:8" x14ac:dyDescent="0.2">
      <c r="A29" s="44">
        <v>6</v>
      </c>
      <c r="B29" s="44">
        <v>6</v>
      </c>
      <c r="C29" s="44">
        <v>6</v>
      </c>
      <c r="D29" s="44">
        <v>6</v>
      </c>
      <c r="E29" s="44">
        <v>5</v>
      </c>
      <c r="F29" s="44">
        <v>6</v>
      </c>
      <c r="G29" s="44">
        <v>5</v>
      </c>
      <c r="H29" s="44">
        <v>5</v>
      </c>
    </row>
    <row r="30" spans="1:8" x14ac:dyDescent="0.2">
      <c r="A30" s="44">
        <v>6</v>
      </c>
      <c r="B30" s="44">
        <v>6</v>
      </c>
      <c r="C30" s="44">
        <v>6</v>
      </c>
      <c r="D30" s="44">
        <v>6</v>
      </c>
      <c r="E30" s="44">
        <v>5</v>
      </c>
      <c r="F30" s="44">
        <v>5</v>
      </c>
      <c r="G30" s="44">
        <v>4</v>
      </c>
      <c r="H30" s="44">
        <v>3</v>
      </c>
    </row>
    <row r="31" spans="1:8" x14ac:dyDescent="0.2">
      <c r="A31" s="44">
        <v>4</v>
      </c>
      <c r="B31" s="44">
        <v>3</v>
      </c>
      <c r="C31" s="44">
        <v>3</v>
      </c>
      <c r="D31" s="44">
        <v>3</v>
      </c>
      <c r="E31" s="44">
        <v>3</v>
      </c>
      <c r="F31" s="44">
        <v>3</v>
      </c>
      <c r="G31" s="44">
        <v>4</v>
      </c>
      <c r="H31" s="44">
        <v>4</v>
      </c>
    </row>
    <row r="32" spans="1:8" x14ac:dyDescent="0.2">
      <c r="A32" s="44">
        <v>2</v>
      </c>
      <c r="B32" s="44">
        <v>2</v>
      </c>
      <c r="C32" s="44">
        <v>3</v>
      </c>
      <c r="D32" s="44">
        <v>3</v>
      </c>
      <c r="E32" s="44">
        <v>2</v>
      </c>
      <c r="F32" s="44">
        <v>3</v>
      </c>
      <c r="G32" s="44">
        <v>3</v>
      </c>
      <c r="H32" s="44">
        <v>3</v>
      </c>
    </row>
    <row r="33" spans="1:8" x14ac:dyDescent="0.2">
      <c r="A33" s="44">
        <v>5</v>
      </c>
      <c r="B33" s="44">
        <v>2</v>
      </c>
      <c r="C33" s="44">
        <v>3</v>
      </c>
      <c r="D33" s="44">
        <v>1</v>
      </c>
      <c r="E33" s="44">
        <v>6</v>
      </c>
      <c r="F33" s="44">
        <v>6</v>
      </c>
      <c r="G33" s="44">
        <v>4</v>
      </c>
      <c r="H33" s="44">
        <v>4</v>
      </c>
    </row>
    <row r="34" spans="1:8" x14ac:dyDescent="0.2">
      <c r="A34" s="44">
        <v>2</v>
      </c>
      <c r="B34" s="44">
        <v>2</v>
      </c>
      <c r="C34" s="44">
        <v>2</v>
      </c>
      <c r="D34" s="44">
        <v>2</v>
      </c>
      <c r="E34" s="44">
        <v>2</v>
      </c>
      <c r="F34" s="44">
        <v>2</v>
      </c>
      <c r="G34" s="44">
        <v>2</v>
      </c>
      <c r="H34" s="44">
        <v>2</v>
      </c>
    </row>
    <row r="35" spans="1:8" x14ac:dyDescent="0.2">
      <c r="A35" s="44">
        <v>2</v>
      </c>
      <c r="B35" s="44">
        <v>2</v>
      </c>
      <c r="C35" s="44">
        <v>3</v>
      </c>
      <c r="D35" s="44">
        <v>2</v>
      </c>
      <c r="E35" s="44">
        <v>4</v>
      </c>
      <c r="F35" s="44">
        <v>2</v>
      </c>
      <c r="G35" s="44">
        <v>4</v>
      </c>
      <c r="H35" s="44">
        <v>3</v>
      </c>
    </row>
    <row r="36" spans="1:8" x14ac:dyDescent="0.2">
      <c r="A36" s="44">
        <v>5</v>
      </c>
      <c r="B36" s="44">
        <v>3</v>
      </c>
      <c r="C36" s="44">
        <v>6</v>
      </c>
      <c r="D36" s="44">
        <v>5</v>
      </c>
      <c r="E36" s="44">
        <v>4</v>
      </c>
      <c r="F36" s="44">
        <v>3</v>
      </c>
      <c r="G36" s="44">
        <v>2</v>
      </c>
      <c r="H36" s="44">
        <v>2</v>
      </c>
    </row>
    <row r="37" spans="1:8" x14ac:dyDescent="0.2">
      <c r="A37" s="44">
        <v>4</v>
      </c>
      <c r="B37" s="44">
        <v>2</v>
      </c>
      <c r="C37" s="44">
        <v>4</v>
      </c>
      <c r="D37" s="44">
        <v>2</v>
      </c>
      <c r="E37" s="44">
        <v>5</v>
      </c>
      <c r="F37" s="44">
        <v>5</v>
      </c>
      <c r="G37" s="44">
        <v>4</v>
      </c>
      <c r="H37" s="44">
        <v>3</v>
      </c>
    </row>
    <row r="38" spans="1:8" x14ac:dyDescent="0.2">
      <c r="A38" s="44">
        <v>5</v>
      </c>
      <c r="B38" s="44">
        <v>4</v>
      </c>
      <c r="C38" s="44">
        <v>7</v>
      </c>
      <c r="D38" s="44">
        <v>4</v>
      </c>
      <c r="E38" s="44">
        <v>4</v>
      </c>
      <c r="F38" s="44">
        <v>5</v>
      </c>
      <c r="G38" s="44">
        <v>3</v>
      </c>
      <c r="H38" s="44">
        <v>2</v>
      </c>
    </row>
    <row r="39" spans="1:8" x14ac:dyDescent="0.2">
      <c r="A39" s="44">
        <v>6</v>
      </c>
      <c r="B39" s="44">
        <v>3</v>
      </c>
      <c r="C39" s="44">
        <v>5</v>
      </c>
      <c r="D39" s="44">
        <v>5</v>
      </c>
      <c r="E39" s="44">
        <v>4</v>
      </c>
      <c r="F39" s="44">
        <v>4</v>
      </c>
      <c r="G39" s="44">
        <v>5</v>
      </c>
      <c r="H39" s="44">
        <v>4</v>
      </c>
    </row>
    <row r="40" spans="1:8" x14ac:dyDescent="0.2">
      <c r="A40" s="44">
        <v>5</v>
      </c>
      <c r="B40" s="44">
        <v>5</v>
      </c>
      <c r="C40" s="44">
        <v>4</v>
      </c>
      <c r="D40" s="44">
        <v>5</v>
      </c>
      <c r="E40" s="44">
        <v>4</v>
      </c>
      <c r="F40" s="44">
        <v>5</v>
      </c>
      <c r="G40" s="44">
        <v>5</v>
      </c>
      <c r="H40" s="44">
        <v>7</v>
      </c>
    </row>
    <row r="41" spans="1:8" x14ac:dyDescent="0.2">
      <c r="A41" s="44">
        <v>4</v>
      </c>
      <c r="B41" s="44">
        <v>4</v>
      </c>
      <c r="C41" s="44">
        <v>4</v>
      </c>
      <c r="D41" s="44">
        <v>4</v>
      </c>
      <c r="E41" s="44">
        <v>5</v>
      </c>
      <c r="F41" s="44">
        <v>5</v>
      </c>
      <c r="G41" s="44">
        <v>5</v>
      </c>
      <c r="H41" s="44">
        <v>4</v>
      </c>
    </row>
    <row r="42" spans="1:8" x14ac:dyDescent="0.2">
      <c r="A42" s="44">
        <v>1</v>
      </c>
      <c r="B42" s="44">
        <v>1</v>
      </c>
      <c r="C42" s="44">
        <v>1</v>
      </c>
      <c r="D42" s="44">
        <v>1</v>
      </c>
      <c r="E42" s="44">
        <v>1</v>
      </c>
      <c r="F42" s="44">
        <v>1</v>
      </c>
      <c r="G42" s="44">
        <v>1</v>
      </c>
      <c r="H42" s="44">
        <v>1</v>
      </c>
    </row>
    <row r="43" spans="1:8" x14ac:dyDescent="0.2">
      <c r="A43" s="44">
        <v>5</v>
      </c>
      <c r="B43" s="44">
        <v>3</v>
      </c>
      <c r="C43" s="44">
        <v>5</v>
      </c>
      <c r="D43" s="44">
        <v>5</v>
      </c>
      <c r="E43" s="44">
        <v>4</v>
      </c>
      <c r="F43" s="44">
        <v>5</v>
      </c>
      <c r="G43" s="44">
        <v>4</v>
      </c>
      <c r="H43" s="44">
        <v>4</v>
      </c>
    </row>
    <row r="44" spans="1:8" x14ac:dyDescent="0.2">
      <c r="A44" s="44">
        <v>4</v>
      </c>
      <c r="B44" s="44">
        <v>4</v>
      </c>
      <c r="C44" s="44">
        <v>4</v>
      </c>
      <c r="D44" s="44">
        <v>3</v>
      </c>
      <c r="E44" s="44">
        <v>5</v>
      </c>
      <c r="F44" s="44">
        <v>5</v>
      </c>
      <c r="G44" s="44">
        <v>5</v>
      </c>
      <c r="H44" s="44">
        <v>2</v>
      </c>
    </row>
    <row r="45" spans="1:8" x14ac:dyDescent="0.2">
      <c r="A45" s="44">
        <v>4</v>
      </c>
      <c r="B45" s="44">
        <v>3</v>
      </c>
      <c r="C45" s="44">
        <v>4</v>
      </c>
      <c r="D45" s="44">
        <v>3</v>
      </c>
      <c r="E45" s="44">
        <v>4</v>
      </c>
      <c r="F45" s="44">
        <v>4</v>
      </c>
      <c r="G45" s="44">
        <v>5</v>
      </c>
      <c r="H45" s="44">
        <v>6</v>
      </c>
    </row>
    <row r="46" spans="1:8" x14ac:dyDescent="0.2">
      <c r="A46" s="44">
        <v>2</v>
      </c>
      <c r="B46" s="44">
        <v>3</v>
      </c>
      <c r="C46" s="44">
        <v>3</v>
      </c>
      <c r="D46" s="44">
        <v>2</v>
      </c>
      <c r="E46" s="44">
        <v>6</v>
      </c>
      <c r="F46" s="44">
        <v>6</v>
      </c>
      <c r="G46" s="44">
        <v>3</v>
      </c>
      <c r="H46" s="44">
        <v>3</v>
      </c>
    </row>
    <row r="47" spans="1:8" x14ac:dyDescent="0.2">
      <c r="A47" s="44">
        <v>6</v>
      </c>
      <c r="B47" s="44">
        <v>3</v>
      </c>
      <c r="C47" s="44">
        <v>5</v>
      </c>
      <c r="D47" s="44">
        <v>6</v>
      </c>
      <c r="E47" s="44">
        <v>5</v>
      </c>
      <c r="F47" s="44">
        <v>4</v>
      </c>
      <c r="G47" s="44">
        <v>2</v>
      </c>
      <c r="H47" s="44">
        <v>3</v>
      </c>
    </row>
    <row r="48" spans="1:8" x14ac:dyDescent="0.2">
      <c r="A48" s="44">
        <v>5</v>
      </c>
      <c r="B48" s="44">
        <v>2</v>
      </c>
      <c r="C48" s="44">
        <v>3</v>
      </c>
      <c r="D48" s="44">
        <v>2</v>
      </c>
      <c r="E48" s="44">
        <v>4</v>
      </c>
      <c r="F48" s="44">
        <v>5</v>
      </c>
      <c r="G48" s="44">
        <v>6</v>
      </c>
      <c r="H48" s="44">
        <v>4</v>
      </c>
    </row>
    <row r="49" spans="1:8" x14ac:dyDescent="0.2">
      <c r="A49" s="44">
        <v>2</v>
      </c>
      <c r="B49" s="44">
        <v>3</v>
      </c>
      <c r="C49" s="44">
        <v>3</v>
      </c>
      <c r="D49" s="44">
        <v>4</v>
      </c>
      <c r="E49" s="44">
        <v>1</v>
      </c>
      <c r="F49" s="44">
        <v>1</v>
      </c>
      <c r="G49" s="44">
        <v>3</v>
      </c>
      <c r="H49" s="44">
        <v>4</v>
      </c>
    </row>
    <row r="50" spans="1:8" x14ac:dyDescent="0.2">
      <c r="A50" s="44">
        <v>5</v>
      </c>
      <c r="B50" s="44">
        <v>4</v>
      </c>
      <c r="C50" s="44">
        <v>4</v>
      </c>
      <c r="D50" s="44">
        <v>2</v>
      </c>
      <c r="E50" s="44">
        <v>2</v>
      </c>
      <c r="F50" s="44">
        <v>2</v>
      </c>
      <c r="G50" s="44">
        <v>3</v>
      </c>
      <c r="H50" s="44">
        <v>4</v>
      </c>
    </row>
    <row r="51" spans="1:8" x14ac:dyDescent="0.2">
      <c r="A51" s="44">
        <v>3</v>
      </c>
      <c r="B51" s="44">
        <v>4</v>
      </c>
      <c r="C51" s="44">
        <v>4</v>
      </c>
      <c r="D51" s="44">
        <v>4</v>
      </c>
      <c r="E51" s="44">
        <v>3</v>
      </c>
      <c r="F51" s="44">
        <v>5</v>
      </c>
      <c r="G51" s="44">
        <v>3</v>
      </c>
      <c r="H51" s="44">
        <v>4</v>
      </c>
    </row>
    <row r="52" spans="1:8" x14ac:dyDescent="0.2">
      <c r="A52" s="44">
        <v>5</v>
      </c>
      <c r="B52" s="44">
        <v>5</v>
      </c>
      <c r="C52" s="44">
        <v>7</v>
      </c>
      <c r="D52" s="44">
        <v>4</v>
      </c>
      <c r="E52" s="44">
        <v>6</v>
      </c>
      <c r="F52" s="44">
        <v>6</v>
      </c>
      <c r="G52" s="44">
        <v>6</v>
      </c>
      <c r="H52" s="44">
        <v>5</v>
      </c>
    </row>
    <row r="53" spans="1:8" x14ac:dyDescent="0.2">
      <c r="A53" s="44">
        <v>4</v>
      </c>
      <c r="B53" s="44">
        <v>4</v>
      </c>
      <c r="C53" s="44">
        <v>4</v>
      </c>
      <c r="D53" s="44">
        <v>4</v>
      </c>
      <c r="E53" s="44">
        <v>4</v>
      </c>
      <c r="F53" s="44">
        <v>4</v>
      </c>
      <c r="G53" s="44">
        <v>4</v>
      </c>
      <c r="H53" s="44">
        <v>4</v>
      </c>
    </row>
    <row r="54" spans="1:8" x14ac:dyDescent="0.2">
      <c r="A54" s="44">
        <v>4</v>
      </c>
      <c r="B54" s="44">
        <v>4</v>
      </c>
      <c r="C54" s="44">
        <v>5</v>
      </c>
      <c r="D54" s="44">
        <v>5</v>
      </c>
      <c r="E54" s="44">
        <v>6</v>
      </c>
      <c r="F54" s="44">
        <v>6</v>
      </c>
      <c r="G54" s="44">
        <v>4</v>
      </c>
      <c r="H54" s="44">
        <v>3</v>
      </c>
    </row>
    <row r="55" spans="1:8" x14ac:dyDescent="0.2">
      <c r="A55" s="44">
        <v>3</v>
      </c>
      <c r="B55" s="44">
        <v>3</v>
      </c>
      <c r="C55" s="44">
        <v>5</v>
      </c>
      <c r="D55" s="44">
        <v>3</v>
      </c>
      <c r="E55" s="44">
        <v>2</v>
      </c>
      <c r="F55" s="44">
        <v>4</v>
      </c>
      <c r="G55" s="44">
        <v>1</v>
      </c>
      <c r="H55" s="44">
        <v>1</v>
      </c>
    </row>
    <row r="56" spans="1:8" x14ac:dyDescent="0.2">
      <c r="A56" s="44">
        <v>5</v>
      </c>
      <c r="B56" s="44">
        <v>4</v>
      </c>
      <c r="C56" s="44">
        <v>6</v>
      </c>
      <c r="D56" s="44">
        <v>6</v>
      </c>
      <c r="E56" s="44">
        <v>7</v>
      </c>
      <c r="F56" s="44">
        <v>4</v>
      </c>
      <c r="G56" s="44">
        <v>2</v>
      </c>
      <c r="H56" s="44">
        <v>3</v>
      </c>
    </row>
    <row r="57" spans="1:8" x14ac:dyDescent="0.2">
      <c r="A57" s="44">
        <v>3</v>
      </c>
      <c r="B57" s="44">
        <v>3</v>
      </c>
      <c r="C57" s="44">
        <v>2</v>
      </c>
      <c r="D57" s="44">
        <v>4</v>
      </c>
      <c r="E57" s="44">
        <v>2</v>
      </c>
      <c r="F57" s="44">
        <v>2</v>
      </c>
      <c r="G57" s="44">
        <v>2</v>
      </c>
      <c r="H57" s="44">
        <v>2</v>
      </c>
    </row>
    <row r="58" spans="1:8" x14ac:dyDescent="0.2">
      <c r="A58" s="44">
        <v>6</v>
      </c>
      <c r="B58" s="44">
        <v>6</v>
      </c>
      <c r="C58" s="44">
        <v>5</v>
      </c>
      <c r="D58" s="44">
        <v>6</v>
      </c>
      <c r="E58" s="44">
        <v>2</v>
      </c>
      <c r="F58" s="44">
        <v>3</v>
      </c>
      <c r="G58" s="44">
        <v>2</v>
      </c>
      <c r="H58" s="44">
        <v>2</v>
      </c>
    </row>
    <row r="59" spans="1:8" x14ac:dyDescent="0.2">
      <c r="A59" s="44">
        <v>5</v>
      </c>
      <c r="B59" s="44">
        <v>3</v>
      </c>
      <c r="C59" s="44">
        <v>5</v>
      </c>
      <c r="D59" s="44">
        <v>2</v>
      </c>
      <c r="E59" s="44">
        <v>4</v>
      </c>
      <c r="F59" s="44">
        <v>5</v>
      </c>
      <c r="G59" s="44">
        <v>4</v>
      </c>
      <c r="H59" s="44">
        <v>4</v>
      </c>
    </row>
    <row r="60" spans="1:8" x14ac:dyDescent="0.2">
      <c r="A60" s="44">
        <v>5</v>
      </c>
      <c r="B60" s="44">
        <v>3</v>
      </c>
      <c r="C60" s="44">
        <v>7</v>
      </c>
      <c r="D60" s="44">
        <v>4</v>
      </c>
      <c r="E60" s="44">
        <v>7</v>
      </c>
      <c r="F60" s="44">
        <v>6</v>
      </c>
      <c r="G60" s="44">
        <v>1</v>
      </c>
      <c r="H60" s="44">
        <v>7</v>
      </c>
    </row>
    <row r="61" spans="1:8" x14ac:dyDescent="0.2">
      <c r="A61" s="44">
        <v>5</v>
      </c>
      <c r="B61" s="44">
        <v>4</v>
      </c>
      <c r="C61" s="44">
        <v>4</v>
      </c>
      <c r="D61" s="44">
        <v>4</v>
      </c>
      <c r="E61" s="44">
        <v>5</v>
      </c>
      <c r="F61" s="44">
        <v>5</v>
      </c>
      <c r="G61" s="44">
        <v>3</v>
      </c>
      <c r="H61" s="44">
        <v>3</v>
      </c>
    </row>
    <row r="62" spans="1:8" x14ac:dyDescent="0.2">
      <c r="A62" s="44">
        <v>5</v>
      </c>
      <c r="B62" s="44">
        <v>3</v>
      </c>
      <c r="C62" s="44">
        <v>5</v>
      </c>
      <c r="D62" s="44">
        <v>4</v>
      </c>
      <c r="E62" s="44">
        <v>4</v>
      </c>
      <c r="F62" s="44">
        <v>5</v>
      </c>
      <c r="G62" s="44">
        <v>3</v>
      </c>
      <c r="H62" s="44">
        <v>2</v>
      </c>
    </row>
    <row r="63" spans="1:8" x14ac:dyDescent="0.2">
      <c r="A63" s="44">
        <v>4</v>
      </c>
      <c r="B63" s="44">
        <v>3</v>
      </c>
      <c r="C63" s="44">
        <v>5</v>
      </c>
      <c r="D63" s="44">
        <v>3</v>
      </c>
      <c r="E63" s="44">
        <v>4</v>
      </c>
      <c r="F63" s="44">
        <v>4</v>
      </c>
      <c r="G63" s="44">
        <v>4</v>
      </c>
      <c r="H63" s="44">
        <v>2</v>
      </c>
    </row>
    <row r="64" spans="1:8" x14ac:dyDescent="0.2">
      <c r="A64" s="44">
        <v>6</v>
      </c>
      <c r="B64" s="44">
        <v>5</v>
      </c>
      <c r="C64" s="44">
        <v>5</v>
      </c>
      <c r="D64" s="44">
        <v>5</v>
      </c>
      <c r="E64" s="44">
        <v>4</v>
      </c>
      <c r="F64" s="44">
        <v>4</v>
      </c>
      <c r="G64" s="44">
        <v>3</v>
      </c>
      <c r="H64" s="44">
        <v>3</v>
      </c>
    </row>
    <row r="65" spans="1:8" x14ac:dyDescent="0.2">
      <c r="A65" s="44">
        <v>5</v>
      </c>
      <c r="B65" s="44">
        <v>4</v>
      </c>
      <c r="C65" s="44">
        <v>5</v>
      </c>
      <c r="D65" s="44">
        <v>5</v>
      </c>
      <c r="E65" s="44">
        <v>4</v>
      </c>
      <c r="F65" s="44">
        <v>5</v>
      </c>
      <c r="G65" s="44">
        <v>4</v>
      </c>
      <c r="H65" s="44">
        <v>4</v>
      </c>
    </row>
    <row r="66" spans="1:8" x14ac:dyDescent="0.2">
      <c r="A66" s="44">
        <v>4</v>
      </c>
      <c r="B66" s="44">
        <v>5</v>
      </c>
      <c r="C66" s="44">
        <v>4</v>
      </c>
      <c r="D66" s="44">
        <v>5</v>
      </c>
      <c r="E66" s="44">
        <v>3</v>
      </c>
      <c r="F66" s="44">
        <v>5</v>
      </c>
      <c r="G66" s="44">
        <v>2</v>
      </c>
      <c r="H66" s="44">
        <v>4</v>
      </c>
    </row>
    <row r="67" spans="1:8" x14ac:dyDescent="0.2">
      <c r="A67" s="44">
        <v>3</v>
      </c>
      <c r="B67" s="44">
        <v>3</v>
      </c>
      <c r="C67" s="44">
        <v>5</v>
      </c>
      <c r="D67" s="44">
        <v>3</v>
      </c>
      <c r="E67" s="44">
        <v>3</v>
      </c>
      <c r="F67" s="44">
        <v>3</v>
      </c>
      <c r="G67" s="44">
        <v>2</v>
      </c>
      <c r="H67" s="44">
        <v>2</v>
      </c>
    </row>
    <row r="68" spans="1:8" x14ac:dyDescent="0.2">
      <c r="A68" s="44">
        <v>3</v>
      </c>
      <c r="B68" s="44">
        <v>5</v>
      </c>
      <c r="C68" s="44">
        <v>3</v>
      </c>
      <c r="D68" s="44">
        <v>3</v>
      </c>
      <c r="E68" s="44">
        <v>3</v>
      </c>
      <c r="F68" s="44">
        <v>3</v>
      </c>
      <c r="G68" s="44">
        <v>3</v>
      </c>
      <c r="H68" s="44">
        <v>3</v>
      </c>
    </row>
    <row r="69" spans="1:8" x14ac:dyDescent="0.2">
      <c r="A69" s="44">
        <v>3</v>
      </c>
      <c r="B69" s="44">
        <v>2</v>
      </c>
      <c r="C69" s="44">
        <v>4</v>
      </c>
      <c r="D69" s="44">
        <v>2</v>
      </c>
      <c r="E69" s="44">
        <v>5</v>
      </c>
      <c r="F69" s="44">
        <v>3</v>
      </c>
      <c r="G69" s="44">
        <v>5</v>
      </c>
      <c r="H69" s="44">
        <v>5</v>
      </c>
    </row>
    <row r="70" spans="1:8" x14ac:dyDescent="0.2">
      <c r="A70" s="44">
        <v>6</v>
      </c>
      <c r="B70" s="44">
        <v>4</v>
      </c>
      <c r="C70" s="44">
        <v>5</v>
      </c>
      <c r="D70" s="44">
        <v>5</v>
      </c>
      <c r="E70" s="44">
        <v>6</v>
      </c>
      <c r="F70" s="44">
        <v>5</v>
      </c>
      <c r="G70" s="44">
        <v>4</v>
      </c>
      <c r="H70" s="44">
        <v>5</v>
      </c>
    </row>
    <row r="71" spans="1:8" x14ac:dyDescent="0.2">
      <c r="A71" s="44">
        <v>4</v>
      </c>
      <c r="B71" s="44">
        <v>5</v>
      </c>
      <c r="C71" s="44">
        <v>4</v>
      </c>
      <c r="D71" s="44">
        <v>5</v>
      </c>
      <c r="E71" s="44">
        <v>4</v>
      </c>
      <c r="F71" s="44">
        <v>5</v>
      </c>
      <c r="G71" s="44">
        <v>5</v>
      </c>
      <c r="H71" s="44">
        <v>4</v>
      </c>
    </row>
    <row r="72" spans="1:8" x14ac:dyDescent="0.2">
      <c r="A72" s="44">
        <v>7</v>
      </c>
      <c r="B72" s="44">
        <v>7</v>
      </c>
      <c r="C72" s="44">
        <v>7</v>
      </c>
      <c r="D72" s="44">
        <v>7</v>
      </c>
      <c r="E72" s="44">
        <v>7</v>
      </c>
      <c r="F72" s="44">
        <v>7</v>
      </c>
      <c r="G72" s="44">
        <v>7</v>
      </c>
      <c r="H72" s="44">
        <v>7</v>
      </c>
    </row>
    <row r="73" spans="1:8" x14ac:dyDescent="0.2">
      <c r="A73" s="44">
        <v>6</v>
      </c>
      <c r="B73" s="44">
        <v>7</v>
      </c>
      <c r="C73" s="44">
        <v>7</v>
      </c>
      <c r="D73" s="44">
        <v>6</v>
      </c>
      <c r="E73" s="44">
        <v>2</v>
      </c>
      <c r="F73" s="44">
        <v>3</v>
      </c>
      <c r="G73" s="44">
        <v>2</v>
      </c>
      <c r="H73" s="44">
        <v>2</v>
      </c>
    </row>
    <row r="74" spans="1:8" x14ac:dyDescent="0.2">
      <c r="A74" s="44">
        <v>4</v>
      </c>
      <c r="B74" s="44">
        <v>5</v>
      </c>
      <c r="C74" s="44">
        <v>5</v>
      </c>
      <c r="D74" s="44">
        <v>5</v>
      </c>
      <c r="E74" s="44">
        <v>5</v>
      </c>
      <c r="F74" s="44">
        <v>6</v>
      </c>
      <c r="G74" s="44">
        <v>4</v>
      </c>
      <c r="H74" s="44">
        <v>5</v>
      </c>
    </row>
    <row r="75" spans="1:8" x14ac:dyDescent="0.2">
      <c r="A75" s="44">
        <v>5</v>
      </c>
      <c r="B75" s="44">
        <v>2</v>
      </c>
      <c r="C75" s="44">
        <v>5</v>
      </c>
      <c r="D75" s="44">
        <v>3</v>
      </c>
      <c r="E75" s="44">
        <v>4</v>
      </c>
      <c r="F75" s="44">
        <v>4</v>
      </c>
      <c r="G75" s="44">
        <v>4</v>
      </c>
      <c r="H75" s="44">
        <v>5</v>
      </c>
    </row>
    <row r="76" spans="1:8" x14ac:dyDescent="0.2">
      <c r="A76" s="44">
        <v>5</v>
      </c>
      <c r="B76" s="44">
        <v>3</v>
      </c>
      <c r="C76" s="44">
        <v>5</v>
      </c>
      <c r="D76" s="44">
        <v>4</v>
      </c>
      <c r="E76" s="44">
        <v>5</v>
      </c>
      <c r="F76" s="44">
        <v>4</v>
      </c>
      <c r="G76" s="44">
        <v>4</v>
      </c>
      <c r="H76" s="44">
        <v>5</v>
      </c>
    </row>
    <row r="77" spans="1:8" x14ac:dyDescent="0.2">
      <c r="A77" s="44">
        <v>6</v>
      </c>
      <c r="B77" s="44">
        <v>5</v>
      </c>
      <c r="C77" s="44">
        <v>4</v>
      </c>
      <c r="D77" s="44">
        <v>3</v>
      </c>
      <c r="E77" s="44">
        <v>6</v>
      </c>
      <c r="F77" s="44">
        <v>5</v>
      </c>
      <c r="G77" s="44">
        <v>4</v>
      </c>
      <c r="H77" s="44">
        <v>5</v>
      </c>
    </row>
    <row r="78" spans="1:8" x14ac:dyDescent="0.2">
      <c r="A78" s="44">
        <v>3</v>
      </c>
      <c r="B78" s="44">
        <v>4</v>
      </c>
      <c r="C78" s="44">
        <v>2</v>
      </c>
      <c r="D78" s="44">
        <v>3</v>
      </c>
      <c r="E78" s="44">
        <v>4</v>
      </c>
      <c r="F78" s="44">
        <v>3</v>
      </c>
      <c r="G78" s="44">
        <v>4</v>
      </c>
      <c r="H78" s="44">
        <v>4</v>
      </c>
    </row>
    <row r="79" spans="1:8" x14ac:dyDescent="0.2">
      <c r="A79" s="44">
        <v>3</v>
      </c>
      <c r="B79" s="44">
        <v>1</v>
      </c>
      <c r="C79" s="44">
        <v>3</v>
      </c>
      <c r="D79" s="44">
        <v>2</v>
      </c>
      <c r="E79" s="44">
        <v>5</v>
      </c>
      <c r="F79" s="44">
        <v>1</v>
      </c>
      <c r="G79" s="44">
        <v>5</v>
      </c>
      <c r="H79" s="44">
        <v>7</v>
      </c>
    </row>
    <row r="80" spans="1:8" x14ac:dyDescent="0.2">
      <c r="A80" s="44">
        <v>4</v>
      </c>
      <c r="B80" s="44">
        <v>2</v>
      </c>
      <c r="C80" s="44">
        <v>4</v>
      </c>
      <c r="D80" s="44">
        <v>1</v>
      </c>
      <c r="E80" s="44">
        <v>2</v>
      </c>
      <c r="F80" s="44">
        <v>3</v>
      </c>
      <c r="G80" s="44">
        <v>3</v>
      </c>
      <c r="H80" s="44">
        <v>5</v>
      </c>
    </row>
    <row r="81" spans="1:8" x14ac:dyDescent="0.2">
      <c r="A81" s="44">
        <v>3</v>
      </c>
      <c r="B81" s="44">
        <v>4</v>
      </c>
      <c r="C81" s="44">
        <v>5</v>
      </c>
      <c r="D81" s="44">
        <v>5</v>
      </c>
      <c r="E81" s="44">
        <v>4</v>
      </c>
      <c r="F81" s="44">
        <v>3</v>
      </c>
      <c r="G81" s="44">
        <v>3</v>
      </c>
      <c r="H81" s="44">
        <v>3</v>
      </c>
    </row>
    <row r="82" spans="1:8" x14ac:dyDescent="0.2">
      <c r="A82" s="44">
        <v>7</v>
      </c>
      <c r="B82" s="44">
        <v>4</v>
      </c>
      <c r="C82" s="44">
        <v>6</v>
      </c>
      <c r="D82" s="44">
        <v>5</v>
      </c>
      <c r="E82" s="44">
        <v>5</v>
      </c>
      <c r="F82" s="44">
        <v>5</v>
      </c>
      <c r="G82" s="44">
        <v>6</v>
      </c>
      <c r="H82" s="44">
        <v>3</v>
      </c>
    </row>
    <row r="83" spans="1:8" x14ac:dyDescent="0.2">
      <c r="A83" s="44">
        <v>4</v>
      </c>
      <c r="B83" s="44">
        <v>5</v>
      </c>
      <c r="C83" s="44">
        <v>5</v>
      </c>
      <c r="D83" s="44">
        <v>4</v>
      </c>
      <c r="E83" s="44">
        <v>4</v>
      </c>
      <c r="F83" s="44">
        <v>5</v>
      </c>
      <c r="G83" s="44">
        <v>4</v>
      </c>
      <c r="H83" s="44">
        <v>3</v>
      </c>
    </row>
    <row r="84" spans="1:8" x14ac:dyDescent="0.2">
      <c r="A84" s="44">
        <v>5</v>
      </c>
      <c r="B84" s="44">
        <v>3</v>
      </c>
      <c r="C84" s="44">
        <v>5</v>
      </c>
      <c r="D84" s="44">
        <v>3</v>
      </c>
      <c r="E84" s="44">
        <v>5</v>
      </c>
      <c r="F84" s="44">
        <v>6</v>
      </c>
      <c r="G84" s="44">
        <v>7</v>
      </c>
      <c r="H84" s="44">
        <v>7</v>
      </c>
    </row>
    <row r="85" spans="1:8" x14ac:dyDescent="0.2">
      <c r="A85" s="44">
        <v>3</v>
      </c>
      <c r="B85" s="44">
        <v>2</v>
      </c>
      <c r="C85" s="44">
        <v>7</v>
      </c>
      <c r="D85" s="44">
        <v>2</v>
      </c>
      <c r="E85" s="44">
        <v>4</v>
      </c>
      <c r="F85" s="44">
        <v>2</v>
      </c>
      <c r="G85" s="44">
        <v>1</v>
      </c>
      <c r="H85" s="44">
        <v>1</v>
      </c>
    </row>
    <row r="86" spans="1:8" x14ac:dyDescent="0.2">
      <c r="A86" s="44">
        <v>4</v>
      </c>
      <c r="B86" s="44">
        <v>4</v>
      </c>
      <c r="C86" s="44">
        <v>5</v>
      </c>
      <c r="D86" s="44">
        <v>4</v>
      </c>
      <c r="E86" s="44">
        <v>4</v>
      </c>
      <c r="F86" s="44">
        <v>4</v>
      </c>
      <c r="G86" s="44">
        <v>5</v>
      </c>
      <c r="H86" s="44">
        <v>4</v>
      </c>
    </row>
    <row r="87" spans="1:8" x14ac:dyDescent="0.2">
      <c r="A87" s="44">
        <v>5</v>
      </c>
      <c r="B87" s="44">
        <v>6</v>
      </c>
      <c r="C87" s="44">
        <v>5</v>
      </c>
      <c r="D87" s="44">
        <v>5</v>
      </c>
      <c r="E87" s="44">
        <v>5</v>
      </c>
      <c r="F87" s="44">
        <v>6</v>
      </c>
      <c r="G87" s="44">
        <v>3</v>
      </c>
      <c r="H87" s="44">
        <v>5</v>
      </c>
    </row>
    <row r="88" spans="1:8" x14ac:dyDescent="0.2">
      <c r="A88" s="44">
        <v>4</v>
      </c>
      <c r="B88" s="44">
        <v>4</v>
      </c>
      <c r="C88" s="44">
        <v>3</v>
      </c>
      <c r="D88" s="44">
        <v>4</v>
      </c>
      <c r="E88" s="44">
        <v>3</v>
      </c>
      <c r="F88" s="44">
        <v>4</v>
      </c>
      <c r="G88" s="44">
        <v>4</v>
      </c>
      <c r="H88" s="44">
        <v>4</v>
      </c>
    </row>
    <row r="89" spans="1:8" x14ac:dyDescent="0.2">
      <c r="A89" s="44">
        <v>7</v>
      </c>
      <c r="B89" s="44">
        <v>7</v>
      </c>
      <c r="C89" s="44">
        <v>7</v>
      </c>
      <c r="D89" s="44">
        <v>7</v>
      </c>
      <c r="E89" s="44">
        <v>7</v>
      </c>
      <c r="F89" s="44">
        <v>7</v>
      </c>
      <c r="G89" s="44">
        <v>6</v>
      </c>
      <c r="H89" s="44">
        <v>4</v>
      </c>
    </row>
    <row r="90" spans="1:8" x14ac:dyDescent="0.2">
      <c r="A90" s="44">
        <v>5</v>
      </c>
      <c r="B90" s="44">
        <v>3</v>
      </c>
      <c r="C90" s="44">
        <v>5</v>
      </c>
      <c r="D90" s="44">
        <v>3</v>
      </c>
      <c r="E90" s="44">
        <v>5</v>
      </c>
      <c r="F90" s="44">
        <v>5</v>
      </c>
      <c r="G90" s="44">
        <v>5</v>
      </c>
      <c r="H90" s="44">
        <v>3</v>
      </c>
    </row>
    <row r="91" spans="1:8" x14ac:dyDescent="0.2">
      <c r="A91" s="44">
        <v>5</v>
      </c>
      <c r="B91" s="44">
        <v>5</v>
      </c>
      <c r="C91" s="44">
        <v>5</v>
      </c>
      <c r="D91" s="44">
        <v>4</v>
      </c>
      <c r="E91" s="44">
        <v>3</v>
      </c>
      <c r="F91" s="44">
        <v>3</v>
      </c>
      <c r="G91" s="44">
        <v>5</v>
      </c>
      <c r="H91" s="44">
        <v>5</v>
      </c>
    </row>
    <row r="92" spans="1:8" x14ac:dyDescent="0.2">
      <c r="A92" s="44">
        <v>6</v>
      </c>
      <c r="B92" s="44">
        <v>6</v>
      </c>
      <c r="C92" s="44">
        <v>6</v>
      </c>
      <c r="D92" s="44">
        <v>6</v>
      </c>
      <c r="E92" s="44">
        <v>5</v>
      </c>
      <c r="F92" s="44">
        <v>6</v>
      </c>
      <c r="G92" s="44">
        <v>6</v>
      </c>
      <c r="H92" s="44">
        <v>5</v>
      </c>
    </row>
    <row r="93" spans="1:8" x14ac:dyDescent="0.2">
      <c r="A93" s="44">
        <v>4</v>
      </c>
      <c r="B93" s="44">
        <v>2</v>
      </c>
      <c r="C93" s="44">
        <v>2</v>
      </c>
      <c r="D93" s="44">
        <v>2</v>
      </c>
      <c r="E93" s="44">
        <v>4</v>
      </c>
      <c r="F93" s="44">
        <v>5</v>
      </c>
      <c r="G93" s="44">
        <v>4</v>
      </c>
      <c r="H93" s="44">
        <v>1</v>
      </c>
    </row>
    <row r="94" spans="1:8" x14ac:dyDescent="0.2">
      <c r="A94" s="44">
        <v>3</v>
      </c>
      <c r="B94" s="44">
        <v>6</v>
      </c>
      <c r="C94" s="44">
        <v>3</v>
      </c>
      <c r="D94" s="44">
        <v>3</v>
      </c>
      <c r="E94" s="44">
        <v>3</v>
      </c>
      <c r="F94" s="44">
        <v>3</v>
      </c>
      <c r="G94" s="44">
        <v>3</v>
      </c>
      <c r="H94" s="44">
        <v>6</v>
      </c>
    </row>
    <row r="95" spans="1:8" x14ac:dyDescent="0.2">
      <c r="A95" s="44">
        <v>5</v>
      </c>
      <c r="B95" s="44">
        <v>4</v>
      </c>
      <c r="C95" s="44">
        <v>5</v>
      </c>
      <c r="D95" s="44">
        <v>5</v>
      </c>
      <c r="E95" s="44">
        <v>5</v>
      </c>
      <c r="F95" s="44">
        <v>5</v>
      </c>
      <c r="G95" s="44">
        <v>5</v>
      </c>
      <c r="H95" s="44">
        <v>5</v>
      </c>
    </row>
    <row r="96" spans="1:8" x14ac:dyDescent="0.2">
      <c r="A96" s="44">
        <v>5</v>
      </c>
      <c r="B96" s="44">
        <v>3</v>
      </c>
      <c r="C96" s="44">
        <v>5</v>
      </c>
      <c r="D96" s="44">
        <v>4</v>
      </c>
      <c r="E96" s="44">
        <v>6</v>
      </c>
      <c r="F96" s="44">
        <v>7</v>
      </c>
      <c r="G96" s="44">
        <v>4</v>
      </c>
      <c r="H96" s="44">
        <v>7</v>
      </c>
    </row>
    <row r="97" spans="1:8" x14ac:dyDescent="0.2">
      <c r="A97" s="44">
        <v>1</v>
      </c>
      <c r="B97" s="44">
        <v>2</v>
      </c>
      <c r="C97" s="44">
        <v>3</v>
      </c>
      <c r="D97" s="44">
        <v>3</v>
      </c>
      <c r="E97" s="44">
        <v>1</v>
      </c>
      <c r="F97" s="44">
        <v>2</v>
      </c>
      <c r="G97" s="44">
        <v>2</v>
      </c>
      <c r="H97" s="44">
        <v>2</v>
      </c>
    </row>
    <row r="98" spans="1:8" x14ac:dyDescent="0.2">
      <c r="A98" s="44">
        <v>4</v>
      </c>
      <c r="B98" s="44">
        <v>3</v>
      </c>
      <c r="C98" s="44">
        <v>4</v>
      </c>
      <c r="D98" s="44">
        <v>2</v>
      </c>
      <c r="E98" s="44">
        <v>1</v>
      </c>
      <c r="F98" s="44">
        <v>1</v>
      </c>
      <c r="G98" s="44">
        <v>2</v>
      </c>
      <c r="H98" s="44">
        <v>4</v>
      </c>
    </row>
    <row r="99" spans="1:8" x14ac:dyDescent="0.2">
      <c r="A99" s="44">
        <v>3</v>
      </c>
      <c r="B99" s="44">
        <v>4</v>
      </c>
      <c r="C99" s="44">
        <v>5</v>
      </c>
      <c r="D99" s="44">
        <v>4</v>
      </c>
      <c r="E99" s="44">
        <v>2</v>
      </c>
      <c r="F99" s="44">
        <v>3</v>
      </c>
      <c r="G99" s="44">
        <v>3</v>
      </c>
      <c r="H99" s="44">
        <v>3</v>
      </c>
    </row>
    <row r="100" spans="1:8" x14ac:dyDescent="0.2">
      <c r="A100" s="44">
        <v>4</v>
      </c>
      <c r="B100" s="44">
        <v>4</v>
      </c>
      <c r="C100" s="44">
        <v>4</v>
      </c>
      <c r="D100" s="44">
        <v>4</v>
      </c>
      <c r="E100" s="44">
        <v>4</v>
      </c>
      <c r="F100" s="44">
        <v>4</v>
      </c>
      <c r="G100" s="44">
        <v>4</v>
      </c>
      <c r="H100" s="44">
        <v>4</v>
      </c>
    </row>
    <row r="101" spans="1:8" x14ac:dyDescent="0.2">
      <c r="A101" s="44">
        <v>4</v>
      </c>
      <c r="B101" s="44">
        <v>2</v>
      </c>
      <c r="C101" s="44">
        <v>3</v>
      </c>
      <c r="D101" s="44">
        <v>3</v>
      </c>
      <c r="E101" s="44">
        <v>2</v>
      </c>
      <c r="F101" s="44">
        <v>3</v>
      </c>
      <c r="G101" s="44">
        <v>4</v>
      </c>
      <c r="H101" s="44">
        <v>4</v>
      </c>
    </row>
    <row r="102" spans="1:8" x14ac:dyDescent="0.2">
      <c r="A102" s="44">
        <v>5</v>
      </c>
      <c r="B102" s="44">
        <v>3</v>
      </c>
      <c r="C102" s="44">
        <v>7</v>
      </c>
      <c r="D102" s="44">
        <v>5</v>
      </c>
      <c r="E102" s="44">
        <v>6</v>
      </c>
      <c r="F102" s="44">
        <v>4</v>
      </c>
      <c r="G102" s="44">
        <v>5</v>
      </c>
      <c r="H102" s="44">
        <v>4</v>
      </c>
    </row>
    <row r="103" spans="1:8" x14ac:dyDescent="0.2">
      <c r="A103" s="44">
        <v>4</v>
      </c>
      <c r="B103" s="44">
        <v>4</v>
      </c>
      <c r="C103" s="44">
        <v>4</v>
      </c>
      <c r="D103" s="44">
        <v>4</v>
      </c>
      <c r="E103" s="44">
        <v>4</v>
      </c>
      <c r="F103" s="44">
        <v>3</v>
      </c>
      <c r="G103" s="44">
        <v>4</v>
      </c>
      <c r="H103" s="44">
        <v>3</v>
      </c>
    </row>
    <row r="104" spans="1:8" x14ac:dyDescent="0.2">
      <c r="A104" s="44">
        <v>5</v>
      </c>
      <c r="B104" s="44">
        <v>4</v>
      </c>
      <c r="C104" s="44">
        <v>2</v>
      </c>
      <c r="D104" s="44">
        <v>5</v>
      </c>
      <c r="E104" s="44">
        <v>6</v>
      </c>
      <c r="F104" s="44">
        <v>7</v>
      </c>
      <c r="G104" s="44">
        <v>6</v>
      </c>
      <c r="H104" s="44">
        <v>5</v>
      </c>
    </row>
    <row r="105" spans="1:8" x14ac:dyDescent="0.2">
      <c r="A105" s="44">
        <v>5</v>
      </c>
      <c r="B105" s="44">
        <v>6</v>
      </c>
      <c r="C105" s="44">
        <v>6</v>
      </c>
      <c r="D105" s="44">
        <v>7</v>
      </c>
      <c r="E105" s="44">
        <v>5</v>
      </c>
      <c r="F105" s="44">
        <v>6</v>
      </c>
      <c r="G105" s="44">
        <v>5</v>
      </c>
      <c r="H105" s="44">
        <v>4</v>
      </c>
    </row>
    <row r="106" spans="1:8" x14ac:dyDescent="0.2">
      <c r="A106" s="44">
        <v>1</v>
      </c>
      <c r="B106" s="44">
        <v>1</v>
      </c>
      <c r="C106" s="44">
        <v>1</v>
      </c>
      <c r="D106" s="44">
        <v>1</v>
      </c>
      <c r="E106" s="44">
        <v>4</v>
      </c>
      <c r="F106" s="44">
        <v>4</v>
      </c>
      <c r="G106" s="44">
        <v>1</v>
      </c>
      <c r="H106" s="44">
        <v>1</v>
      </c>
    </row>
    <row r="107" spans="1:8" x14ac:dyDescent="0.2">
      <c r="A107" s="44">
        <v>2</v>
      </c>
      <c r="B107" s="44">
        <v>1</v>
      </c>
      <c r="C107" s="44">
        <v>3</v>
      </c>
      <c r="D107" s="44">
        <v>1</v>
      </c>
      <c r="E107" s="44">
        <v>1</v>
      </c>
      <c r="F107" s="44">
        <v>4</v>
      </c>
      <c r="G107" s="44">
        <v>4</v>
      </c>
      <c r="H107" s="44">
        <v>6</v>
      </c>
    </row>
    <row r="108" spans="1:8" x14ac:dyDescent="0.2">
      <c r="A108" s="44">
        <v>5</v>
      </c>
      <c r="B108" s="44">
        <v>5</v>
      </c>
      <c r="C108" s="44">
        <v>5</v>
      </c>
      <c r="D108" s="44">
        <v>5</v>
      </c>
      <c r="E108" s="44">
        <v>3</v>
      </c>
      <c r="F108" s="44">
        <v>6</v>
      </c>
      <c r="G108" s="44">
        <v>2</v>
      </c>
      <c r="H108" s="44">
        <v>4</v>
      </c>
    </row>
    <row r="109" spans="1:8" x14ac:dyDescent="0.2">
      <c r="A109" s="44">
        <v>6</v>
      </c>
      <c r="B109" s="44">
        <v>3</v>
      </c>
      <c r="C109" s="44">
        <v>6</v>
      </c>
      <c r="D109" s="44">
        <v>3</v>
      </c>
      <c r="E109" s="44">
        <v>6</v>
      </c>
      <c r="F109" s="44">
        <v>6</v>
      </c>
      <c r="G109" s="44">
        <v>4</v>
      </c>
      <c r="H109" s="44">
        <v>4</v>
      </c>
    </row>
    <row r="110" spans="1:8" x14ac:dyDescent="0.2">
      <c r="A110" s="44">
        <v>3</v>
      </c>
      <c r="B110" s="44">
        <v>2</v>
      </c>
      <c r="C110" s="44">
        <v>2</v>
      </c>
      <c r="D110" s="44">
        <v>1</v>
      </c>
      <c r="E110" s="44">
        <v>4</v>
      </c>
      <c r="F110" s="44">
        <v>3</v>
      </c>
      <c r="G110" s="44">
        <v>3</v>
      </c>
      <c r="H110" s="44">
        <v>2</v>
      </c>
    </row>
    <row r="111" spans="1:8" x14ac:dyDescent="0.2">
      <c r="A111" s="44">
        <v>2</v>
      </c>
      <c r="B111" s="44">
        <v>4</v>
      </c>
      <c r="C111" s="44">
        <v>1</v>
      </c>
      <c r="D111" s="44">
        <v>2</v>
      </c>
      <c r="E111" s="44">
        <v>2</v>
      </c>
      <c r="F111" s="44">
        <v>1</v>
      </c>
      <c r="G111" s="44">
        <v>3</v>
      </c>
      <c r="H111" s="44">
        <v>1</v>
      </c>
    </row>
    <row r="112" spans="1:8" x14ac:dyDescent="0.2">
      <c r="A112" s="44">
        <v>5</v>
      </c>
      <c r="B112" s="44">
        <v>5</v>
      </c>
      <c r="C112" s="44">
        <v>7</v>
      </c>
      <c r="D112" s="44">
        <v>6</v>
      </c>
      <c r="E112" s="44">
        <v>5</v>
      </c>
      <c r="F112" s="44">
        <v>6</v>
      </c>
      <c r="G112" s="44">
        <v>5</v>
      </c>
      <c r="H112" s="44">
        <v>2</v>
      </c>
    </row>
    <row r="113" spans="1:8" x14ac:dyDescent="0.2">
      <c r="A113" s="44">
        <v>4</v>
      </c>
      <c r="B113" s="44">
        <v>3</v>
      </c>
      <c r="C113" s="44">
        <v>3</v>
      </c>
      <c r="D113" s="44">
        <v>6</v>
      </c>
      <c r="E113" s="44">
        <v>1</v>
      </c>
      <c r="F113" s="44">
        <v>3</v>
      </c>
      <c r="G113" s="44">
        <v>2</v>
      </c>
      <c r="H113" s="44">
        <v>2</v>
      </c>
    </row>
    <row r="114" spans="1:8" x14ac:dyDescent="0.2">
      <c r="A114" s="44">
        <v>6</v>
      </c>
      <c r="B114" s="44">
        <v>5</v>
      </c>
      <c r="C114" s="44">
        <v>6</v>
      </c>
      <c r="D114" s="44">
        <v>3</v>
      </c>
      <c r="E114" s="44">
        <v>6</v>
      </c>
      <c r="F114" s="44">
        <v>5</v>
      </c>
      <c r="G114" s="44">
        <v>6</v>
      </c>
      <c r="H114" s="44">
        <v>6</v>
      </c>
    </row>
    <row r="1005" s="15" customFormat="1" x14ac:dyDescent="0.2"/>
    <row r="1006" s="15" customFormat="1" x14ac:dyDescent="0.2"/>
    <row r="1007" s="15" customFormat="1" x14ac:dyDescent="0.2"/>
    <row r="1008" s="15" customFormat="1" x14ac:dyDescent="0.2"/>
    <row r="1009" s="15" customFormat="1" x14ac:dyDescent="0.2"/>
    <row r="1010" s="15" customFormat="1" x14ac:dyDescent="0.2"/>
    <row r="1011" s="15" customFormat="1" x14ac:dyDescent="0.2"/>
    <row r="1012" s="15" customFormat="1" x14ac:dyDescent="0.2"/>
    <row r="1013" s="15" customFormat="1" x14ac:dyDescent="0.2"/>
    <row r="1014" s="15" customFormat="1" x14ac:dyDescent="0.2"/>
    <row r="1015" s="15" customFormat="1" x14ac:dyDescent="0.2"/>
    <row r="1016" s="15" customFormat="1" x14ac:dyDescent="0.2"/>
    <row r="1017" s="15" customFormat="1" x14ac:dyDescent="0.2"/>
    <row r="1018" s="15" customFormat="1" x14ac:dyDescent="0.2"/>
    <row r="1019" s="15" customFormat="1" x14ac:dyDescent="0.2"/>
    <row r="1020" s="15" customFormat="1" x14ac:dyDescent="0.2"/>
    <row r="1021" s="15" customFormat="1" x14ac:dyDescent="0.2"/>
    <row r="1022" s="15" customFormat="1" x14ac:dyDescent="0.2"/>
    <row r="1023" s="15" customFormat="1" x14ac:dyDescent="0.2"/>
    <row r="1024" s="15" customFormat="1" x14ac:dyDescent="0.2"/>
    <row r="1025" s="15" customFormat="1" x14ac:dyDescent="0.2"/>
    <row r="1026" s="15" customFormat="1" x14ac:dyDescent="0.2"/>
    <row r="1027" s="15" customFormat="1" x14ac:dyDescent="0.2"/>
    <row r="1028" s="15" customFormat="1" x14ac:dyDescent="0.2"/>
    <row r="1029" s="15" customFormat="1" x14ac:dyDescent="0.2"/>
    <row r="1030" s="15" customFormat="1" x14ac:dyDescent="0.2"/>
    <row r="1031" s="15" customFormat="1" x14ac:dyDescent="0.2"/>
    <row r="1032" s="15" customFormat="1" x14ac:dyDescent="0.2"/>
    <row r="1033" s="15" customFormat="1" x14ac:dyDescent="0.2"/>
    <row r="1034" s="15" customFormat="1" x14ac:dyDescent="0.2"/>
    <row r="1035" s="15" customFormat="1" x14ac:dyDescent="0.2"/>
    <row r="1036" s="15" customFormat="1" x14ac:dyDescent="0.2"/>
    <row r="1037" s="15" customFormat="1" x14ac:dyDescent="0.2"/>
    <row r="1038" s="15" customFormat="1" x14ac:dyDescent="0.2"/>
    <row r="1039" s="15" customFormat="1" x14ac:dyDescent="0.2"/>
    <row r="1040" s="15" customFormat="1" x14ac:dyDescent="0.2"/>
    <row r="1041" s="15" customFormat="1" x14ac:dyDescent="0.2"/>
    <row r="1042" s="15" customFormat="1" x14ac:dyDescent="0.2"/>
    <row r="1043" s="15" customFormat="1" x14ac:dyDescent="0.2"/>
    <row r="1044" s="15" customFormat="1" x14ac:dyDescent="0.2"/>
    <row r="1045" s="15" customFormat="1" x14ac:dyDescent="0.2"/>
    <row r="1046" s="15" customFormat="1" x14ac:dyDescent="0.2"/>
    <row r="1047" s="15" customFormat="1" x14ac:dyDescent="0.2"/>
    <row r="1048" s="15" customFormat="1" x14ac:dyDescent="0.2"/>
    <row r="1049" s="15" customFormat="1" x14ac:dyDescent="0.2"/>
    <row r="1050" s="15" customFormat="1" x14ac:dyDescent="0.2"/>
    <row r="1051" s="15" customFormat="1" x14ac:dyDescent="0.2"/>
    <row r="1052" s="15" customFormat="1" x14ac:dyDescent="0.2"/>
    <row r="1053" s="15" customFormat="1" x14ac:dyDescent="0.2"/>
    <row r="1054" s="15" customFormat="1" x14ac:dyDescent="0.2"/>
    <row r="1055" s="15" customFormat="1" x14ac:dyDescent="0.2"/>
    <row r="1056" s="15" customFormat="1" x14ac:dyDescent="0.2"/>
    <row r="1057" s="15" customFormat="1" x14ac:dyDescent="0.2"/>
    <row r="1058" s="15" customFormat="1" x14ac:dyDescent="0.2"/>
    <row r="1059" s="15" customFormat="1" x14ac:dyDescent="0.2"/>
    <row r="1060" s="15" customFormat="1" x14ac:dyDescent="0.2"/>
    <row r="1061" s="15" customFormat="1" x14ac:dyDescent="0.2"/>
    <row r="1062" s="15" customFormat="1" x14ac:dyDescent="0.2"/>
    <row r="1063" s="15" customFormat="1" x14ac:dyDescent="0.2"/>
    <row r="1064" s="15" customFormat="1" x14ac:dyDescent="0.2"/>
    <row r="1065" s="15" customFormat="1" x14ac:dyDescent="0.2"/>
    <row r="1066" s="15" customFormat="1" x14ac:dyDescent="0.2"/>
    <row r="1067" s="15" customFormat="1" x14ac:dyDescent="0.2"/>
    <row r="1068" s="15" customFormat="1" x14ac:dyDescent="0.2"/>
    <row r="1069" s="15" customFormat="1" x14ac:dyDescent="0.2"/>
    <row r="1070" s="15" customFormat="1" x14ac:dyDescent="0.2"/>
    <row r="1071" s="15" customFormat="1" x14ac:dyDescent="0.2"/>
    <row r="1072" s="15" customFormat="1" x14ac:dyDescent="0.2"/>
    <row r="1073" s="15" customFormat="1" x14ac:dyDescent="0.2"/>
    <row r="1074" s="15" customFormat="1" x14ac:dyDescent="0.2"/>
    <row r="1075" s="15" customFormat="1" x14ac:dyDescent="0.2"/>
    <row r="1076" s="15" customFormat="1" x14ac:dyDescent="0.2"/>
    <row r="1077" s="15" customFormat="1" x14ac:dyDescent="0.2"/>
    <row r="1078" s="15" customFormat="1" x14ac:dyDescent="0.2"/>
    <row r="1079" s="15" customFormat="1" x14ac:dyDescent="0.2"/>
    <row r="1080" s="15" customFormat="1" x14ac:dyDescent="0.2"/>
    <row r="1081" s="15" customFormat="1" x14ac:dyDescent="0.2"/>
    <row r="1082" s="15" customFormat="1" x14ac:dyDescent="0.2"/>
    <row r="1083" s="15" customFormat="1" x14ac:dyDescent="0.2"/>
    <row r="1084" s="15" customFormat="1" x14ac:dyDescent="0.2"/>
    <row r="1085" s="15" customFormat="1" x14ac:dyDescent="0.2"/>
    <row r="1086" s="15" customFormat="1" x14ac:dyDescent="0.2"/>
    <row r="1087" s="15" customFormat="1" x14ac:dyDescent="0.2"/>
    <row r="1088" s="15" customFormat="1" x14ac:dyDescent="0.2"/>
    <row r="1089" s="15" customFormat="1" x14ac:dyDescent="0.2"/>
    <row r="1090" s="15" customFormat="1" x14ac:dyDescent="0.2"/>
    <row r="1091" s="15" customFormat="1" x14ac:dyDescent="0.2"/>
    <row r="1092" s="15" customFormat="1" x14ac:dyDescent="0.2"/>
    <row r="1093" s="15" customFormat="1" x14ac:dyDescent="0.2"/>
    <row r="1094" s="15" customFormat="1" x14ac:dyDescent="0.2"/>
    <row r="1095" s="15" customFormat="1" x14ac:dyDescent="0.2"/>
    <row r="1096" s="15" customFormat="1" x14ac:dyDescent="0.2"/>
    <row r="1097" s="15" customFormat="1" x14ac:dyDescent="0.2"/>
    <row r="1098" s="15" customFormat="1" x14ac:dyDescent="0.2"/>
    <row r="1099" s="15" customFormat="1" x14ac:dyDescent="0.2"/>
    <row r="1100" s="15" customFormat="1" x14ac:dyDescent="0.2"/>
    <row r="1101" s="15" customFormat="1" x14ac:dyDescent="0.2"/>
    <row r="1102" s="15" customFormat="1" x14ac:dyDescent="0.2"/>
    <row r="1103" s="15" customFormat="1" x14ac:dyDescent="0.2"/>
    <row r="1104" s="15" customFormat="1" x14ac:dyDescent="0.2"/>
    <row r="1105" s="15" customFormat="1" x14ac:dyDescent="0.2"/>
    <row r="1106" s="15" customFormat="1" x14ac:dyDescent="0.2"/>
    <row r="1107" s="15" customFormat="1" x14ac:dyDescent="0.2"/>
    <row r="1108" s="15" customFormat="1" x14ac:dyDescent="0.2"/>
    <row r="1109" s="15" customFormat="1" x14ac:dyDescent="0.2"/>
    <row r="1110" s="15" customFormat="1" x14ac:dyDescent="0.2"/>
    <row r="1111" s="15" customFormat="1" x14ac:dyDescent="0.2"/>
    <row r="1112" s="15" customFormat="1" x14ac:dyDescent="0.2"/>
    <row r="1113" s="15" customFormat="1" x14ac:dyDescent="0.2"/>
    <row r="1114" s="15" customFormat="1" x14ac:dyDescent="0.2"/>
    <row r="1115" s="15" customFormat="1" x14ac:dyDescent="0.2"/>
    <row r="1116" s="15" customFormat="1" x14ac:dyDescent="0.2"/>
    <row r="1117" s="15" customFormat="1" x14ac:dyDescent="0.2"/>
    <row r="1118" s="15" customFormat="1" x14ac:dyDescent="0.2"/>
    <row r="1119" s="15" customFormat="1" x14ac:dyDescent="0.2"/>
    <row r="1120" s="15" customFormat="1" x14ac:dyDescent="0.2"/>
    <row r="1121" s="15" customFormat="1" x14ac:dyDescent="0.2"/>
    <row r="1122" s="15" customFormat="1" x14ac:dyDescent="0.2"/>
    <row r="1123" s="15" customFormat="1" x14ac:dyDescent="0.2"/>
    <row r="1124" s="15" customFormat="1" x14ac:dyDescent="0.2"/>
    <row r="1125" s="15" customFormat="1" x14ac:dyDescent="0.2"/>
    <row r="1126" s="15" customFormat="1" x14ac:dyDescent="0.2"/>
    <row r="1127" s="15" customFormat="1" x14ac:dyDescent="0.2"/>
    <row r="1128" s="15" customFormat="1" x14ac:dyDescent="0.2"/>
    <row r="1129" s="15" customFormat="1" x14ac:dyDescent="0.2"/>
    <row r="1130" s="15" customFormat="1" x14ac:dyDescent="0.2"/>
    <row r="1131" s="15" customFormat="1" x14ac:dyDescent="0.2"/>
    <row r="1132" s="15" customFormat="1" x14ac:dyDescent="0.2"/>
    <row r="1133" s="15" customFormat="1" x14ac:dyDescent="0.2"/>
    <row r="1134" s="15" customFormat="1" x14ac:dyDescent="0.2"/>
    <row r="1135" s="15" customFormat="1" x14ac:dyDescent="0.2"/>
    <row r="1136" s="15" customFormat="1" x14ac:dyDescent="0.2"/>
    <row r="1137" s="15" customFormat="1" x14ac:dyDescent="0.2"/>
    <row r="1138" s="15" customFormat="1" x14ac:dyDescent="0.2"/>
    <row r="1139" s="15" customFormat="1" x14ac:dyDescent="0.2"/>
    <row r="1140" s="15" customFormat="1" x14ac:dyDescent="0.2"/>
    <row r="1141" s="15" customFormat="1" x14ac:dyDescent="0.2"/>
    <row r="1142" s="15" customFormat="1" x14ac:dyDescent="0.2"/>
    <row r="1143" s="15" customFormat="1" x14ac:dyDescent="0.2"/>
    <row r="1144" s="15" customFormat="1" x14ac:dyDescent="0.2"/>
    <row r="1145" s="15" customFormat="1" x14ac:dyDescent="0.2"/>
    <row r="1146" s="15" customFormat="1" x14ac:dyDescent="0.2"/>
    <row r="1147" s="15" customFormat="1" x14ac:dyDescent="0.2"/>
    <row r="1148" s="15" customFormat="1" x14ac:dyDescent="0.2"/>
    <row r="1149" s="15" customFormat="1" x14ac:dyDescent="0.2"/>
    <row r="1150" s="15" customFormat="1" x14ac:dyDescent="0.2"/>
    <row r="1151" s="15" customFormat="1" x14ac:dyDescent="0.2"/>
    <row r="1152" s="15" customFormat="1" x14ac:dyDescent="0.2"/>
    <row r="1153" s="15" customFormat="1" x14ac:dyDescent="0.2"/>
    <row r="1154" s="15" customFormat="1" x14ac:dyDescent="0.2"/>
    <row r="1155" s="15" customFormat="1" x14ac:dyDescent="0.2"/>
    <row r="1156" s="15" customFormat="1" x14ac:dyDescent="0.2"/>
    <row r="1157" s="15" customFormat="1" x14ac:dyDescent="0.2"/>
    <row r="1158" s="15" customFormat="1" x14ac:dyDescent="0.2"/>
    <row r="1159" s="15" customFormat="1" x14ac:dyDescent="0.2"/>
    <row r="1160" s="15" customFormat="1" x14ac:dyDescent="0.2"/>
    <row r="1161" s="15" customFormat="1" x14ac:dyDescent="0.2"/>
    <row r="1162" s="15" customFormat="1" x14ac:dyDescent="0.2"/>
    <row r="1163" s="15" customFormat="1" x14ac:dyDescent="0.2"/>
    <row r="1164" s="15" customFormat="1" x14ac:dyDescent="0.2"/>
    <row r="1165" s="15" customFormat="1" x14ac:dyDescent="0.2"/>
    <row r="1166" s="15" customFormat="1" x14ac:dyDescent="0.2"/>
    <row r="1167" s="15" customFormat="1" x14ac:dyDescent="0.2"/>
    <row r="1168" s="15" customFormat="1" x14ac:dyDescent="0.2"/>
    <row r="1169" s="15" customFormat="1" x14ac:dyDescent="0.2"/>
    <row r="1170" s="15" customFormat="1" x14ac:dyDescent="0.2"/>
    <row r="1171" s="15" customFormat="1" x14ac:dyDescent="0.2"/>
    <row r="1172" s="15" customFormat="1" x14ac:dyDescent="0.2"/>
    <row r="1173" s="15" customFormat="1" x14ac:dyDescent="0.2"/>
    <row r="1174" s="15" customFormat="1" x14ac:dyDescent="0.2"/>
    <row r="1175" s="15" customFormat="1" x14ac:dyDescent="0.2"/>
    <row r="1176" s="15" customFormat="1" x14ac:dyDescent="0.2"/>
    <row r="1177" s="15" customFormat="1" x14ac:dyDescent="0.2"/>
    <row r="1178" s="15" customFormat="1" x14ac:dyDescent="0.2"/>
    <row r="1179" s="15" customFormat="1" x14ac:dyDescent="0.2"/>
    <row r="1180" s="15" customFormat="1" x14ac:dyDescent="0.2"/>
    <row r="1181" s="15" customFormat="1" x14ac:dyDescent="0.2"/>
    <row r="1182" s="15" customFormat="1" x14ac:dyDescent="0.2"/>
    <row r="1183" s="15" customFormat="1" x14ac:dyDescent="0.2"/>
    <row r="1184" s="15" customFormat="1" x14ac:dyDescent="0.2"/>
    <row r="1185" s="15" customFormat="1" x14ac:dyDescent="0.2"/>
    <row r="1186" s="15" customFormat="1" x14ac:dyDescent="0.2"/>
    <row r="1187" s="15" customFormat="1" x14ac:dyDescent="0.2"/>
    <row r="1188" s="15" customFormat="1" x14ac:dyDescent="0.2"/>
    <row r="1189" s="15" customFormat="1" x14ac:dyDescent="0.2"/>
    <row r="1190" s="15" customFormat="1" x14ac:dyDescent="0.2"/>
    <row r="1191" s="15" customFormat="1" x14ac:dyDescent="0.2"/>
    <row r="1192" s="15" customFormat="1" x14ac:dyDescent="0.2"/>
    <row r="1193" s="15" customFormat="1" x14ac:dyDescent="0.2"/>
    <row r="1194" s="15" customFormat="1" x14ac:dyDescent="0.2"/>
    <row r="1195" s="15" customFormat="1" x14ac:dyDescent="0.2"/>
    <row r="1196" s="15" customFormat="1" x14ac:dyDescent="0.2"/>
    <row r="1197" s="15" customFormat="1" x14ac:dyDescent="0.2"/>
    <row r="1198" s="15" customFormat="1" x14ac:dyDescent="0.2"/>
    <row r="1199" s="15" customFormat="1" x14ac:dyDescent="0.2"/>
    <row r="1200" s="15" customFormat="1" x14ac:dyDescent="0.2"/>
    <row r="1201" s="15" customFormat="1" x14ac:dyDescent="0.2"/>
    <row r="1202" s="15" customFormat="1" x14ac:dyDescent="0.2"/>
    <row r="1203" s="15" customFormat="1" x14ac:dyDescent="0.2"/>
    <row r="1204" s="15" customFormat="1" x14ac:dyDescent="0.2"/>
    <row r="1205" s="15" customFormat="1" x14ac:dyDescent="0.2"/>
    <row r="1206" s="15" customFormat="1" x14ac:dyDescent="0.2"/>
    <row r="1207" s="15" customFormat="1" x14ac:dyDescent="0.2"/>
    <row r="1208" s="15" customFormat="1" x14ac:dyDescent="0.2"/>
    <row r="1209" s="15" customFormat="1" x14ac:dyDescent="0.2"/>
    <row r="1210" s="15" customFormat="1" x14ac:dyDescent="0.2"/>
    <row r="1211" s="15" customFormat="1" x14ac:dyDescent="0.2"/>
    <row r="1212" s="15" customFormat="1" x14ac:dyDescent="0.2"/>
    <row r="1213" s="15" customFormat="1" x14ac:dyDescent="0.2"/>
    <row r="1214" s="15" customFormat="1" x14ac:dyDescent="0.2"/>
    <row r="1215" s="15" customFormat="1" x14ac:dyDescent="0.2"/>
    <row r="1216" s="15" customFormat="1" x14ac:dyDescent="0.2"/>
    <row r="1217" s="15" customFormat="1" x14ac:dyDescent="0.2"/>
    <row r="1218" s="15" customFormat="1" x14ac:dyDescent="0.2"/>
    <row r="1219" s="15" customFormat="1" x14ac:dyDescent="0.2"/>
    <row r="1220" s="15" customFormat="1" x14ac:dyDescent="0.2"/>
    <row r="1221" s="15" customFormat="1" x14ac:dyDescent="0.2"/>
    <row r="1222" s="15" customFormat="1" x14ac:dyDescent="0.2"/>
    <row r="1223" s="15" customFormat="1" x14ac:dyDescent="0.2"/>
    <row r="1224" s="15" customFormat="1" x14ac:dyDescent="0.2"/>
    <row r="1225" s="15" customFormat="1" x14ac:dyDescent="0.2"/>
    <row r="1226" s="15" customFormat="1" x14ac:dyDescent="0.2"/>
    <row r="1227" s="15" customFormat="1" x14ac:dyDescent="0.2"/>
    <row r="1228" s="15" customFormat="1" x14ac:dyDescent="0.2"/>
    <row r="1229" s="15" customFormat="1" x14ac:dyDescent="0.2"/>
    <row r="1230" s="15" customFormat="1" x14ac:dyDescent="0.2"/>
    <row r="1231" s="15" customFormat="1" x14ac:dyDescent="0.2"/>
    <row r="1232" s="15" customFormat="1" x14ac:dyDescent="0.2"/>
    <row r="1233" s="15" customFormat="1" x14ac:dyDescent="0.2"/>
    <row r="1234" s="15" customFormat="1" x14ac:dyDescent="0.2"/>
    <row r="1235" s="15" customFormat="1" x14ac:dyDescent="0.2"/>
    <row r="1236" s="15" customFormat="1" x14ac:dyDescent="0.2"/>
    <row r="1237" s="15" customFormat="1" x14ac:dyDescent="0.2"/>
    <row r="1238" s="15" customFormat="1" x14ac:dyDescent="0.2"/>
    <row r="1239" s="15" customFormat="1" x14ac:dyDescent="0.2"/>
    <row r="1240" s="15" customFormat="1" x14ac:dyDescent="0.2"/>
    <row r="1241" s="15" customFormat="1" x14ac:dyDescent="0.2"/>
    <row r="1242" s="15" customFormat="1" x14ac:dyDescent="0.2"/>
    <row r="1243" s="15" customFormat="1" x14ac:dyDescent="0.2"/>
    <row r="1244" s="15" customFormat="1" x14ac:dyDescent="0.2"/>
    <row r="1245" s="15" customFormat="1" x14ac:dyDescent="0.2"/>
    <row r="1246" s="15" customFormat="1" x14ac:dyDescent="0.2"/>
    <row r="1247" s="15" customFormat="1" x14ac:dyDescent="0.2"/>
    <row r="1248" s="15" customFormat="1" x14ac:dyDescent="0.2"/>
    <row r="1249" s="15" customFormat="1" x14ac:dyDescent="0.2"/>
    <row r="1250" s="15" customFormat="1" x14ac:dyDescent="0.2"/>
    <row r="1251" s="15" customFormat="1" x14ac:dyDescent="0.2"/>
    <row r="1252" s="15" customFormat="1" x14ac:dyDescent="0.2"/>
    <row r="1253" s="15" customFormat="1" x14ac:dyDescent="0.2"/>
    <row r="1254" s="15" customFormat="1" x14ac:dyDescent="0.2"/>
    <row r="1255" s="15" customFormat="1" x14ac:dyDescent="0.2"/>
    <row r="1256" s="15" customFormat="1" x14ac:dyDescent="0.2"/>
    <row r="1257" s="15" customFormat="1" x14ac:dyDescent="0.2"/>
    <row r="1258" s="15" customFormat="1" x14ac:dyDescent="0.2"/>
    <row r="1259" s="15" customFormat="1" x14ac:dyDescent="0.2"/>
    <row r="1260" s="15" customFormat="1" x14ac:dyDescent="0.2"/>
    <row r="1261" s="15" customFormat="1" x14ac:dyDescent="0.2"/>
    <row r="1262" s="15" customFormat="1" x14ac:dyDescent="0.2"/>
    <row r="1263" s="15" customFormat="1" x14ac:dyDescent="0.2"/>
    <row r="1264" s="15" customFormat="1" x14ac:dyDescent="0.2"/>
    <row r="1265" s="15" customFormat="1" x14ac:dyDescent="0.2"/>
    <row r="1266" s="15" customFormat="1" x14ac:dyDescent="0.2"/>
    <row r="1267" s="15" customFormat="1" x14ac:dyDescent="0.2"/>
    <row r="1268" s="15" customFormat="1" x14ac:dyDescent="0.2"/>
    <row r="1269" s="15" customFormat="1" x14ac:dyDescent="0.2"/>
    <row r="1270" s="15" customFormat="1" x14ac:dyDescent="0.2"/>
    <row r="1271" s="15" customFormat="1" x14ac:dyDescent="0.2"/>
    <row r="1272" s="15" customFormat="1" x14ac:dyDescent="0.2"/>
    <row r="1273" s="15" customFormat="1" x14ac:dyDescent="0.2"/>
    <row r="1274" s="15" customFormat="1" x14ac:dyDescent="0.2"/>
    <row r="1275" s="15" customFormat="1" x14ac:dyDescent="0.2"/>
    <row r="1276" s="15" customFormat="1" x14ac:dyDescent="0.2"/>
    <row r="1277" s="15" customFormat="1" x14ac:dyDescent="0.2"/>
    <row r="1278" s="15" customFormat="1" x14ac:dyDescent="0.2"/>
    <row r="1279" s="15" customFormat="1" x14ac:dyDescent="0.2"/>
    <row r="1280" s="15" customFormat="1" x14ac:dyDescent="0.2"/>
    <row r="1281" s="15" customFormat="1" x14ac:dyDescent="0.2"/>
    <row r="1282" s="15" customFormat="1" x14ac:dyDescent="0.2"/>
    <row r="1283" s="15" customFormat="1" x14ac:dyDescent="0.2"/>
    <row r="1284" s="15" customFormat="1" x14ac:dyDescent="0.2"/>
    <row r="1285" s="15" customFormat="1" x14ac:dyDescent="0.2"/>
    <row r="1286" s="15" customFormat="1" x14ac:dyDescent="0.2"/>
    <row r="1287" s="15" customFormat="1" x14ac:dyDescent="0.2"/>
    <row r="1288" s="15" customFormat="1" x14ac:dyDescent="0.2"/>
    <row r="1289" s="15" customFormat="1" x14ac:dyDescent="0.2"/>
    <row r="1290" s="15" customFormat="1" x14ac:dyDescent="0.2"/>
    <row r="1291" s="15" customFormat="1" x14ac:dyDescent="0.2"/>
    <row r="1292" s="15" customFormat="1" x14ac:dyDescent="0.2"/>
    <row r="1293" s="15" customFormat="1" x14ac:dyDescent="0.2"/>
    <row r="1294" s="15" customFormat="1" x14ac:dyDescent="0.2"/>
    <row r="1295" s="15" customFormat="1" x14ac:dyDescent="0.2"/>
    <row r="1296" s="15" customFormat="1" x14ac:dyDescent="0.2"/>
    <row r="1297" s="15" customFormat="1" x14ac:dyDescent="0.2"/>
    <row r="1298" s="15" customFormat="1" x14ac:dyDescent="0.2"/>
    <row r="1299" s="15" customFormat="1" x14ac:dyDescent="0.2"/>
    <row r="1300" s="15" customFormat="1" x14ac:dyDescent="0.2"/>
    <row r="1301" s="15" customFormat="1" x14ac:dyDescent="0.2"/>
    <row r="1302" s="15" customFormat="1" x14ac:dyDescent="0.2"/>
    <row r="1303" s="15" customFormat="1" x14ac:dyDescent="0.2"/>
    <row r="1304" s="15" customFormat="1" x14ac:dyDescent="0.2"/>
    <row r="1305" s="15" customFormat="1" x14ac:dyDescent="0.2"/>
    <row r="1306" s="15" customFormat="1" x14ac:dyDescent="0.2"/>
    <row r="1307" s="15" customFormat="1" x14ac:dyDescent="0.2"/>
    <row r="1308" s="15" customFormat="1" x14ac:dyDescent="0.2"/>
    <row r="1309" s="15" customFormat="1" x14ac:dyDescent="0.2"/>
    <row r="1310" s="15" customFormat="1" x14ac:dyDescent="0.2"/>
    <row r="1311" s="15" customFormat="1" x14ac:dyDescent="0.2"/>
    <row r="1312" s="15" customFormat="1" x14ac:dyDescent="0.2"/>
    <row r="1313" s="15" customFormat="1" x14ac:dyDescent="0.2"/>
    <row r="1314" s="15" customFormat="1" x14ac:dyDescent="0.2"/>
    <row r="1315" s="15" customFormat="1" x14ac:dyDescent="0.2"/>
    <row r="1316" s="15" customFormat="1" x14ac:dyDescent="0.2"/>
    <row r="1317" s="15" customFormat="1" x14ac:dyDescent="0.2"/>
    <row r="1318" s="15" customFormat="1" x14ac:dyDescent="0.2"/>
    <row r="1319" s="15" customFormat="1" x14ac:dyDescent="0.2"/>
    <row r="1320" s="15" customFormat="1" x14ac:dyDescent="0.2"/>
    <row r="1321" s="15" customFormat="1" x14ac:dyDescent="0.2"/>
    <row r="1322" s="15" customFormat="1" x14ac:dyDescent="0.2"/>
    <row r="1323" s="15" customFormat="1" x14ac:dyDescent="0.2"/>
    <row r="1324" s="15" customFormat="1" x14ac:dyDescent="0.2"/>
    <row r="1325" s="15" customFormat="1" x14ac:dyDescent="0.2"/>
    <row r="1326" s="15" customFormat="1" x14ac:dyDescent="0.2"/>
    <row r="1327" s="15" customFormat="1" x14ac:dyDescent="0.2"/>
    <row r="1328" s="15" customFormat="1" x14ac:dyDescent="0.2"/>
    <row r="1329" s="15" customFormat="1" x14ac:dyDescent="0.2"/>
    <row r="1330" s="15" customFormat="1" x14ac:dyDescent="0.2"/>
    <row r="1331" s="15" customFormat="1" x14ac:dyDescent="0.2"/>
    <row r="1332" s="15" customFormat="1" x14ac:dyDescent="0.2"/>
    <row r="1333" s="15" customFormat="1" x14ac:dyDescent="0.2"/>
    <row r="1334" s="15" customFormat="1" x14ac:dyDescent="0.2"/>
    <row r="1335" s="15" customFormat="1" x14ac:dyDescent="0.2"/>
    <row r="1336" s="15" customFormat="1" x14ac:dyDescent="0.2"/>
    <row r="1337" s="15" customFormat="1" x14ac:dyDescent="0.2"/>
    <row r="1338" s="15" customFormat="1" x14ac:dyDescent="0.2"/>
    <row r="1339" s="15" customFormat="1" x14ac:dyDescent="0.2"/>
    <row r="1340" s="15" customFormat="1" x14ac:dyDescent="0.2"/>
    <row r="1341" s="15" customFormat="1" x14ac:dyDescent="0.2"/>
    <row r="1342" s="15" customFormat="1" x14ac:dyDescent="0.2"/>
    <row r="1343" s="15" customFormat="1" x14ac:dyDescent="0.2"/>
    <row r="1344" s="15" customFormat="1" x14ac:dyDescent="0.2"/>
    <row r="1345" s="15" customFormat="1" x14ac:dyDescent="0.2"/>
    <row r="1346" s="15" customFormat="1" x14ac:dyDescent="0.2"/>
    <row r="1347" s="15" customFormat="1" x14ac:dyDescent="0.2"/>
    <row r="1348" s="15" customFormat="1" x14ac:dyDescent="0.2"/>
    <row r="1349" s="15" customFormat="1" x14ac:dyDescent="0.2"/>
    <row r="1350" s="15" customFormat="1" x14ac:dyDescent="0.2"/>
    <row r="1351" s="15" customFormat="1" x14ac:dyDescent="0.2"/>
    <row r="1352" s="15" customFormat="1" x14ac:dyDescent="0.2"/>
    <row r="1353" s="15" customFormat="1" x14ac:dyDescent="0.2"/>
    <row r="1354" s="15" customFormat="1" x14ac:dyDescent="0.2"/>
    <row r="1355" s="15" customFormat="1" x14ac:dyDescent="0.2"/>
    <row r="1356" s="15" customFormat="1" x14ac:dyDescent="0.2"/>
    <row r="1357" s="15" customFormat="1" x14ac:dyDescent="0.2"/>
    <row r="1358" s="15" customFormat="1" x14ac:dyDescent="0.2"/>
    <row r="1359" s="15" customFormat="1" x14ac:dyDescent="0.2"/>
    <row r="1360" s="15" customFormat="1" x14ac:dyDescent="0.2"/>
    <row r="1361" s="15" customFormat="1" x14ac:dyDescent="0.2"/>
    <row r="1362" s="15" customFormat="1" x14ac:dyDescent="0.2"/>
    <row r="1363" s="15" customFormat="1" x14ac:dyDescent="0.2"/>
    <row r="1364" s="15" customFormat="1" x14ac:dyDescent="0.2"/>
    <row r="1365" s="15" customFormat="1" x14ac:dyDescent="0.2"/>
    <row r="1366" s="15" customFormat="1" x14ac:dyDescent="0.2"/>
    <row r="1367" s="15" customFormat="1" x14ac:dyDescent="0.2"/>
    <row r="1368" s="15" customFormat="1" x14ac:dyDescent="0.2"/>
    <row r="1369" s="15" customFormat="1" x14ac:dyDescent="0.2"/>
    <row r="1370" s="15" customFormat="1" x14ac:dyDescent="0.2"/>
    <row r="1371" s="15" customFormat="1" x14ac:dyDescent="0.2"/>
    <row r="1372" s="15" customFormat="1" x14ac:dyDescent="0.2"/>
    <row r="1373" s="15" customFormat="1" x14ac:dyDescent="0.2"/>
    <row r="1374" s="15" customFormat="1" x14ac:dyDescent="0.2"/>
    <row r="1375" s="15" customFormat="1" x14ac:dyDescent="0.2"/>
    <row r="1376" s="15" customFormat="1" x14ac:dyDescent="0.2"/>
    <row r="1377" s="15" customFormat="1" x14ac:dyDescent="0.2"/>
    <row r="1378" s="15" customFormat="1" x14ac:dyDescent="0.2"/>
    <row r="1379" s="15" customFormat="1" x14ac:dyDescent="0.2"/>
    <row r="1380" s="15" customFormat="1" x14ac:dyDescent="0.2"/>
    <row r="1381" s="15" customFormat="1" x14ac:dyDescent="0.2"/>
    <row r="1382" s="15" customFormat="1" x14ac:dyDescent="0.2"/>
    <row r="1383" s="15" customFormat="1" x14ac:dyDescent="0.2"/>
    <row r="1384" s="15" customFormat="1" x14ac:dyDescent="0.2"/>
    <row r="1385" s="15" customFormat="1" x14ac:dyDescent="0.2"/>
    <row r="1386" s="15" customFormat="1" x14ac:dyDescent="0.2"/>
    <row r="1387" s="15" customFormat="1" x14ac:dyDescent="0.2"/>
    <row r="1388" s="15" customFormat="1" x14ac:dyDescent="0.2"/>
    <row r="1389" s="15" customFormat="1" x14ac:dyDescent="0.2"/>
    <row r="1390" s="15" customFormat="1" x14ac:dyDescent="0.2"/>
    <row r="1391" s="15" customFormat="1" x14ac:dyDescent="0.2"/>
    <row r="1392" s="15" customFormat="1" x14ac:dyDescent="0.2"/>
    <row r="1393" s="15" customFormat="1" x14ac:dyDescent="0.2"/>
    <row r="1394" s="15" customFormat="1" x14ac:dyDescent="0.2"/>
    <row r="1395" s="15" customFormat="1" x14ac:dyDescent="0.2"/>
    <row r="1396" s="15" customFormat="1" x14ac:dyDescent="0.2"/>
    <row r="1397" s="15" customFormat="1" x14ac:dyDescent="0.2"/>
    <row r="1398" s="15" customFormat="1" x14ac:dyDescent="0.2"/>
    <row r="1399" s="15" customFormat="1" x14ac:dyDescent="0.2"/>
    <row r="1400" s="15" customFormat="1" x14ac:dyDescent="0.2"/>
    <row r="1401" s="15" customFormat="1" x14ac:dyDescent="0.2"/>
    <row r="1402" s="15" customFormat="1" x14ac:dyDescent="0.2"/>
    <row r="1403" s="15" customFormat="1" x14ac:dyDescent="0.2"/>
    <row r="1404" s="15" customFormat="1" x14ac:dyDescent="0.2"/>
    <row r="1405" s="15" customFormat="1" x14ac:dyDescent="0.2"/>
    <row r="1406" s="15" customFormat="1" x14ac:dyDescent="0.2"/>
    <row r="1407" s="15" customFormat="1" x14ac:dyDescent="0.2"/>
    <row r="1408" s="15" customFormat="1" x14ac:dyDescent="0.2"/>
    <row r="1409" s="15" customFormat="1" x14ac:dyDescent="0.2"/>
    <row r="1410" s="15" customFormat="1" x14ac:dyDescent="0.2"/>
    <row r="1411" s="15" customFormat="1" x14ac:dyDescent="0.2"/>
    <row r="1412" s="15" customFormat="1" x14ac:dyDescent="0.2"/>
    <row r="1413" s="15" customFormat="1" x14ac:dyDescent="0.2"/>
    <row r="1414" s="15" customFormat="1" x14ac:dyDescent="0.2"/>
    <row r="1415" s="15" customFormat="1" x14ac:dyDescent="0.2"/>
    <row r="1416" s="15" customFormat="1" x14ac:dyDescent="0.2"/>
    <row r="1417" s="15" customFormat="1" x14ac:dyDescent="0.2"/>
    <row r="1418" s="15" customFormat="1" x14ac:dyDescent="0.2"/>
    <row r="1419" s="15" customFormat="1" x14ac:dyDescent="0.2"/>
    <row r="1420" s="15" customFormat="1" x14ac:dyDescent="0.2"/>
    <row r="1421" s="15" customFormat="1" x14ac:dyDescent="0.2"/>
    <row r="1422" s="15" customFormat="1" x14ac:dyDescent="0.2"/>
    <row r="1423" s="15" customFormat="1" x14ac:dyDescent="0.2"/>
    <row r="1424" s="15" customFormat="1" x14ac:dyDescent="0.2"/>
    <row r="1425" s="15" customFormat="1" x14ac:dyDescent="0.2"/>
    <row r="1426" s="15" customFormat="1" x14ac:dyDescent="0.2"/>
    <row r="1427" s="15" customFormat="1" x14ac:dyDescent="0.2"/>
    <row r="1428" s="15" customFormat="1" x14ac:dyDescent="0.2"/>
    <row r="1429" s="15" customFormat="1" x14ac:dyDescent="0.2"/>
    <row r="1430" s="15" customFormat="1" x14ac:dyDescent="0.2"/>
    <row r="1431" s="15" customFormat="1" x14ac:dyDescent="0.2"/>
    <row r="1432" s="15" customFormat="1" x14ac:dyDescent="0.2"/>
    <row r="1433" s="15" customFormat="1" x14ac:dyDescent="0.2"/>
    <row r="1434" s="15" customFormat="1" x14ac:dyDescent="0.2"/>
    <row r="1435" s="15" customFormat="1" x14ac:dyDescent="0.2"/>
    <row r="1436" s="15" customFormat="1" x14ac:dyDescent="0.2"/>
    <row r="1437" s="15" customFormat="1" x14ac:dyDescent="0.2"/>
    <row r="1438" s="15" customFormat="1" x14ac:dyDescent="0.2"/>
    <row r="1439" s="15" customFormat="1" x14ac:dyDescent="0.2"/>
    <row r="1440" s="15" customFormat="1" x14ac:dyDescent="0.2"/>
    <row r="1441" s="15" customFormat="1" x14ac:dyDescent="0.2"/>
    <row r="1442" s="15" customFormat="1" x14ac:dyDescent="0.2"/>
    <row r="1443" s="15" customFormat="1" x14ac:dyDescent="0.2"/>
    <row r="1444" s="15" customFormat="1" x14ac:dyDescent="0.2"/>
    <row r="1445" s="15" customFormat="1" x14ac:dyDescent="0.2"/>
    <row r="1446" s="15" customFormat="1" x14ac:dyDescent="0.2"/>
    <row r="1447" s="15" customFormat="1" x14ac:dyDescent="0.2"/>
    <row r="1448" s="15" customFormat="1" x14ac:dyDescent="0.2"/>
    <row r="1449" s="15" customFormat="1" x14ac:dyDescent="0.2"/>
    <row r="1450" s="15" customFormat="1" x14ac:dyDescent="0.2"/>
    <row r="1451" s="15" customFormat="1" x14ac:dyDescent="0.2"/>
    <row r="1452" s="15" customFormat="1" x14ac:dyDescent="0.2"/>
    <row r="1453" s="15" customFormat="1" x14ac:dyDescent="0.2"/>
    <row r="1454" s="15" customFormat="1" x14ac:dyDescent="0.2"/>
    <row r="1455" s="15" customFormat="1" x14ac:dyDescent="0.2"/>
    <row r="1456" s="15" customFormat="1" x14ac:dyDescent="0.2"/>
    <row r="1457" s="15" customFormat="1" x14ac:dyDescent="0.2"/>
    <row r="1458" s="15" customFormat="1" x14ac:dyDescent="0.2"/>
    <row r="1459" s="15" customFormat="1" x14ac:dyDescent="0.2"/>
    <row r="1460" s="15" customFormat="1" x14ac:dyDescent="0.2"/>
    <row r="1461" s="15" customFormat="1" x14ac:dyDescent="0.2"/>
    <row r="1462" s="15" customFormat="1" x14ac:dyDescent="0.2"/>
    <row r="1463" s="15" customFormat="1" x14ac:dyDescent="0.2"/>
    <row r="1464" s="15" customFormat="1" x14ac:dyDescent="0.2"/>
    <row r="1465" s="15" customFormat="1" x14ac:dyDescent="0.2"/>
    <row r="1466" s="15" customFormat="1" x14ac:dyDescent="0.2"/>
    <row r="1467" s="15" customFormat="1" x14ac:dyDescent="0.2"/>
    <row r="1468" s="15" customFormat="1" x14ac:dyDescent="0.2"/>
    <row r="1469" s="15" customFormat="1" x14ac:dyDescent="0.2"/>
    <row r="1470" s="15" customFormat="1" x14ac:dyDescent="0.2"/>
    <row r="1471" s="15" customFormat="1" x14ac:dyDescent="0.2"/>
    <row r="1472" s="15" customFormat="1" x14ac:dyDescent="0.2"/>
    <row r="1473" s="15" customFormat="1" x14ac:dyDescent="0.2"/>
    <row r="1474" s="15" customFormat="1" x14ac:dyDescent="0.2"/>
    <row r="1475" s="15" customFormat="1" x14ac:dyDescent="0.2"/>
    <row r="1476" s="15" customFormat="1" x14ac:dyDescent="0.2"/>
    <row r="1477" s="15" customFormat="1" x14ac:dyDescent="0.2"/>
    <row r="1478" s="15" customFormat="1" x14ac:dyDescent="0.2"/>
    <row r="1479" s="15" customFormat="1" x14ac:dyDescent="0.2"/>
    <row r="1480" s="15" customFormat="1" x14ac:dyDescent="0.2"/>
    <row r="1481" s="15" customFormat="1" x14ac:dyDescent="0.2"/>
    <row r="1482" s="15" customFormat="1" x14ac:dyDescent="0.2"/>
    <row r="1483" s="15" customFormat="1" x14ac:dyDescent="0.2"/>
    <row r="1484" s="15" customFormat="1" x14ac:dyDescent="0.2"/>
    <row r="1485" s="15" customFormat="1" x14ac:dyDescent="0.2"/>
    <row r="1486" s="15" customFormat="1" x14ac:dyDescent="0.2"/>
    <row r="1487" s="15" customFormat="1" x14ac:dyDescent="0.2"/>
    <row r="1488" s="15" customFormat="1" x14ac:dyDescent="0.2"/>
    <row r="1489" s="15" customFormat="1" x14ac:dyDescent="0.2"/>
    <row r="1490" s="15" customFormat="1" x14ac:dyDescent="0.2"/>
    <row r="1491" s="15" customFormat="1" x14ac:dyDescent="0.2"/>
    <row r="1492" s="15" customFormat="1" x14ac:dyDescent="0.2"/>
    <row r="1493" s="15" customFormat="1" x14ac:dyDescent="0.2"/>
    <row r="1494" s="15" customFormat="1" x14ac:dyDescent="0.2"/>
    <row r="1495" s="15" customFormat="1" x14ac:dyDescent="0.2"/>
    <row r="1496" s="15" customFormat="1" x14ac:dyDescent="0.2"/>
    <row r="1497" s="15" customFormat="1" x14ac:dyDescent="0.2"/>
    <row r="1498" s="15" customFormat="1" x14ac:dyDescent="0.2"/>
    <row r="1499" s="15" customFormat="1" x14ac:dyDescent="0.2"/>
    <row r="1500" s="15" customFormat="1" x14ac:dyDescent="0.2"/>
    <row r="1501" s="15" customFormat="1" x14ac:dyDescent="0.2"/>
    <row r="1502" s="15" customFormat="1" x14ac:dyDescent="0.2"/>
    <row r="1503" s="15" customFormat="1" x14ac:dyDescent="0.2"/>
    <row r="1504" s="15" customFormat="1" x14ac:dyDescent="0.2"/>
    <row r="1505" s="15" customFormat="1" x14ac:dyDescent="0.2"/>
    <row r="1506" s="15" customFormat="1" x14ac:dyDescent="0.2"/>
    <row r="1507" s="15" customFormat="1" x14ac:dyDescent="0.2"/>
    <row r="1508" s="15" customFormat="1" x14ac:dyDescent="0.2"/>
    <row r="1509" s="15" customFormat="1" x14ac:dyDescent="0.2"/>
    <row r="1510" s="15" customFormat="1" x14ac:dyDescent="0.2"/>
    <row r="1511" s="15" customFormat="1" x14ac:dyDescent="0.2"/>
    <row r="1512" s="15" customFormat="1" x14ac:dyDescent="0.2"/>
    <row r="1513" s="15" customFormat="1" x14ac:dyDescent="0.2"/>
    <row r="1514" s="15" customFormat="1" x14ac:dyDescent="0.2"/>
    <row r="1515" s="15" customFormat="1" x14ac:dyDescent="0.2"/>
    <row r="1516" s="15" customFormat="1" x14ac:dyDescent="0.2"/>
    <row r="1517" s="15" customFormat="1" x14ac:dyDescent="0.2"/>
    <row r="1518" s="15" customFormat="1" x14ac:dyDescent="0.2"/>
    <row r="1519" s="15" customFormat="1" x14ac:dyDescent="0.2"/>
    <row r="1520" s="15" customFormat="1" x14ac:dyDescent="0.2"/>
    <row r="1521" s="15" customFormat="1" x14ac:dyDescent="0.2"/>
    <row r="1522" s="15" customFormat="1" x14ac:dyDescent="0.2"/>
    <row r="1523" s="15" customFormat="1" x14ac:dyDescent="0.2"/>
    <row r="1524" s="15" customFormat="1" x14ac:dyDescent="0.2"/>
    <row r="1525" s="15" customFormat="1" x14ac:dyDescent="0.2"/>
    <row r="1526" s="15" customFormat="1" x14ac:dyDescent="0.2"/>
    <row r="1527" s="15" customFormat="1" x14ac:dyDescent="0.2"/>
    <row r="1528" s="15" customFormat="1" x14ac:dyDescent="0.2"/>
    <row r="1529" s="15" customFormat="1" x14ac:dyDescent="0.2"/>
    <row r="1530" s="15" customFormat="1" x14ac:dyDescent="0.2"/>
    <row r="1531" s="15" customFormat="1" x14ac:dyDescent="0.2"/>
    <row r="1532" s="15" customFormat="1" x14ac:dyDescent="0.2"/>
    <row r="1533" s="15" customFormat="1" x14ac:dyDescent="0.2"/>
    <row r="1534" s="15" customFormat="1" x14ac:dyDescent="0.2"/>
    <row r="1535" s="15" customFormat="1" x14ac:dyDescent="0.2"/>
    <row r="1536" s="15" customFormat="1" x14ac:dyDescent="0.2"/>
    <row r="1537" s="15" customFormat="1" x14ac:dyDescent="0.2"/>
    <row r="1538" s="15" customFormat="1" x14ac:dyDescent="0.2"/>
    <row r="1539" s="15" customFormat="1" x14ac:dyDescent="0.2"/>
    <row r="1540" s="15" customFormat="1" x14ac:dyDescent="0.2"/>
    <row r="1541" s="15" customFormat="1" x14ac:dyDescent="0.2"/>
    <row r="1542" s="15" customFormat="1" x14ac:dyDescent="0.2"/>
    <row r="1543" s="15" customFormat="1" x14ac:dyDescent="0.2"/>
    <row r="1544" s="15" customFormat="1" x14ac:dyDescent="0.2"/>
    <row r="1545" s="15" customFormat="1" x14ac:dyDescent="0.2"/>
    <row r="1546" s="15" customFormat="1" x14ac:dyDescent="0.2"/>
    <row r="1547" s="15" customFormat="1" x14ac:dyDescent="0.2"/>
    <row r="1548" s="15" customFormat="1" x14ac:dyDescent="0.2"/>
    <row r="1549" s="15" customFormat="1" x14ac:dyDescent="0.2"/>
    <row r="1550" s="15" customFormat="1" x14ac:dyDescent="0.2"/>
    <row r="1551" s="15" customFormat="1" x14ac:dyDescent="0.2"/>
    <row r="1552" s="15" customFormat="1" x14ac:dyDescent="0.2"/>
    <row r="1553" s="15" customFormat="1" x14ac:dyDescent="0.2"/>
    <row r="1554" s="15" customFormat="1" x14ac:dyDescent="0.2"/>
    <row r="1555" s="15" customFormat="1" x14ac:dyDescent="0.2"/>
    <row r="1556" s="15" customFormat="1" x14ac:dyDescent="0.2"/>
    <row r="1557" s="15" customFormat="1" x14ac:dyDescent="0.2"/>
    <row r="1558" s="15" customFormat="1" x14ac:dyDescent="0.2"/>
    <row r="1559" s="15" customFormat="1" x14ac:dyDescent="0.2"/>
    <row r="1560" s="15" customFormat="1" x14ac:dyDescent="0.2"/>
    <row r="1561" s="15" customFormat="1" x14ac:dyDescent="0.2"/>
    <row r="1562" s="15" customFormat="1" x14ac:dyDescent="0.2"/>
    <row r="1563" s="15" customFormat="1" x14ac:dyDescent="0.2"/>
    <row r="1564" s="15" customFormat="1" x14ac:dyDescent="0.2"/>
    <row r="1565" s="15" customFormat="1" x14ac:dyDescent="0.2"/>
    <row r="1566" s="15" customFormat="1" x14ac:dyDescent="0.2"/>
    <row r="1567" s="15" customFormat="1" x14ac:dyDescent="0.2"/>
    <row r="1568" s="15" customFormat="1" x14ac:dyDescent="0.2"/>
    <row r="1569" s="15" customFormat="1" x14ac:dyDescent="0.2"/>
    <row r="1570" s="15" customFormat="1" x14ac:dyDescent="0.2"/>
    <row r="1571" s="15" customFormat="1" x14ac:dyDescent="0.2"/>
    <row r="1572" s="15" customFormat="1" x14ac:dyDescent="0.2"/>
    <row r="1573" s="15" customFormat="1" x14ac:dyDescent="0.2"/>
    <row r="1574" s="15" customFormat="1" x14ac:dyDescent="0.2"/>
    <row r="1575" s="15" customFormat="1" x14ac:dyDescent="0.2"/>
    <row r="1576" s="15" customFormat="1" x14ac:dyDescent="0.2"/>
    <row r="1577" s="15" customFormat="1" x14ac:dyDescent="0.2"/>
    <row r="1578" s="15" customFormat="1" x14ac:dyDescent="0.2"/>
    <row r="1579" s="15" customFormat="1" x14ac:dyDescent="0.2"/>
    <row r="1580" s="15" customFormat="1" x14ac:dyDescent="0.2"/>
    <row r="1581" s="15" customFormat="1" x14ac:dyDescent="0.2"/>
    <row r="1582" s="15" customFormat="1" x14ac:dyDescent="0.2"/>
    <row r="1583" s="15" customFormat="1" x14ac:dyDescent="0.2"/>
    <row r="1584" s="15" customFormat="1" x14ac:dyDescent="0.2"/>
    <row r="1585" s="15" customFormat="1" x14ac:dyDescent="0.2"/>
    <row r="1586" s="15" customFormat="1" x14ac:dyDescent="0.2"/>
    <row r="1587" s="15" customFormat="1" x14ac:dyDescent="0.2"/>
    <row r="1588" s="15" customFormat="1" x14ac:dyDescent="0.2"/>
    <row r="1589" s="15" customFormat="1" x14ac:dyDescent="0.2"/>
    <row r="1590" s="15" customFormat="1" x14ac:dyDescent="0.2"/>
    <row r="1591" s="15" customFormat="1" x14ac:dyDescent="0.2"/>
    <row r="1592" s="15" customFormat="1" x14ac:dyDescent="0.2"/>
    <row r="1593" s="15" customFormat="1" x14ac:dyDescent="0.2"/>
    <row r="1594" s="15" customFormat="1" x14ac:dyDescent="0.2"/>
    <row r="1595" s="15" customFormat="1" x14ac:dyDescent="0.2"/>
    <row r="1596" s="15" customFormat="1" x14ac:dyDescent="0.2"/>
    <row r="1597" s="15" customFormat="1" x14ac:dyDescent="0.2"/>
    <row r="1598" s="15" customFormat="1" x14ac:dyDescent="0.2"/>
    <row r="1599" s="15" customFormat="1" x14ac:dyDescent="0.2"/>
    <row r="1600" s="15" customFormat="1" x14ac:dyDescent="0.2"/>
    <row r="1601" s="15" customFormat="1" x14ac:dyDescent="0.2"/>
    <row r="1602" s="15" customFormat="1" x14ac:dyDescent="0.2"/>
    <row r="1603" s="15" customFormat="1" x14ac:dyDescent="0.2"/>
    <row r="1604" s="15" customFormat="1" x14ac:dyDescent="0.2"/>
    <row r="1605" s="15" customFormat="1" x14ac:dyDescent="0.2"/>
    <row r="1606" s="15" customFormat="1" x14ac:dyDescent="0.2"/>
    <row r="1607" s="15" customFormat="1" x14ac:dyDescent="0.2"/>
    <row r="1608" s="15" customFormat="1" x14ac:dyDescent="0.2"/>
    <row r="1609" s="15" customFormat="1" x14ac:dyDescent="0.2"/>
    <row r="1610" s="15" customFormat="1" x14ac:dyDescent="0.2"/>
    <row r="1611" s="15" customFormat="1" x14ac:dyDescent="0.2"/>
    <row r="1612" s="15" customFormat="1" x14ac:dyDescent="0.2"/>
    <row r="1613" s="15" customFormat="1" x14ac:dyDescent="0.2"/>
    <row r="1614" s="15" customFormat="1" x14ac:dyDescent="0.2"/>
    <row r="1615" s="15" customFormat="1" x14ac:dyDescent="0.2"/>
    <row r="1616" s="15" customFormat="1" x14ac:dyDescent="0.2"/>
    <row r="1617" s="15" customFormat="1" x14ac:dyDescent="0.2"/>
    <row r="1618" s="15" customFormat="1" x14ac:dyDescent="0.2"/>
    <row r="1619" s="15" customFormat="1" x14ac:dyDescent="0.2"/>
    <row r="1620" s="15" customFormat="1" x14ac:dyDescent="0.2"/>
    <row r="1621" s="15" customFormat="1" x14ac:dyDescent="0.2"/>
    <row r="1622" s="15" customFormat="1" x14ac:dyDescent="0.2"/>
    <row r="1623" s="15" customFormat="1" x14ac:dyDescent="0.2"/>
    <row r="1624" s="15" customFormat="1" x14ac:dyDescent="0.2"/>
    <row r="1625" s="15" customFormat="1" x14ac:dyDescent="0.2"/>
    <row r="1626" s="15" customFormat="1" x14ac:dyDescent="0.2"/>
    <row r="1627" s="15" customFormat="1" x14ac:dyDescent="0.2"/>
    <row r="1628" s="15" customFormat="1" x14ac:dyDescent="0.2"/>
    <row r="1629" s="15" customFormat="1" x14ac:dyDescent="0.2"/>
    <row r="1630" s="15" customFormat="1" x14ac:dyDescent="0.2"/>
    <row r="1631" s="15" customFormat="1" x14ac:dyDescent="0.2"/>
    <row r="1632" s="15" customFormat="1" x14ac:dyDescent="0.2"/>
    <row r="1633" s="15" customFormat="1" x14ac:dyDescent="0.2"/>
    <row r="1634" s="15" customFormat="1" x14ac:dyDescent="0.2"/>
    <row r="1635" s="15" customFormat="1" x14ac:dyDescent="0.2"/>
    <row r="1636" s="15" customFormat="1" x14ac:dyDescent="0.2"/>
    <row r="1637" s="15" customFormat="1" x14ac:dyDescent="0.2"/>
    <row r="1638" s="15" customFormat="1" x14ac:dyDescent="0.2"/>
    <row r="1639" s="15" customFormat="1" x14ac:dyDescent="0.2"/>
    <row r="1640" s="15" customFormat="1" x14ac:dyDescent="0.2"/>
    <row r="1641" s="15" customFormat="1" x14ac:dyDescent="0.2"/>
    <row r="1642" s="15" customFormat="1" x14ac:dyDescent="0.2"/>
    <row r="1643" s="15" customFormat="1" x14ac:dyDescent="0.2"/>
    <row r="1644" s="15" customFormat="1" x14ac:dyDescent="0.2"/>
    <row r="1645" s="15" customFormat="1" x14ac:dyDescent="0.2"/>
    <row r="1646" s="15" customFormat="1" x14ac:dyDescent="0.2"/>
    <row r="1647" s="15" customFormat="1" x14ac:dyDescent="0.2"/>
    <row r="1648" s="15" customFormat="1" x14ac:dyDescent="0.2"/>
    <row r="1649" s="15" customFormat="1" x14ac:dyDescent="0.2"/>
    <row r="1650" s="15" customFormat="1" x14ac:dyDescent="0.2"/>
    <row r="1651" s="15" customFormat="1" x14ac:dyDescent="0.2"/>
    <row r="1652" s="15" customFormat="1" x14ac:dyDescent="0.2"/>
    <row r="1653" s="15" customFormat="1" x14ac:dyDescent="0.2"/>
    <row r="1654" s="15" customFormat="1" x14ac:dyDescent="0.2"/>
    <row r="1655" s="15" customFormat="1" x14ac:dyDescent="0.2"/>
    <row r="1656" s="15" customFormat="1" x14ac:dyDescent="0.2"/>
    <row r="1657" s="15" customFormat="1" x14ac:dyDescent="0.2"/>
    <row r="1658" s="15" customFormat="1" x14ac:dyDescent="0.2"/>
    <row r="1659" s="15" customFormat="1" x14ac:dyDescent="0.2"/>
    <row r="1660" s="15" customFormat="1" x14ac:dyDescent="0.2"/>
    <row r="1661" s="15" customFormat="1" x14ac:dyDescent="0.2"/>
    <row r="1662" s="15" customFormat="1" x14ac:dyDescent="0.2"/>
    <row r="1663" s="15" customFormat="1" x14ac:dyDescent="0.2"/>
    <row r="1664" s="15" customFormat="1" x14ac:dyDescent="0.2"/>
    <row r="1665" s="15" customFormat="1" x14ac:dyDescent="0.2"/>
    <row r="1666" s="15" customFormat="1" x14ac:dyDescent="0.2"/>
    <row r="1667" s="15" customFormat="1" x14ac:dyDescent="0.2"/>
    <row r="1668" s="15" customFormat="1" x14ac:dyDescent="0.2"/>
    <row r="1669" s="15" customFormat="1" x14ac:dyDescent="0.2"/>
    <row r="1670" s="15" customFormat="1" x14ac:dyDescent="0.2"/>
    <row r="1671" s="15" customFormat="1" x14ac:dyDescent="0.2"/>
    <row r="1672" s="15" customFormat="1" x14ac:dyDescent="0.2"/>
    <row r="1673" s="15" customFormat="1" x14ac:dyDescent="0.2"/>
    <row r="1674" s="15" customFormat="1" x14ac:dyDescent="0.2"/>
    <row r="1675" s="15" customFormat="1" x14ac:dyDescent="0.2"/>
    <row r="1676" s="15" customFormat="1" x14ac:dyDescent="0.2"/>
    <row r="1677" s="15" customFormat="1" x14ac:dyDescent="0.2"/>
    <row r="1678" s="15" customFormat="1" x14ac:dyDescent="0.2"/>
    <row r="1679" s="15" customFormat="1" x14ac:dyDescent="0.2"/>
    <row r="1680" s="15" customFormat="1" x14ac:dyDescent="0.2"/>
    <row r="1681" s="15" customFormat="1" x14ac:dyDescent="0.2"/>
    <row r="1682" s="15" customFormat="1" x14ac:dyDescent="0.2"/>
    <row r="1683" s="15" customFormat="1" x14ac:dyDescent="0.2"/>
    <row r="1684" s="15" customFormat="1" x14ac:dyDescent="0.2"/>
    <row r="1685" s="15" customFormat="1" x14ac:dyDescent="0.2"/>
    <row r="1686" s="15" customFormat="1" x14ac:dyDescent="0.2"/>
    <row r="1687" s="15" customFormat="1" x14ac:dyDescent="0.2"/>
    <row r="1688" s="15" customFormat="1" x14ac:dyDescent="0.2"/>
    <row r="1689" s="15" customFormat="1" x14ac:dyDescent="0.2"/>
    <row r="1690" s="15" customFormat="1" x14ac:dyDescent="0.2"/>
    <row r="1691" s="15" customFormat="1" x14ac:dyDescent="0.2"/>
    <row r="1692" s="15" customFormat="1" x14ac:dyDescent="0.2"/>
    <row r="1693" s="15" customFormat="1" x14ac:dyDescent="0.2"/>
    <row r="1694" s="15" customFormat="1" x14ac:dyDescent="0.2"/>
    <row r="1695" s="15" customFormat="1" x14ac:dyDescent="0.2"/>
    <row r="1696" s="15" customFormat="1" x14ac:dyDescent="0.2"/>
    <row r="1697" s="15" customFormat="1" x14ac:dyDescent="0.2"/>
    <row r="1698" s="15" customFormat="1" x14ac:dyDescent="0.2"/>
    <row r="1699" s="15" customFormat="1" x14ac:dyDescent="0.2"/>
    <row r="1700" s="15" customFormat="1" x14ac:dyDescent="0.2"/>
    <row r="1701" s="15" customFormat="1" x14ac:dyDescent="0.2"/>
    <row r="1702" s="15" customFormat="1" x14ac:dyDescent="0.2"/>
    <row r="1703" s="15" customFormat="1" x14ac:dyDescent="0.2"/>
    <row r="1704" s="15" customFormat="1" x14ac:dyDescent="0.2"/>
    <row r="1705" s="15" customFormat="1" x14ac:dyDescent="0.2"/>
    <row r="1706" s="15" customFormat="1" x14ac:dyDescent="0.2"/>
    <row r="1707" s="15" customFormat="1" x14ac:dyDescent="0.2"/>
    <row r="1708" s="15" customFormat="1" x14ac:dyDescent="0.2"/>
    <row r="1709" s="15" customFormat="1" x14ac:dyDescent="0.2"/>
    <row r="1710" s="15" customFormat="1" x14ac:dyDescent="0.2"/>
    <row r="1711" s="15" customFormat="1" x14ac:dyDescent="0.2"/>
    <row r="1712" s="15" customFormat="1" x14ac:dyDescent="0.2"/>
    <row r="1713" s="15" customFormat="1" x14ac:dyDescent="0.2"/>
    <row r="1714" s="15" customFormat="1" x14ac:dyDescent="0.2"/>
    <row r="1715" s="15" customFormat="1" x14ac:dyDescent="0.2"/>
    <row r="1716" s="15" customFormat="1" x14ac:dyDescent="0.2"/>
    <row r="1717" s="15" customFormat="1" x14ac:dyDescent="0.2"/>
    <row r="1718" s="15" customFormat="1" x14ac:dyDescent="0.2"/>
    <row r="1719" s="15" customFormat="1" x14ac:dyDescent="0.2"/>
    <row r="1720" s="15" customFormat="1" x14ac:dyDescent="0.2"/>
    <row r="1721" s="15" customFormat="1" x14ac:dyDescent="0.2"/>
    <row r="1722" s="15" customFormat="1" x14ac:dyDescent="0.2"/>
    <row r="1723" s="15" customFormat="1" x14ac:dyDescent="0.2"/>
    <row r="1724" s="15" customFormat="1" x14ac:dyDescent="0.2"/>
    <row r="1725" s="15" customFormat="1" x14ac:dyDescent="0.2"/>
    <row r="1726" s="15" customFormat="1" x14ac:dyDescent="0.2"/>
    <row r="1727" s="15" customFormat="1" x14ac:dyDescent="0.2"/>
    <row r="1728" s="15" customFormat="1" x14ac:dyDescent="0.2"/>
    <row r="1729" s="15" customFormat="1" x14ac:dyDescent="0.2"/>
    <row r="1730" s="15" customFormat="1" x14ac:dyDescent="0.2"/>
    <row r="1731" s="15" customFormat="1" x14ac:dyDescent="0.2"/>
    <row r="1732" s="15" customFormat="1" x14ac:dyDescent="0.2"/>
    <row r="1733" s="15" customFormat="1" x14ac:dyDescent="0.2"/>
    <row r="1734" s="15" customFormat="1" x14ac:dyDescent="0.2"/>
    <row r="1735" s="15" customFormat="1" x14ac:dyDescent="0.2"/>
    <row r="1736" s="15" customFormat="1" x14ac:dyDescent="0.2"/>
    <row r="1737" s="15" customFormat="1" x14ac:dyDescent="0.2"/>
    <row r="1738" s="15" customFormat="1" x14ac:dyDescent="0.2"/>
    <row r="1739" s="15" customFormat="1" x14ac:dyDescent="0.2"/>
    <row r="1740" s="15" customFormat="1" x14ac:dyDescent="0.2"/>
    <row r="1741" s="15" customFormat="1" x14ac:dyDescent="0.2"/>
    <row r="1742" s="15" customFormat="1" x14ac:dyDescent="0.2"/>
    <row r="1743" s="15" customFormat="1" x14ac:dyDescent="0.2"/>
    <row r="1744" s="15" customFormat="1" x14ac:dyDescent="0.2"/>
    <row r="1745" s="15" customFormat="1" x14ac:dyDescent="0.2"/>
    <row r="1746" s="15" customFormat="1" x14ac:dyDescent="0.2"/>
    <row r="1747" s="15" customFormat="1" x14ac:dyDescent="0.2"/>
    <row r="1748" s="15" customFormat="1" x14ac:dyDescent="0.2"/>
    <row r="1749" s="15" customFormat="1" x14ac:dyDescent="0.2"/>
    <row r="1750" s="15" customFormat="1" x14ac:dyDescent="0.2"/>
    <row r="1751" s="15" customFormat="1" x14ac:dyDescent="0.2"/>
    <row r="1752" s="15" customFormat="1" x14ac:dyDescent="0.2"/>
    <row r="1753" s="15" customFormat="1" x14ac:dyDescent="0.2"/>
    <row r="1754" s="15" customFormat="1" x14ac:dyDescent="0.2"/>
    <row r="1755" s="15" customFormat="1" x14ac:dyDescent="0.2"/>
    <row r="1756" s="15" customFormat="1" x14ac:dyDescent="0.2"/>
    <row r="1757" s="15" customFormat="1" x14ac:dyDescent="0.2"/>
    <row r="1758" s="15" customFormat="1" x14ac:dyDescent="0.2"/>
    <row r="1759" s="15" customFormat="1" x14ac:dyDescent="0.2"/>
    <row r="1760" s="15" customFormat="1" x14ac:dyDescent="0.2"/>
    <row r="1761" s="15" customFormat="1" x14ac:dyDescent="0.2"/>
    <row r="1762" s="15" customFormat="1" x14ac:dyDescent="0.2"/>
    <row r="1763" s="15" customFormat="1" x14ac:dyDescent="0.2"/>
    <row r="1764" s="15" customFormat="1" x14ac:dyDescent="0.2"/>
    <row r="1765" s="15" customFormat="1" x14ac:dyDescent="0.2"/>
    <row r="1766" s="15" customFormat="1" x14ac:dyDescent="0.2"/>
    <row r="1767" s="15" customFormat="1" x14ac:dyDescent="0.2"/>
    <row r="1768" s="15" customFormat="1" x14ac:dyDescent="0.2"/>
    <row r="1769" s="15" customFormat="1" x14ac:dyDescent="0.2"/>
    <row r="1770" s="15" customFormat="1" x14ac:dyDescent="0.2"/>
    <row r="1771" s="15" customFormat="1" x14ac:dyDescent="0.2"/>
    <row r="1772" s="15" customFormat="1" x14ac:dyDescent="0.2"/>
    <row r="1773" s="15" customFormat="1" x14ac:dyDescent="0.2"/>
    <row r="1774" s="15" customFormat="1" x14ac:dyDescent="0.2"/>
    <row r="1775" s="15" customFormat="1" x14ac:dyDescent="0.2"/>
    <row r="1776" s="15" customFormat="1" x14ac:dyDescent="0.2"/>
    <row r="1777" s="15" customFormat="1" x14ac:dyDescent="0.2"/>
    <row r="1778" s="15" customFormat="1" x14ac:dyDescent="0.2"/>
    <row r="1779" s="15" customFormat="1" x14ac:dyDescent="0.2"/>
    <row r="1780" s="15" customFormat="1" x14ac:dyDescent="0.2"/>
    <row r="1781" s="15" customFormat="1" x14ac:dyDescent="0.2"/>
    <row r="1782" s="15" customFormat="1" x14ac:dyDescent="0.2"/>
    <row r="1783" s="15" customFormat="1" x14ac:dyDescent="0.2"/>
    <row r="1784" s="15" customFormat="1" x14ac:dyDescent="0.2"/>
    <row r="1785" s="15" customFormat="1" x14ac:dyDescent="0.2"/>
    <row r="1786" s="15" customFormat="1" x14ac:dyDescent="0.2"/>
    <row r="1787" s="15" customFormat="1" x14ac:dyDescent="0.2"/>
    <row r="1788" s="15" customFormat="1" x14ac:dyDescent="0.2"/>
    <row r="1789" s="15" customFormat="1" x14ac:dyDescent="0.2"/>
    <row r="1790" s="15" customFormat="1" x14ac:dyDescent="0.2"/>
    <row r="1791" s="15" customFormat="1" x14ac:dyDescent="0.2"/>
    <row r="1792" s="15" customFormat="1" x14ac:dyDescent="0.2"/>
    <row r="1793" s="15" customFormat="1" x14ac:dyDescent="0.2"/>
    <row r="1794" s="15" customFormat="1" x14ac:dyDescent="0.2"/>
    <row r="1795" s="15" customFormat="1" x14ac:dyDescent="0.2"/>
    <row r="1796" s="15" customFormat="1" x14ac:dyDescent="0.2"/>
    <row r="1797" s="15" customFormat="1" x14ac:dyDescent="0.2"/>
    <row r="1798" s="15" customFormat="1" x14ac:dyDescent="0.2"/>
    <row r="1799" s="15" customFormat="1" x14ac:dyDescent="0.2"/>
    <row r="1800" s="15" customFormat="1" x14ac:dyDescent="0.2"/>
    <row r="1801" s="15" customFormat="1" x14ac:dyDescent="0.2"/>
    <row r="1802" s="15" customFormat="1" x14ac:dyDescent="0.2"/>
    <row r="1803" s="15" customFormat="1" x14ac:dyDescent="0.2"/>
    <row r="1804" s="15" customFormat="1" x14ac:dyDescent="0.2"/>
    <row r="1805" s="15" customFormat="1" x14ac:dyDescent="0.2"/>
    <row r="1806" s="15" customFormat="1" x14ac:dyDescent="0.2"/>
    <row r="1807" s="15" customFormat="1" x14ac:dyDescent="0.2"/>
    <row r="1808" s="15" customFormat="1" x14ac:dyDescent="0.2"/>
    <row r="1809" s="15" customFormat="1" x14ac:dyDescent="0.2"/>
    <row r="1810" s="15" customFormat="1" x14ac:dyDescent="0.2"/>
    <row r="1811" s="15" customFormat="1" x14ac:dyDescent="0.2"/>
    <row r="1812" s="15" customFormat="1" x14ac:dyDescent="0.2"/>
    <row r="1813" s="15" customFormat="1" x14ac:dyDescent="0.2"/>
    <row r="1814" s="15" customFormat="1" x14ac:dyDescent="0.2"/>
    <row r="1815" s="15" customFormat="1" x14ac:dyDescent="0.2"/>
    <row r="1816" s="15" customFormat="1" x14ac:dyDescent="0.2"/>
    <row r="1817" s="15" customFormat="1" x14ac:dyDescent="0.2"/>
    <row r="1818" s="15" customFormat="1" x14ac:dyDescent="0.2"/>
    <row r="1819" s="15" customFormat="1" x14ac:dyDescent="0.2"/>
    <row r="1820" s="15" customFormat="1" x14ac:dyDescent="0.2"/>
    <row r="1821" s="15" customFormat="1" x14ac:dyDescent="0.2"/>
    <row r="1822" s="15" customFormat="1" x14ac:dyDescent="0.2"/>
    <row r="1823" s="15" customFormat="1" x14ac:dyDescent="0.2"/>
    <row r="1824" s="15" customFormat="1" x14ac:dyDescent="0.2"/>
    <row r="1825" s="15" customFormat="1" x14ac:dyDescent="0.2"/>
    <row r="1826" s="15" customFormat="1" x14ac:dyDescent="0.2"/>
    <row r="1827" s="15" customFormat="1" x14ac:dyDescent="0.2"/>
    <row r="1828" s="15" customFormat="1" x14ac:dyDescent="0.2"/>
    <row r="1829" s="15" customFormat="1" x14ac:dyDescent="0.2"/>
    <row r="1830" s="15" customFormat="1" x14ac:dyDescent="0.2"/>
    <row r="1831" s="15" customFormat="1" x14ac:dyDescent="0.2"/>
    <row r="1832" s="15" customFormat="1" x14ac:dyDescent="0.2"/>
    <row r="1833" s="15" customFormat="1" x14ac:dyDescent="0.2"/>
    <row r="1834" s="15" customFormat="1" x14ac:dyDescent="0.2"/>
    <row r="1835" s="15" customFormat="1" x14ac:dyDescent="0.2"/>
    <row r="1836" s="15" customFormat="1" x14ac:dyDescent="0.2"/>
    <row r="1837" s="15" customFormat="1" x14ac:dyDescent="0.2"/>
    <row r="1838" s="15" customFormat="1" x14ac:dyDescent="0.2"/>
    <row r="1839" s="15" customFormat="1" x14ac:dyDescent="0.2"/>
    <row r="1840" s="15" customFormat="1" x14ac:dyDescent="0.2"/>
    <row r="1841" s="15" customFormat="1" x14ac:dyDescent="0.2"/>
    <row r="1842" s="15" customFormat="1" x14ac:dyDescent="0.2"/>
    <row r="1843" s="15" customFormat="1" x14ac:dyDescent="0.2"/>
    <row r="1844" s="15" customFormat="1" x14ac:dyDescent="0.2"/>
    <row r="1845" s="15" customFormat="1" x14ac:dyDescent="0.2"/>
    <row r="1846" s="15" customFormat="1" x14ac:dyDescent="0.2"/>
    <row r="1847" s="15" customFormat="1" x14ac:dyDescent="0.2"/>
    <row r="1848" s="15" customFormat="1" x14ac:dyDescent="0.2"/>
    <row r="1849" s="15" customFormat="1" x14ac:dyDescent="0.2"/>
    <row r="1850" s="15" customFormat="1" x14ac:dyDescent="0.2"/>
    <row r="1851" s="15" customFormat="1" x14ac:dyDescent="0.2"/>
    <row r="1852" s="15" customFormat="1" x14ac:dyDescent="0.2"/>
    <row r="1853" s="15" customFormat="1" x14ac:dyDescent="0.2"/>
    <row r="1854" s="15" customFormat="1" x14ac:dyDescent="0.2"/>
    <row r="1855" s="15" customFormat="1" x14ac:dyDescent="0.2"/>
    <row r="1856" s="15" customFormat="1" x14ac:dyDescent="0.2"/>
    <row r="1857" s="15" customFormat="1" x14ac:dyDescent="0.2"/>
    <row r="1858" s="15" customFormat="1" x14ac:dyDescent="0.2"/>
    <row r="1859" s="15" customFormat="1" x14ac:dyDescent="0.2"/>
    <row r="1860" s="15" customFormat="1" x14ac:dyDescent="0.2"/>
    <row r="1861" s="15" customFormat="1" x14ac:dyDescent="0.2"/>
    <row r="1862" s="15" customFormat="1" x14ac:dyDescent="0.2"/>
    <row r="1863" s="15" customFormat="1" x14ac:dyDescent="0.2"/>
    <row r="1864" s="15" customFormat="1" x14ac:dyDescent="0.2"/>
    <row r="1865" s="15" customFormat="1" x14ac:dyDescent="0.2"/>
    <row r="1866" s="15" customFormat="1" x14ac:dyDescent="0.2"/>
    <row r="1867" s="15" customFormat="1" x14ac:dyDescent="0.2"/>
    <row r="1868" s="15" customFormat="1" x14ac:dyDescent="0.2"/>
    <row r="1869" s="15" customFormat="1" x14ac:dyDescent="0.2"/>
    <row r="1870" s="15" customFormat="1" x14ac:dyDescent="0.2"/>
    <row r="1871" s="15" customFormat="1" x14ac:dyDescent="0.2"/>
    <row r="1872" s="15" customFormat="1" x14ac:dyDescent="0.2"/>
    <row r="1873" s="15" customFormat="1" x14ac:dyDescent="0.2"/>
    <row r="1874" s="15" customFormat="1" x14ac:dyDescent="0.2"/>
    <row r="1875" s="15" customFormat="1" x14ac:dyDescent="0.2"/>
    <row r="1876" s="15" customFormat="1" x14ac:dyDescent="0.2"/>
    <row r="1877" s="15" customFormat="1" x14ac:dyDescent="0.2"/>
    <row r="1878" s="15" customFormat="1" x14ac:dyDescent="0.2"/>
    <row r="1879" s="15" customFormat="1" x14ac:dyDescent="0.2"/>
    <row r="1880" s="15" customFormat="1" x14ac:dyDescent="0.2"/>
    <row r="1881" s="15" customFormat="1" x14ac:dyDescent="0.2"/>
    <row r="1882" s="15" customFormat="1" x14ac:dyDescent="0.2"/>
    <row r="1883" s="15" customFormat="1" x14ac:dyDescent="0.2"/>
    <row r="1884" s="15" customFormat="1" x14ac:dyDescent="0.2"/>
    <row r="1885" s="15" customFormat="1" x14ac:dyDescent="0.2"/>
    <row r="1886" s="15" customFormat="1" x14ac:dyDescent="0.2"/>
    <row r="1887" s="15" customFormat="1" x14ac:dyDescent="0.2"/>
    <row r="1888" s="15" customFormat="1" x14ac:dyDescent="0.2"/>
    <row r="1889" s="15" customFormat="1" x14ac:dyDescent="0.2"/>
    <row r="1890" s="15" customFormat="1" x14ac:dyDescent="0.2"/>
    <row r="1891" s="15" customFormat="1" x14ac:dyDescent="0.2"/>
    <row r="1892" s="15" customFormat="1" x14ac:dyDescent="0.2"/>
    <row r="1893" s="15" customFormat="1" x14ac:dyDescent="0.2"/>
    <row r="1894" s="15" customFormat="1" x14ac:dyDescent="0.2"/>
    <row r="1895" s="15" customFormat="1" x14ac:dyDescent="0.2"/>
    <row r="1896" s="15" customFormat="1" x14ac:dyDescent="0.2"/>
    <row r="1897" s="15" customFormat="1" x14ac:dyDescent="0.2"/>
    <row r="1898" s="15" customFormat="1" x14ac:dyDescent="0.2"/>
    <row r="1899" s="15" customFormat="1" x14ac:dyDescent="0.2"/>
    <row r="1900" s="15" customFormat="1" x14ac:dyDescent="0.2"/>
    <row r="1901" s="15" customFormat="1" x14ac:dyDescent="0.2"/>
    <row r="1902" s="15" customFormat="1" x14ac:dyDescent="0.2"/>
    <row r="1903" s="15" customFormat="1" x14ac:dyDescent="0.2"/>
    <row r="1904" s="15" customFormat="1" x14ac:dyDescent="0.2"/>
    <row r="1905" s="15" customFormat="1" x14ac:dyDescent="0.2"/>
    <row r="1906" s="15" customFormat="1" x14ac:dyDescent="0.2"/>
    <row r="1907" s="15" customFormat="1" x14ac:dyDescent="0.2"/>
    <row r="1908" s="15" customFormat="1" x14ac:dyDescent="0.2"/>
    <row r="1909" s="15" customFormat="1" x14ac:dyDescent="0.2"/>
    <row r="1910" s="15" customFormat="1" x14ac:dyDescent="0.2"/>
    <row r="1911" s="15" customFormat="1" x14ac:dyDescent="0.2"/>
    <row r="1912" s="15" customFormat="1" x14ac:dyDescent="0.2"/>
    <row r="1913" s="15" customFormat="1" x14ac:dyDescent="0.2"/>
    <row r="1914" s="15" customFormat="1" x14ac:dyDescent="0.2"/>
    <row r="1915" s="15" customFormat="1" x14ac:dyDescent="0.2"/>
    <row r="1916" s="15" customFormat="1" x14ac:dyDescent="0.2"/>
    <row r="1917" s="15" customFormat="1" x14ac:dyDescent="0.2"/>
    <row r="1918" s="15" customFormat="1" x14ac:dyDescent="0.2"/>
    <row r="1919" s="15" customFormat="1" x14ac:dyDescent="0.2"/>
    <row r="1920" s="15" customFormat="1" x14ac:dyDescent="0.2"/>
    <row r="1921" s="15" customFormat="1" x14ac:dyDescent="0.2"/>
    <row r="1922" s="15" customFormat="1" x14ac:dyDescent="0.2"/>
    <row r="1923" s="15" customFormat="1" x14ac:dyDescent="0.2"/>
    <row r="1924" s="15" customFormat="1" x14ac:dyDescent="0.2"/>
    <row r="1925" s="15" customFormat="1" x14ac:dyDescent="0.2"/>
    <row r="1926" s="15" customFormat="1" x14ac:dyDescent="0.2"/>
    <row r="1927" s="15" customFormat="1" x14ac:dyDescent="0.2"/>
    <row r="1928" s="15" customFormat="1" x14ac:dyDescent="0.2"/>
    <row r="1929" s="15" customFormat="1" x14ac:dyDescent="0.2"/>
    <row r="1930" s="15" customFormat="1" x14ac:dyDescent="0.2"/>
    <row r="1931" s="15" customFormat="1" x14ac:dyDescent="0.2"/>
    <row r="1932" s="15" customFormat="1" x14ac:dyDescent="0.2"/>
    <row r="1933" s="15" customFormat="1" x14ac:dyDescent="0.2"/>
    <row r="1934" s="15" customFormat="1" x14ac:dyDescent="0.2"/>
    <row r="1935" s="15" customFormat="1" x14ac:dyDescent="0.2"/>
    <row r="1936" s="15" customFormat="1" x14ac:dyDescent="0.2"/>
    <row r="1937" s="15" customFormat="1" x14ac:dyDescent="0.2"/>
    <row r="1938" s="15" customFormat="1" x14ac:dyDescent="0.2"/>
    <row r="1939" s="15" customFormat="1" x14ac:dyDescent="0.2"/>
    <row r="1940" s="15" customFormat="1" x14ac:dyDescent="0.2"/>
    <row r="1941" s="15" customFormat="1" x14ac:dyDescent="0.2"/>
    <row r="1942" s="15" customFormat="1" x14ac:dyDescent="0.2"/>
    <row r="1943" s="15" customFormat="1" x14ac:dyDescent="0.2"/>
    <row r="1944" s="15" customFormat="1" x14ac:dyDescent="0.2"/>
    <row r="1945" s="15" customFormat="1" x14ac:dyDescent="0.2"/>
    <row r="1946" s="15" customFormat="1" x14ac:dyDescent="0.2"/>
    <row r="1947" s="15" customFormat="1" x14ac:dyDescent="0.2"/>
    <row r="1948" s="15" customFormat="1" x14ac:dyDescent="0.2"/>
    <row r="1949" s="15" customFormat="1" x14ac:dyDescent="0.2"/>
    <row r="1950" s="15" customFormat="1" x14ac:dyDescent="0.2"/>
    <row r="1951" s="15" customFormat="1" x14ac:dyDescent="0.2"/>
    <row r="1952" s="15" customFormat="1" x14ac:dyDescent="0.2"/>
    <row r="1953" s="15" customFormat="1" x14ac:dyDescent="0.2"/>
    <row r="1954" s="15" customFormat="1" x14ac:dyDescent="0.2"/>
    <row r="1955" s="15" customFormat="1" x14ac:dyDescent="0.2"/>
    <row r="1956" s="15" customFormat="1" x14ac:dyDescent="0.2"/>
    <row r="1957" s="15" customFormat="1" x14ac:dyDescent="0.2"/>
    <row r="1958" s="15" customFormat="1" x14ac:dyDescent="0.2"/>
    <row r="1959" s="15" customFormat="1" x14ac:dyDescent="0.2"/>
    <row r="1960" s="15" customFormat="1" x14ac:dyDescent="0.2"/>
    <row r="1961" s="15" customFormat="1" x14ac:dyDescent="0.2"/>
    <row r="1962" s="15" customFormat="1" x14ac:dyDescent="0.2"/>
    <row r="1963" s="15" customFormat="1" x14ac:dyDescent="0.2"/>
    <row r="1964" s="15" customFormat="1" x14ac:dyDescent="0.2"/>
    <row r="1965" s="15" customFormat="1" x14ac:dyDescent="0.2"/>
    <row r="1966" s="15" customFormat="1" x14ac:dyDescent="0.2"/>
    <row r="1967" s="15" customFormat="1" x14ac:dyDescent="0.2"/>
    <row r="1968" s="15" customFormat="1" x14ac:dyDescent="0.2"/>
    <row r="1969" s="15" customFormat="1" x14ac:dyDescent="0.2"/>
    <row r="1970" s="15" customFormat="1" x14ac:dyDescent="0.2"/>
    <row r="1971" s="15" customFormat="1" x14ac:dyDescent="0.2"/>
    <row r="1972" s="15" customFormat="1" x14ac:dyDescent="0.2"/>
    <row r="1973" s="15" customFormat="1" x14ac:dyDescent="0.2"/>
    <row r="1974" s="15" customFormat="1" x14ac:dyDescent="0.2"/>
    <row r="1975" s="15" customFormat="1" x14ac:dyDescent="0.2"/>
    <row r="1976" s="15" customFormat="1" x14ac:dyDescent="0.2"/>
    <row r="1977" s="15" customFormat="1" x14ac:dyDescent="0.2"/>
    <row r="1978" s="15" customFormat="1" x14ac:dyDescent="0.2"/>
    <row r="1979" s="15" customFormat="1" x14ac:dyDescent="0.2"/>
    <row r="1980" s="15" customFormat="1" x14ac:dyDescent="0.2"/>
    <row r="1981" s="15" customFormat="1" x14ac:dyDescent="0.2"/>
    <row r="1982" s="15" customFormat="1" x14ac:dyDescent="0.2"/>
    <row r="1983" s="15" customFormat="1" x14ac:dyDescent="0.2"/>
    <row r="1984" s="15" customFormat="1" x14ac:dyDescent="0.2"/>
    <row r="1985" s="15" customFormat="1" x14ac:dyDescent="0.2"/>
    <row r="1986" s="15" customFormat="1" x14ac:dyDescent="0.2"/>
    <row r="1987" s="15" customFormat="1" x14ac:dyDescent="0.2"/>
    <row r="1988" s="15" customFormat="1" x14ac:dyDescent="0.2"/>
    <row r="1989" s="15" customFormat="1" x14ac:dyDescent="0.2"/>
    <row r="1990" s="15" customFormat="1" x14ac:dyDescent="0.2"/>
    <row r="1991" s="15" customFormat="1" x14ac:dyDescent="0.2"/>
    <row r="1992" s="15" customFormat="1" x14ac:dyDescent="0.2"/>
    <row r="1993" s="15" customFormat="1" x14ac:dyDescent="0.2"/>
    <row r="1994" s="15" customFormat="1" x14ac:dyDescent="0.2"/>
    <row r="1995" s="15" customFormat="1" x14ac:dyDescent="0.2"/>
    <row r="1996" s="15" customFormat="1" x14ac:dyDescent="0.2"/>
    <row r="1997" s="15" customFormat="1" x14ac:dyDescent="0.2"/>
    <row r="1998" s="15" customFormat="1" x14ac:dyDescent="0.2"/>
    <row r="1999" s="15" customFormat="1" x14ac:dyDescent="0.2"/>
    <row r="2000" s="15" customFormat="1" x14ac:dyDescent="0.2"/>
    <row r="2001" s="15" customFormat="1" x14ac:dyDescent="0.2"/>
    <row r="2002" s="15" customFormat="1" x14ac:dyDescent="0.2"/>
    <row r="2003" s="15" customFormat="1" x14ac:dyDescent="0.2"/>
    <row r="2004" s="15" customFormat="1" x14ac:dyDescent="0.2"/>
    <row r="2005" s="15" customFormat="1" x14ac:dyDescent="0.2"/>
    <row r="2006" s="15" customFormat="1" x14ac:dyDescent="0.2"/>
    <row r="2007" s="15" customFormat="1" x14ac:dyDescent="0.2"/>
    <row r="2008" s="15" customFormat="1" x14ac:dyDescent="0.2"/>
    <row r="2009" s="15" customFormat="1" x14ac:dyDescent="0.2"/>
    <row r="2010" s="15" customFormat="1" x14ac:dyDescent="0.2"/>
    <row r="2011" s="15" customFormat="1" x14ac:dyDescent="0.2"/>
    <row r="2012" s="15" customFormat="1" x14ac:dyDescent="0.2"/>
    <row r="2013" s="15" customFormat="1" x14ac:dyDescent="0.2"/>
    <row r="2014" s="15" customFormat="1" x14ac:dyDescent="0.2"/>
    <row r="2015" s="15" customFormat="1" x14ac:dyDescent="0.2"/>
    <row r="2016" s="15" customFormat="1" x14ac:dyDescent="0.2"/>
    <row r="2017" s="15" customFormat="1" x14ac:dyDescent="0.2"/>
    <row r="2018" s="15" customFormat="1" x14ac:dyDescent="0.2"/>
    <row r="2019" s="15" customFormat="1" x14ac:dyDescent="0.2"/>
    <row r="2020" s="15" customFormat="1" x14ac:dyDescent="0.2"/>
    <row r="2021" s="15" customFormat="1" x14ac:dyDescent="0.2"/>
    <row r="2022" s="15" customFormat="1" x14ac:dyDescent="0.2"/>
    <row r="2023" s="15" customFormat="1" x14ac:dyDescent="0.2"/>
    <row r="2024" s="15" customFormat="1" x14ac:dyDescent="0.2"/>
    <row r="2025" s="15" customFormat="1" x14ac:dyDescent="0.2"/>
    <row r="2026" s="15" customFormat="1" x14ac:dyDescent="0.2"/>
    <row r="2027" s="15" customFormat="1" x14ac:dyDescent="0.2"/>
    <row r="2028" s="15" customFormat="1" x14ac:dyDescent="0.2"/>
    <row r="2029" s="15" customFormat="1" x14ac:dyDescent="0.2"/>
    <row r="2030" s="15" customFormat="1" x14ac:dyDescent="0.2"/>
    <row r="2031" s="15" customFormat="1" x14ac:dyDescent="0.2"/>
    <row r="2032" s="15" customFormat="1" x14ac:dyDescent="0.2"/>
    <row r="2033" s="15" customFormat="1" x14ac:dyDescent="0.2"/>
    <row r="2034" s="15" customFormat="1" x14ac:dyDescent="0.2"/>
    <row r="2035" s="15" customFormat="1" x14ac:dyDescent="0.2"/>
    <row r="2036" s="15" customFormat="1" x14ac:dyDescent="0.2"/>
    <row r="2037" s="15" customFormat="1" x14ac:dyDescent="0.2"/>
    <row r="2038" s="15" customFormat="1" x14ac:dyDescent="0.2"/>
    <row r="2039" s="15" customFormat="1" x14ac:dyDescent="0.2"/>
    <row r="2040" s="15" customFormat="1" x14ac:dyDescent="0.2"/>
    <row r="2041" s="15" customFormat="1" x14ac:dyDescent="0.2"/>
    <row r="2042" s="15" customFormat="1" x14ac:dyDescent="0.2"/>
    <row r="2043" s="15" customFormat="1" x14ac:dyDescent="0.2"/>
    <row r="2044" s="15" customFormat="1" x14ac:dyDescent="0.2"/>
    <row r="2045" s="15" customFormat="1" x14ac:dyDescent="0.2"/>
    <row r="2046" s="15" customFormat="1" x14ac:dyDescent="0.2"/>
    <row r="2047" s="15" customFormat="1" x14ac:dyDescent="0.2"/>
    <row r="2048" s="15" customFormat="1" x14ac:dyDescent="0.2"/>
    <row r="2049" s="15" customFormat="1" x14ac:dyDescent="0.2"/>
    <row r="2050" s="15" customFormat="1" x14ac:dyDescent="0.2"/>
    <row r="2051" s="15" customFormat="1" x14ac:dyDescent="0.2"/>
    <row r="2052" s="15" customFormat="1" x14ac:dyDescent="0.2"/>
    <row r="2053" s="15" customFormat="1" x14ac:dyDescent="0.2"/>
    <row r="2054" s="15" customFormat="1" x14ac:dyDescent="0.2"/>
    <row r="2055" s="15" customFormat="1" x14ac:dyDescent="0.2"/>
    <row r="2056" s="15" customFormat="1" x14ac:dyDescent="0.2"/>
    <row r="2057" s="15" customFormat="1" x14ac:dyDescent="0.2"/>
    <row r="2058" s="15" customFormat="1" x14ac:dyDescent="0.2"/>
    <row r="2059" s="15" customFormat="1" x14ac:dyDescent="0.2"/>
    <row r="2060" s="15" customFormat="1" x14ac:dyDescent="0.2"/>
    <row r="2061" s="15" customFormat="1" x14ac:dyDescent="0.2"/>
    <row r="2062" s="15" customFormat="1" x14ac:dyDescent="0.2"/>
    <row r="2063" s="15" customFormat="1" x14ac:dyDescent="0.2"/>
    <row r="2064" s="15" customFormat="1" x14ac:dyDescent="0.2"/>
    <row r="2065" s="15" customFormat="1" x14ac:dyDescent="0.2"/>
    <row r="2066" s="15" customFormat="1" x14ac:dyDescent="0.2"/>
    <row r="2067" s="15" customFormat="1" x14ac:dyDescent="0.2"/>
    <row r="2068" s="15" customFormat="1" x14ac:dyDescent="0.2"/>
    <row r="2069" s="15" customFormat="1" x14ac:dyDescent="0.2"/>
    <row r="2070" s="15" customFormat="1" x14ac:dyDescent="0.2"/>
    <row r="2071" s="15" customFormat="1" x14ac:dyDescent="0.2"/>
    <row r="2072" s="15" customFormat="1" x14ac:dyDescent="0.2"/>
    <row r="2073" s="15" customFormat="1" x14ac:dyDescent="0.2"/>
    <row r="2074" s="15" customFormat="1" x14ac:dyDescent="0.2"/>
    <row r="2075" s="15" customFormat="1" x14ac:dyDescent="0.2"/>
    <row r="2076" s="15" customFormat="1" x14ac:dyDescent="0.2"/>
    <row r="2077" s="15" customFormat="1" x14ac:dyDescent="0.2"/>
    <row r="2078" s="15" customFormat="1" x14ac:dyDescent="0.2"/>
    <row r="2079" s="15" customFormat="1" x14ac:dyDescent="0.2"/>
    <row r="2080" s="15" customFormat="1" x14ac:dyDescent="0.2"/>
    <row r="2081" s="15" customFormat="1" x14ac:dyDescent="0.2"/>
    <row r="2082" s="15" customFormat="1" x14ac:dyDescent="0.2"/>
    <row r="2083" s="15" customFormat="1" x14ac:dyDescent="0.2"/>
    <row r="2084" s="15" customFormat="1" x14ac:dyDescent="0.2"/>
    <row r="2085" s="15" customFormat="1" x14ac:dyDescent="0.2"/>
    <row r="2086" s="15" customFormat="1" x14ac:dyDescent="0.2"/>
    <row r="2087" s="15" customFormat="1" x14ac:dyDescent="0.2"/>
    <row r="2088" s="15" customFormat="1" x14ac:dyDescent="0.2"/>
    <row r="2089" s="15" customFormat="1" x14ac:dyDescent="0.2"/>
    <row r="2090" s="15" customFormat="1" x14ac:dyDescent="0.2"/>
    <row r="2091" s="15" customFormat="1" x14ac:dyDescent="0.2"/>
    <row r="2092" s="15" customFormat="1" x14ac:dyDescent="0.2"/>
    <row r="2093" s="15" customFormat="1" x14ac:dyDescent="0.2"/>
    <row r="2094" s="15" customFormat="1" x14ac:dyDescent="0.2"/>
    <row r="2095" s="15" customFormat="1" x14ac:dyDescent="0.2"/>
    <row r="2096" s="15" customFormat="1" x14ac:dyDescent="0.2"/>
    <row r="2097" s="15" customFormat="1" x14ac:dyDescent="0.2"/>
    <row r="2098" s="15" customFormat="1" x14ac:dyDescent="0.2"/>
    <row r="2099" s="15" customFormat="1" x14ac:dyDescent="0.2"/>
    <row r="2100" s="15" customFormat="1" x14ac:dyDescent="0.2"/>
    <row r="2101" s="15" customFormat="1" x14ac:dyDescent="0.2"/>
    <row r="2102" s="15" customFormat="1" x14ac:dyDescent="0.2"/>
    <row r="2103" s="15" customFormat="1" x14ac:dyDescent="0.2"/>
    <row r="2104" s="15" customFormat="1" x14ac:dyDescent="0.2"/>
    <row r="2105" s="15" customFormat="1" x14ac:dyDescent="0.2"/>
    <row r="2106" s="15" customFormat="1" x14ac:dyDescent="0.2"/>
    <row r="2107" s="15" customFormat="1" x14ac:dyDescent="0.2"/>
    <row r="2108" s="15" customFormat="1" x14ac:dyDescent="0.2"/>
    <row r="2109" s="15" customFormat="1" x14ac:dyDescent="0.2"/>
    <row r="2110" s="15" customFormat="1" x14ac:dyDescent="0.2"/>
    <row r="2111" s="15" customFormat="1" x14ac:dyDescent="0.2"/>
    <row r="2112" s="15" customFormat="1" x14ac:dyDescent="0.2"/>
    <row r="2113" s="15" customFormat="1" x14ac:dyDescent="0.2"/>
    <row r="2114" s="15" customFormat="1" x14ac:dyDescent="0.2"/>
    <row r="2115" s="15" customFormat="1" x14ac:dyDescent="0.2"/>
    <row r="2116" s="15" customFormat="1" x14ac:dyDescent="0.2"/>
    <row r="2117" s="15" customFormat="1" x14ac:dyDescent="0.2"/>
    <row r="2118" s="15" customFormat="1" x14ac:dyDescent="0.2"/>
    <row r="2119" s="15" customFormat="1" x14ac:dyDescent="0.2"/>
    <row r="2120" s="15" customFormat="1" x14ac:dyDescent="0.2"/>
    <row r="2121" s="15" customFormat="1" x14ac:dyDescent="0.2"/>
    <row r="2122" s="15" customFormat="1" x14ac:dyDescent="0.2"/>
    <row r="2123" s="15" customFormat="1" x14ac:dyDescent="0.2"/>
    <row r="2124" s="15" customFormat="1" x14ac:dyDescent="0.2"/>
    <row r="2125" s="15" customFormat="1" x14ac:dyDescent="0.2"/>
    <row r="2126" s="15" customFormat="1" x14ac:dyDescent="0.2"/>
    <row r="2127" s="15" customFormat="1" x14ac:dyDescent="0.2"/>
    <row r="2128" s="15" customFormat="1" x14ac:dyDescent="0.2"/>
    <row r="2129" s="15" customFormat="1" x14ac:dyDescent="0.2"/>
    <row r="2130" s="15" customFormat="1" x14ac:dyDescent="0.2"/>
    <row r="2131" s="15" customFormat="1" x14ac:dyDescent="0.2"/>
    <row r="2132" s="15" customFormat="1" x14ac:dyDescent="0.2"/>
    <row r="2133" s="15" customFormat="1" x14ac:dyDescent="0.2"/>
    <row r="2134" s="15" customFormat="1" x14ac:dyDescent="0.2"/>
    <row r="2135" s="15" customFormat="1" x14ac:dyDescent="0.2"/>
    <row r="2136" s="15" customFormat="1" x14ac:dyDescent="0.2"/>
    <row r="2137" s="15" customFormat="1" x14ac:dyDescent="0.2"/>
    <row r="2138" s="15" customFormat="1" x14ac:dyDescent="0.2"/>
    <row r="2139" s="15" customFormat="1" x14ac:dyDescent="0.2"/>
    <row r="2140" s="15" customFormat="1" x14ac:dyDescent="0.2"/>
    <row r="2141" s="15" customFormat="1" x14ac:dyDescent="0.2"/>
    <row r="2142" s="15" customFormat="1" x14ac:dyDescent="0.2"/>
    <row r="2143" s="15" customFormat="1" x14ac:dyDescent="0.2"/>
    <row r="2144" s="15" customFormat="1" x14ac:dyDescent="0.2"/>
    <row r="2145" s="15" customFormat="1" x14ac:dyDescent="0.2"/>
    <row r="2146" s="15" customFormat="1" x14ac:dyDescent="0.2"/>
    <row r="2147" s="15" customFormat="1" x14ac:dyDescent="0.2"/>
    <row r="2148" s="15" customFormat="1" x14ac:dyDescent="0.2"/>
    <row r="2149" s="15" customFormat="1" x14ac:dyDescent="0.2"/>
    <row r="2150" s="15" customFormat="1" x14ac:dyDescent="0.2"/>
    <row r="2151" s="15" customFormat="1" x14ac:dyDescent="0.2"/>
    <row r="2152" s="15" customFormat="1" x14ac:dyDescent="0.2"/>
    <row r="2153" s="15" customFormat="1" x14ac:dyDescent="0.2"/>
    <row r="2154" s="15" customFormat="1" x14ac:dyDescent="0.2"/>
    <row r="2155" s="15" customFormat="1" x14ac:dyDescent="0.2"/>
    <row r="2156" s="15" customFormat="1" x14ac:dyDescent="0.2"/>
    <row r="2157" s="15" customFormat="1" x14ac:dyDescent="0.2"/>
    <row r="2158" s="15" customFormat="1" x14ac:dyDescent="0.2"/>
    <row r="2159" s="15" customFormat="1" x14ac:dyDescent="0.2"/>
    <row r="2160" s="15" customFormat="1" x14ac:dyDescent="0.2"/>
    <row r="2161" s="15" customFormat="1" x14ac:dyDescent="0.2"/>
    <row r="2162" s="15" customFormat="1" x14ac:dyDescent="0.2"/>
    <row r="2163" s="15" customFormat="1" x14ac:dyDescent="0.2"/>
    <row r="2164" s="15" customFormat="1" x14ac:dyDescent="0.2"/>
    <row r="2165" s="15" customFormat="1" x14ac:dyDescent="0.2"/>
    <row r="2166" s="15" customFormat="1" x14ac:dyDescent="0.2"/>
    <row r="2167" s="15" customFormat="1" x14ac:dyDescent="0.2"/>
    <row r="2168" s="15" customFormat="1" x14ac:dyDescent="0.2"/>
    <row r="2169" s="15" customFormat="1" x14ac:dyDescent="0.2"/>
    <row r="2170" s="15" customFormat="1" x14ac:dyDescent="0.2"/>
    <row r="2171" s="15" customFormat="1" x14ac:dyDescent="0.2"/>
    <row r="2172" s="15" customFormat="1" x14ac:dyDescent="0.2"/>
    <row r="2173" s="15" customFormat="1" x14ac:dyDescent="0.2"/>
    <row r="2174" s="15" customFormat="1" x14ac:dyDescent="0.2"/>
    <row r="2175" s="15" customFormat="1" x14ac:dyDescent="0.2"/>
    <row r="2176" s="15" customFormat="1" x14ac:dyDescent="0.2"/>
    <row r="2177" s="15" customFormat="1" x14ac:dyDescent="0.2"/>
    <row r="2178" s="15" customFormat="1" x14ac:dyDescent="0.2"/>
    <row r="2179" s="15" customFormat="1" x14ac:dyDescent="0.2"/>
    <row r="2180" s="15" customFormat="1" x14ac:dyDescent="0.2"/>
    <row r="2181" s="15" customFormat="1" x14ac:dyDescent="0.2"/>
    <row r="2182" s="15" customFormat="1" x14ac:dyDescent="0.2"/>
    <row r="2183" s="15" customFormat="1" x14ac:dyDescent="0.2"/>
    <row r="2184" s="15" customFormat="1" x14ac:dyDescent="0.2"/>
    <row r="2185" s="15" customFormat="1" x14ac:dyDescent="0.2"/>
    <row r="2186" s="15" customFormat="1" x14ac:dyDescent="0.2"/>
    <row r="2187" s="15" customFormat="1" x14ac:dyDescent="0.2"/>
    <row r="2188" s="15" customFormat="1" x14ac:dyDescent="0.2"/>
    <row r="2189" s="15" customFormat="1" x14ac:dyDescent="0.2"/>
    <row r="2190" s="15" customFormat="1" x14ac:dyDescent="0.2"/>
    <row r="2191" s="15" customFormat="1" x14ac:dyDescent="0.2"/>
    <row r="2192" s="15" customFormat="1" x14ac:dyDescent="0.2"/>
    <row r="2193" s="15" customFormat="1" x14ac:dyDescent="0.2"/>
    <row r="2194" s="15" customFormat="1" x14ac:dyDescent="0.2"/>
    <row r="2195" s="15" customFormat="1" x14ac:dyDescent="0.2"/>
    <row r="2196" s="15" customFormat="1" x14ac:dyDescent="0.2"/>
    <row r="2197" s="15" customFormat="1" x14ac:dyDescent="0.2"/>
    <row r="2198" s="15" customFormat="1" x14ac:dyDescent="0.2"/>
    <row r="2199" s="15" customFormat="1" x14ac:dyDescent="0.2"/>
    <row r="2200" s="15" customFormat="1" x14ac:dyDescent="0.2"/>
    <row r="2201" s="15" customFormat="1" x14ac:dyDescent="0.2"/>
    <row r="2202" s="15" customFormat="1" x14ac:dyDescent="0.2"/>
    <row r="2203" s="15" customFormat="1" x14ac:dyDescent="0.2"/>
    <row r="2204" s="15" customFormat="1" x14ac:dyDescent="0.2"/>
    <row r="2205" s="15" customFormat="1" x14ac:dyDescent="0.2"/>
    <row r="2206" s="15" customFormat="1" x14ac:dyDescent="0.2"/>
    <row r="2207" s="15" customFormat="1" x14ac:dyDescent="0.2"/>
    <row r="2208" s="15" customFormat="1" x14ac:dyDescent="0.2"/>
    <row r="2209" s="15" customFormat="1" x14ac:dyDescent="0.2"/>
    <row r="2210" s="15" customFormat="1" x14ac:dyDescent="0.2"/>
    <row r="2211" s="15" customFormat="1" x14ac:dyDescent="0.2"/>
    <row r="2212" s="15" customFormat="1" x14ac:dyDescent="0.2"/>
    <row r="2213" s="15" customFormat="1" x14ac:dyDescent="0.2"/>
    <row r="2214" s="15" customFormat="1" x14ac:dyDescent="0.2"/>
    <row r="2215" s="15" customFormat="1" x14ac:dyDescent="0.2"/>
    <row r="2216" s="15" customFormat="1" x14ac:dyDescent="0.2"/>
    <row r="2217" s="15" customFormat="1" x14ac:dyDescent="0.2"/>
    <row r="2218" s="15" customFormat="1" x14ac:dyDescent="0.2"/>
    <row r="2219" s="15" customFormat="1" x14ac:dyDescent="0.2"/>
    <row r="2220" s="15" customFormat="1" x14ac:dyDescent="0.2"/>
    <row r="2221" s="15" customFormat="1" x14ac:dyDescent="0.2"/>
    <row r="2222" s="15" customFormat="1" x14ac:dyDescent="0.2"/>
    <row r="2223" s="15" customFormat="1" x14ac:dyDescent="0.2"/>
    <row r="2224" s="15" customFormat="1" x14ac:dyDescent="0.2"/>
    <row r="2225" s="15" customFormat="1" x14ac:dyDescent="0.2"/>
    <row r="2226" s="15" customFormat="1" x14ac:dyDescent="0.2"/>
    <row r="2227" s="15" customFormat="1" x14ac:dyDescent="0.2"/>
    <row r="2228" s="15" customFormat="1" x14ac:dyDescent="0.2"/>
    <row r="2229" s="15" customFormat="1" x14ac:dyDescent="0.2"/>
    <row r="2230" s="15" customFormat="1" x14ac:dyDescent="0.2"/>
    <row r="2231" s="15" customFormat="1" x14ac:dyDescent="0.2"/>
    <row r="2232" s="15" customFormat="1" x14ac:dyDescent="0.2"/>
    <row r="2233" s="15" customFormat="1" x14ac:dyDescent="0.2"/>
    <row r="2234" s="15" customFormat="1" x14ac:dyDescent="0.2"/>
    <row r="2235" s="15" customFormat="1" x14ac:dyDescent="0.2"/>
    <row r="2236" s="15" customFormat="1" x14ac:dyDescent="0.2"/>
    <row r="2237" s="15" customFormat="1" x14ac:dyDescent="0.2"/>
    <row r="2238" s="15" customFormat="1" x14ac:dyDescent="0.2"/>
    <row r="2239" s="15" customFormat="1" x14ac:dyDescent="0.2"/>
    <row r="2240" s="15" customFormat="1" x14ac:dyDescent="0.2"/>
    <row r="2241" s="15" customFormat="1" x14ac:dyDescent="0.2"/>
    <row r="2242" s="15" customFormat="1" x14ac:dyDescent="0.2"/>
    <row r="2243" s="15" customFormat="1" x14ac:dyDescent="0.2"/>
    <row r="2244" s="15" customFormat="1" x14ac:dyDescent="0.2"/>
    <row r="2245" s="15" customFormat="1" x14ac:dyDescent="0.2"/>
    <row r="2246" s="15" customFormat="1" x14ac:dyDescent="0.2"/>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640625" defaultRowHeight="15" x14ac:dyDescent="0.2"/>
  <cols>
    <col min="1" max="8" width="8.83203125" style="2" customWidth="1"/>
    <col min="11" max="12" width="18.6640625" style="2" customWidth="1"/>
    <col min="13" max="13" width="18.1640625" customWidth="1"/>
  </cols>
  <sheetData>
    <row r="1" spans="1:13" ht="96" customHeight="1" x14ac:dyDescent="0.2">
      <c r="A1" s="70" t="s">
        <v>427</v>
      </c>
      <c r="B1" s="68"/>
      <c r="C1" s="68"/>
      <c r="D1" s="68"/>
      <c r="E1" s="68"/>
      <c r="F1" s="68"/>
      <c r="G1" s="68"/>
      <c r="H1" s="68"/>
      <c r="K1" s="71"/>
      <c r="L1" s="72"/>
      <c r="M1" s="72"/>
    </row>
    <row r="2" spans="1:13" x14ac:dyDescent="0.2">
      <c r="A2" s="69" t="s">
        <v>0</v>
      </c>
      <c r="B2" s="69"/>
      <c r="C2" s="69"/>
      <c r="D2" s="69"/>
      <c r="E2" s="69"/>
      <c r="F2" s="69"/>
      <c r="G2" s="69"/>
      <c r="H2" s="69"/>
      <c r="K2" s="69" t="s">
        <v>4</v>
      </c>
      <c r="L2" s="69"/>
      <c r="M2" s="69"/>
    </row>
    <row r="3" spans="1:13" x14ac:dyDescent="0.2">
      <c r="A3" s="1">
        <v>1</v>
      </c>
      <c r="B3" s="1">
        <v>2</v>
      </c>
      <c r="C3" s="1">
        <v>3</v>
      </c>
      <c r="D3" s="1">
        <v>4</v>
      </c>
      <c r="E3" s="1">
        <v>5</v>
      </c>
      <c r="F3" s="1">
        <v>6</v>
      </c>
      <c r="G3" s="1">
        <v>7</v>
      </c>
      <c r="H3" s="1">
        <v>8</v>
      </c>
      <c r="K3" s="30" t="s">
        <v>74</v>
      </c>
      <c r="L3" s="30" t="s">
        <v>77</v>
      </c>
      <c r="M3" s="30" t="s">
        <v>419</v>
      </c>
    </row>
    <row r="4" spans="1:13" x14ac:dyDescent="0.2">
      <c r="A4" s="2">
        <f>IF(Data!A4&gt;0,Data!A4-4,"")</f>
        <v>1</v>
      </c>
      <c r="B4" s="2">
        <f>IF(Data!B4&gt;0,Data!B4-4,"")</f>
        <v>0</v>
      </c>
      <c r="C4" s="2">
        <f>IF(Data!C4&gt;0,Data!C4-4,"")</f>
        <v>2</v>
      </c>
      <c r="D4" s="2">
        <f>IF(Data!D4&gt;0,Data!D4-4,"")</f>
        <v>2</v>
      </c>
      <c r="E4" s="2">
        <f>IF(Data!E4&gt;0,Data!E4-4,"")</f>
        <v>-1</v>
      </c>
      <c r="F4" s="2">
        <f>IF(Data!F4&gt;0,Data!F4-4,"")</f>
        <v>-2</v>
      </c>
      <c r="G4" s="2">
        <f>IF(Data!G4&gt;0,Data!G4-4,"")</f>
        <v>-2</v>
      </c>
      <c r="H4" s="2">
        <f>IF(Data!H4&gt;0,Data!H4-4,"")</f>
        <v>-2</v>
      </c>
      <c r="K4" s="10">
        <f>IF(COUNT(A4,B4,C4,D4)&gt;0,AVERAGE(A4,B4,C4,D4),"")</f>
        <v>1.25</v>
      </c>
      <c r="L4" s="10">
        <f>IF(COUNT(E4,F4,G4,H4)&gt;0,AVERAGE(E4,F4,G4,H4),"")</f>
        <v>-1.75</v>
      </c>
      <c r="M4" s="10">
        <f>IF(COUNT(A4,B4,C4,D4,E4,F4,G4,H4)&gt;0,AVERAGE(A4,B4,C4,D4,E4,F4,G4,H4),"")</f>
        <v>-0.25</v>
      </c>
    </row>
    <row r="5" spans="1:13" x14ac:dyDescent="0.2">
      <c r="A5" s="2">
        <f>IF(Data!A5&gt;0,Data!A5-4,"")</f>
        <v>1</v>
      </c>
      <c r="B5" s="2">
        <f>IF(Data!B5&gt;0,Data!B5-4,"")</f>
        <v>2</v>
      </c>
      <c r="C5" s="2">
        <f>IF(Data!C5&gt;0,Data!C5-4,"")</f>
        <v>0</v>
      </c>
      <c r="D5" s="2">
        <f>IF(Data!D5&gt;0,Data!D5-4,"")</f>
        <v>-2</v>
      </c>
      <c r="E5" s="2">
        <f>IF(Data!E5&gt;0,Data!E5-4,"")</f>
        <v>1</v>
      </c>
      <c r="F5" s="2">
        <f>IF(Data!F5&gt;0,Data!F5-4,"")</f>
        <v>2</v>
      </c>
      <c r="G5" s="2">
        <f>IF(Data!G5&gt;0,Data!G5-4,"")</f>
        <v>-3</v>
      </c>
      <c r="H5" s="2">
        <f>IF(Data!H5&gt;0,Data!H5-4,"")</f>
        <v>-1</v>
      </c>
      <c r="K5" s="10">
        <f t="shared" ref="K5:K68" si="0">IF(COUNT(A5,B5,C5,D5)&gt;0,AVERAGE(A5,B5,C5,D5),"")</f>
        <v>0.25</v>
      </c>
      <c r="L5" s="10">
        <f t="shared" ref="L5:L68" si="1">IF(COUNT(E5,F5,G5,H5)&gt;0,AVERAGE(E5,F5,G5,H5),"")</f>
        <v>-0.25</v>
      </c>
      <c r="M5" s="10">
        <f t="shared" ref="M5:M68" si="2">IF(COUNT(A5,B5,C5,D5,E5,F5,G5,H5)&gt;0,AVERAGE(A5,B5,C5,D5,E5,F5,G5,H5),"")</f>
        <v>0</v>
      </c>
    </row>
    <row r="6" spans="1:13" x14ac:dyDescent="0.2">
      <c r="A6" s="2">
        <f>IF(Data!A6&gt;0,Data!A6-4,"")</f>
        <v>0</v>
      </c>
      <c r="B6" s="2">
        <f>IF(Data!B6&gt;0,Data!B6-4,"")</f>
        <v>0</v>
      </c>
      <c r="C6" s="2">
        <f>IF(Data!C6&gt;0,Data!C6-4,"")</f>
        <v>-1</v>
      </c>
      <c r="D6" s="2">
        <f>IF(Data!D6&gt;0,Data!D6-4,"")</f>
        <v>1</v>
      </c>
      <c r="E6" s="2">
        <f>IF(Data!E6&gt;0,Data!E6-4,"")</f>
        <v>1</v>
      </c>
      <c r="F6" s="2">
        <f>IF(Data!F6&gt;0,Data!F6-4,"")</f>
        <v>-1</v>
      </c>
      <c r="G6" s="2">
        <f>IF(Data!G6&gt;0,Data!G6-4,"")</f>
        <v>1</v>
      </c>
      <c r="H6" s="2">
        <f>IF(Data!H6&gt;0,Data!H6-4,"")</f>
        <v>-2</v>
      </c>
      <c r="K6" s="10">
        <f t="shared" si="0"/>
        <v>0</v>
      </c>
      <c r="L6" s="10">
        <f t="shared" si="1"/>
        <v>-0.25</v>
      </c>
      <c r="M6" s="10">
        <f t="shared" si="2"/>
        <v>-0.125</v>
      </c>
    </row>
    <row r="7" spans="1:13" x14ac:dyDescent="0.2">
      <c r="A7" s="2">
        <f>IF(Data!A7&gt;0,Data!A7-4,"")</f>
        <v>1</v>
      </c>
      <c r="B7" s="2">
        <f>IF(Data!B7&gt;0,Data!B7-4,"")</f>
        <v>0</v>
      </c>
      <c r="C7" s="2">
        <f>IF(Data!C7&gt;0,Data!C7-4,"")</f>
        <v>0</v>
      </c>
      <c r="D7" s="2">
        <f>IF(Data!D7&gt;0,Data!D7-4,"")</f>
        <v>-1</v>
      </c>
      <c r="E7" s="2">
        <f>IF(Data!E7&gt;0,Data!E7-4,"")</f>
        <v>-1</v>
      </c>
      <c r="F7" s="2">
        <f>IF(Data!F7&gt;0,Data!F7-4,"")</f>
        <v>-1</v>
      </c>
      <c r="G7" s="2">
        <f>IF(Data!G7&gt;0,Data!G7-4,"")</f>
        <v>0</v>
      </c>
      <c r="H7" s="2">
        <f>IF(Data!H7&gt;0,Data!H7-4,"")</f>
        <v>-1</v>
      </c>
      <c r="K7" s="10">
        <f t="shared" si="0"/>
        <v>0</v>
      </c>
      <c r="L7" s="10">
        <f t="shared" si="1"/>
        <v>-0.75</v>
      </c>
      <c r="M7" s="10">
        <f t="shared" si="2"/>
        <v>-0.375</v>
      </c>
    </row>
    <row r="8" spans="1:13" x14ac:dyDescent="0.2">
      <c r="A8" s="2">
        <f>IF(Data!A8&gt;0,Data!A8-4,"")</f>
        <v>1</v>
      </c>
      <c r="B8" s="2">
        <f>IF(Data!B8&gt;0,Data!B8-4,"")</f>
        <v>0</v>
      </c>
      <c r="C8" s="2">
        <f>IF(Data!C8&gt;0,Data!C8-4,"")</f>
        <v>0</v>
      </c>
      <c r="D8" s="2">
        <f>IF(Data!D8&gt;0,Data!D8-4,"")</f>
        <v>1</v>
      </c>
      <c r="E8" s="2">
        <f>IF(Data!E8&gt;0,Data!E8-4,"")</f>
        <v>0</v>
      </c>
      <c r="F8" s="2">
        <f>IF(Data!F8&gt;0,Data!F8-4,"")</f>
        <v>-1</v>
      </c>
      <c r="G8" s="2">
        <f>IF(Data!G8&gt;0,Data!G8-4,"")</f>
        <v>0</v>
      </c>
      <c r="H8" s="2">
        <f>IF(Data!H8&gt;0,Data!H8-4,"")</f>
        <v>0</v>
      </c>
      <c r="K8" s="10">
        <f t="shared" si="0"/>
        <v>0.5</v>
      </c>
      <c r="L8" s="10">
        <f t="shared" si="1"/>
        <v>-0.25</v>
      </c>
      <c r="M8" s="10">
        <f t="shared" si="2"/>
        <v>0.125</v>
      </c>
    </row>
    <row r="9" spans="1:13" x14ac:dyDescent="0.2">
      <c r="A9" s="2">
        <f>IF(Data!A9&gt;0,Data!A9-4,"")</f>
        <v>2</v>
      </c>
      <c r="B9" s="2">
        <f>IF(Data!B9&gt;0,Data!B9-4,"")</f>
        <v>2</v>
      </c>
      <c r="C9" s="2">
        <f>IF(Data!C9&gt;0,Data!C9-4,"")</f>
        <v>1</v>
      </c>
      <c r="D9" s="2">
        <f>IF(Data!D9&gt;0,Data!D9-4,"")</f>
        <v>1</v>
      </c>
      <c r="E9" s="2">
        <f>IF(Data!E9&gt;0,Data!E9-4,"")</f>
        <v>-2</v>
      </c>
      <c r="F9" s="2">
        <f>IF(Data!F9&gt;0,Data!F9-4,"")</f>
        <v>-2</v>
      </c>
      <c r="G9" s="2">
        <f>IF(Data!G9&gt;0,Data!G9-4,"")</f>
        <v>-2</v>
      </c>
      <c r="H9" s="2">
        <f>IF(Data!H9&gt;0,Data!H9-4,"")</f>
        <v>-2</v>
      </c>
      <c r="K9" s="10">
        <f t="shared" si="0"/>
        <v>1.5</v>
      </c>
      <c r="L9" s="10">
        <f t="shared" si="1"/>
        <v>-2</v>
      </c>
      <c r="M9" s="10">
        <f t="shared" si="2"/>
        <v>-0.25</v>
      </c>
    </row>
    <row r="10" spans="1:13" x14ac:dyDescent="0.2">
      <c r="A10" s="2">
        <f>IF(Data!A10&gt;0,Data!A10-4,"")</f>
        <v>0</v>
      </c>
      <c r="B10" s="2">
        <f>IF(Data!B10&gt;0,Data!B10-4,"")</f>
        <v>-2</v>
      </c>
      <c r="C10" s="2">
        <f>IF(Data!C10&gt;0,Data!C10-4,"")</f>
        <v>-1</v>
      </c>
      <c r="D10" s="2">
        <f>IF(Data!D10&gt;0,Data!D10-4,"")</f>
        <v>-2</v>
      </c>
      <c r="E10" s="2">
        <f>IF(Data!E10&gt;0,Data!E10-4,"")</f>
        <v>0</v>
      </c>
      <c r="F10" s="2">
        <f>IF(Data!F10&gt;0,Data!F10-4,"")</f>
        <v>1</v>
      </c>
      <c r="G10" s="2">
        <f>IF(Data!G10&gt;0,Data!G10-4,"")</f>
        <v>-1</v>
      </c>
      <c r="H10" s="2">
        <f>IF(Data!H10&gt;0,Data!H10-4,"")</f>
        <v>-1</v>
      </c>
      <c r="K10" s="10">
        <f t="shared" si="0"/>
        <v>-1.25</v>
      </c>
      <c r="L10" s="10">
        <f t="shared" si="1"/>
        <v>-0.25</v>
      </c>
      <c r="M10" s="10">
        <f t="shared" si="2"/>
        <v>-0.75</v>
      </c>
    </row>
    <row r="11" spans="1:13" x14ac:dyDescent="0.2">
      <c r="A11" s="2">
        <f>IF(Data!A11&gt;0,Data!A11-4,"")</f>
        <v>1</v>
      </c>
      <c r="B11" s="2">
        <f>IF(Data!B11&gt;0,Data!B11-4,"")</f>
        <v>-1</v>
      </c>
      <c r="C11" s="2">
        <f>IF(Data!C11&gt;0,Data!C11-4,"")</f>
        <v>0</v>
      </c>
      <c r="D11" s="2">
        <f>IF(Data!D11&gt;0,Data!D11-4,"")</f>
        <v>-2</v>
      </c>
      <c r="E11" s="2">
        <f>IF(Data!E11&gt;0,Data!E11-4,"")</f>
        <v>-2</v>
      </c>
      <c r="F11" s="2">
        <f>IF(Data!F11&gt;0,Data!F11-4,"")</f>
        <v>0</v>
      </c>
      <c r="G11" s="2">
        <f>IF(Data!G11&gt;0,Data!G11-4,"")</f>
        <v>-1</v>
      </c>
      <c r="H11" s="2">
        <f>IF(Data!H11&gt;0,Data!H11-4,"")</f>
        <v>-1</v>
      </c>
      <c r="K11" s="10">
        <f t="shared" si="0"/>
        <v>-0.5</v>
      </c>
      <c r="L11" s="10">
        <f t="shared" si="1"/>
        <v>-1</v>
      </c>
      <c r="M11" s="10">
        <f t="shared" si="2"/>
        <v>-0.75</v>
      </c>
    </row>
    <row r="12" spans="1:13" x14ac:dyDescent="0.2">
      <c r="A12" s="2">
        <f>IF(Data!A12&gt;0,Data!A12-4,"")</f>
        <v>1</v>
      </c>
      <c r="B12" s="2">
        <f>IF(Data!B12&gt;0,Data!B12-4,"")</f>
        <v>0</v>
      </c>
      <c r="C12" s="2">
        <f>IF(Data!C12&gt;0,Data!C12-4,"")</f>
        <v>1</v>
      </c>
      <c r="D12" s="2">
        <f>IF(Data!D12&gt;0,Data!D12-4,"")</f>
        <v>1</v>
      </c>
      <c r="E12" s="2">
        <f>IF(Data!E12&gt;0,Data!E12-4,"")</f>
        <v>0</v>
      </c>
      <c r="F12" s="2">
        <f>IF(Data!F12&gt;0,Data!F12-4,"")</f>
        <v>0</v>
      </c>
      <c r="G12" s="2">
        <f>IF(Data!G12&gt;0,Data!G12-4,"")</f>
        <v>0</v>
      </c>
      <c r="H12" s="2">
        <f>IF(Data!H12&gt;0,Data!H12-4,"")</f>
        <v>0</v>
      </c>
      <c r="K12" s="10">
        <f t="shared" si="0"/>
        <v>0.75</v>
      </c>
      <c r="L12" s="10">
        <f t="shared" si="1"/>
        <v>0</v>
      </c>
      <c r="M12" s="10">
        <f t="shared" si="2"/>
        <v>0.375</v>
      </c>
    </row>
    <row r="13" spans="1:13" x14ac:dyDescent="0.2">
      <c r="A13" s="2">
        <f>IF(Data!A13&gt;0,Data!A13-4,"")</f>
        <v>-2</v>
      </c>
      <c r="B13" s="2">
        <f>IF(Data!B13&gt;0,Data!B13-4,"")</f>
        <v>-2</v>
      </c>
      <c r="C13" s="2">
        <f>IF(Data!C13&gt;0,Data!C13-4,"")</f>
        <v>0</v>
      </c>
      <c r="D13" s="2">
        <f>IF(Data!D13&gt;0,Data!D13-4,"")</f>
        <v>-1</v>
      </c>
      <c r="E13" s="2">
        <f>IF(Data!E13&gt;0,Data!E13-4,"")</f>
        <v>-3</v>
      </c>
      <c r="F13" s="2">
        <f>IF(Data!F13&gt;0,Data!F13-4,"")</f>
        <v>-3</v>
      </c>
      <c r="G13" s="2">
        <f>IF(Data!G13&gt;0,Data!G13-4,"")</f>
        <v>-3</v>
      </c>
      <c r="H13" s="2">
        <f>IF(Data!H13&gt;0,Data!H13-4,"")</f>
        <v>-2</v>
      </c>
      <c r="K13" s="10">
        <f t="shared" si="0"/>
        <v>-1.25</v>
      </c>
      <c r="L13" s="10">
        <f t="shared" si="1"/>
        <v>-2.75</v>
      </c>
      <c r="M13" s="10">
        <f t="shared" si="2"/>
        <v>-2</v>
      </c>
    </row>
    <row r="14" spans="1:13" x14ac:dyDescent="0.2">
      <c r="A14" s="2">
        <f>IF(Data!A14&gt;0,Data!A14-4,"")</f>
        <v>2</v>
      </c>
      <c r="B14" s="2">
        <f>IF(Data!B14&gt;0,Data!B14-4,"")</f>
        <v>0</v>
      </c>
      <c r="C14" s="2">
        <f>IF(Data!C14&gt;0,Data!C14-4,"")</f>
        <v>2</v>
      </c>
      <c r="D14" s="2">
        <f>IF(Data!D14&gt;0,Data!D14-4,"")</f>
        <v>2</v>
      </c>
      <c r="E14" s="2">
        <f>IF(Data!E14&gt;0,Data!E14-4,"")</f>
        <v>0</v>
      </c>
      <c r="F14" s="2">
        <f>IF(Data!F14&gt;0,Data!F14-4,"")</f>
        <v>2</v>
      </c>
      <c r="G14" s="2">
        <f>IF(Data!G14&gt;0,Data!G14-4,"")</f>
        <v>-1</v>
      </c>
      <c r="H14" s="2">
        <f>IF(Data!H14&gt;0,Data!H14-4,"")</f>
        <v>-1</v>
      </c>
      <c r="K14" s="10">
        <f t="shared" si="0"/>
        <v>1.5</v>
      </c>
      <c r="L14" s="10">
        <f t="shared" si="1"/>
        <v>0</v>
      </c>
      <c r="M14" s="10">
        <f t="shared" si="2"/>
        <v>0.75</v>
      </c>
    </row>
    <row r="15" spans="1:13" x14ac:dyDescent="0.2">
      <c r="A15" s="2">
        <f>IF(Data!A15&gt;0,Data!A15-4,"")</f>
        <v>0</v>
      </c>
      <c r="B15" s="2">
        <f>IF(Data!B15&gt;0,Data!B15-4,"")</f>
        <v>-1</v>
      </c>
      <c r="C15" s="2">
        <f>IF(Data!C15&gt;0,Data!C15-4,"")</f>
        <v>1</v>
      </c>
      <c r="D15" s="2">
        <f>IF(Data!D15&gt;0,Data!D15-4,"")</f>
        <v>-1</v>
      </c>
      <c r="E15" s="2">
        <f>IF(Data!E15&gt;0,Data!E15-4,"")</f>
        <v>-1</v>
      </c>
      <c r="F15" s="2">
        <f>IF(Data!F15&gt;0,Data!F15-4,"")</f>
        <v>-1</v>
      </c>
      <c r="G15" s="2">
        <f>IF(Data!G15&gt;0,Data!G15-4,"")</f>
        <v>-1</v>
      </c>
      <c r="H15" s="2">
        <f>IF(Data!H15&gt;0,Data!H15-4,"")</f>
        <v>0</v>
      </c>
      <c r="K15" s="10">
        <f t="shared" si="0"/>
        <v>-0.25</v>
      </c>
      <c r="L15" s="10">
        <f t="shared" si="1"/>
        <v>-0.75</v>
      </c>
      <c r="M15" s="10">
        <f t="shared" si="2"/>
        <v>-0.5</v>
      </c>
    </row>
    <row r="16" spans="1:13" x14ac:dyDescent="0.2">
      <c r="A16" s="2">
        <f>IF(Data!A16&gt;0,Data!A16-4,"")</f>
        <v>0</v>
      </c>
      <c r="B16" s="2">
        <f>IF(Data!B16&gt;0,Data!B16-4,"")</f>
        <v>-2</v>
      </c>
      <c r="C16" s="2">
        <f>IF(Data!C16&gt;0,Data!C16-4,"")</f>
        <v>-2</v>
      </c>
      <c r="D16" s="2">
        <f>IF(Data!D16&gt;0,Data!D16-4,"")</f>
        <v>-2</v>
      </c>
      <c r="E16" s="2">
        <f>IF(Data!E16&gt;0,Data!E16-4,"")</f>
        <v>-3</v>
      </c>
      <c r="F16" s="2">
        <f>IF(Data!F16&gt;0,Data!F16-4,"")</f>
        <v>-2</v>
      </c>
      <c r="G16" s="2">
        <f>IF(Data!G16&gt;0,Data!G16-4,"")</f>
        <v>-2</v>
      </c>
      <c r="H16" s="2">
        <f>IF(Data!H16&gt;0,Data!H16-4,"")</f>
        <v>-3</v>
      </c>
      <c r="K16" s="10">
        <f t="shared" si="0"/>
        <v>-1.5</v>
      </c>
      <c r="L16" s="10">
        <f t="shared" si="1"/>
        <v>-2.5</v>
      </c>
      <c r="M16" s="10">
        <f t="shared" si="2"/>
        <v>-2</v>
      </c>
    </row>
    <row r="17" spans="1:13" x14ac:dyDescent="0.2">
      <c r="A17" s="2">
        <f>IF(Data!A17&gt;0,Data!A17-4,"")</f>
        <v>2</v>
      </c>
      <c r="B17" s="2">
        <f>IF(Data!B17&gt;0,Data!B17-4,"")</f>
        <v>3</v>
      </c>
      <c r="C17" s="2">
        <f>IF(Data!C17&gt;0,Data!C17-4,"")</f>
        <v>1</v>
      </c>
      <c r="D17" s="2">
        <f>IF(Data!D17&gt;0,Data!D17-4,"")</f>
        <v>2</v>
      </c>
      <c r="E17" s="2">
        <f>IF(Data!E17&gt;0,Data!E17-4,"")</f>
        <v>1</v>
      </c>
      <c r="F17" s="2">
        <f>IF(Data!F17&gt;0,Data!F17-4,"")</f>
        <v>2</v>
      </c>
      <c r="G17" s="2">
        <f>IF(Data!G17&gt;0,Data!G17-4,"")</f>
        <v>-2</v>
      </c>
      <c r="H17" s="2">
        <f>IF(Data!H17&gt;0,Data!H17-4,"")</f>
        <v>-1</v>
      </c>
      <c r="K17" s="10">
        <f t="shared" si="0"/>
        <v>2</v>
      </c>
      <c r="L17" s="10">
        <f t="shared" si="1"/>
        <v>0</v>
      </c>
      <c r="M17" s="10">
        <f t="shared" si="2"/>
        <v>1</v>
      </c>
    </row>
    <row r="18" spans="1:13" x14ac:dyDescent="0.2">
      <c r="A18" s="2">
        <f>IF(Data!A18&gt;0,Data!A18-4,"")</f>
        <v>-1</v>
      </c>
      <c r="B18" s="2">
        <f>IF(Data!B18&gt;0,Data!B18-4,"")</f>
        <v>-1</v>
      </c>
      <c r="C18" s="2">
        <f>IF(Data!C18&gt;0,Data!C18-4,"")</f>
        <v>-1</v>
      </c>
      <c r="D18" s="2">
        <f>IF(Data!D18&gt;0,Data!D18-4,"")</f>
        <v>-1</v>
      </c>
      <c r="E18" s="2">
        <f>IF(Data!E18&gt;0,Data!E18-4,"")</f>
        <v>-2</v>
      </c>
      <c r="F18" s="2">
        <f>IF(Data!F18&gt;0,Data!F18-4,"")</f>
        <v>-1</v>
      </c>
      <c r="G18" s="2">
        <f>IF(Data!G18&gt;0,Data!G18-4,"")</f>
        <v>-2</v>
      </c>
      <c r="H18" s="2">
        <f>IF(Data!H18&gt;0,Data!H18-4,"")</f>
        <v>-3</v>
      </c>
      <c r="K18" s="10">
        <f t="shared" si="0"/>
        <v>-1</v>
      </c>
      <c r="L18" s="10">
        <f t="shared" si="1"/>
        <v>-2</v>
      </c>
      <c r="M18" s="10">
        <f t="shared" si="2"/>
        <v>-1.5</v>
      </c>
    </row>
    <row r="19" spans="1:13" x14ac:dyDescent="0.2">
      <c r="A19" s="2">
        <f>IF(Data!A19&gt;0,Data!A19-4,"")</f>
        <v>1</v>
      </c>
      <c r="B19" s="2">
        <f>IF(Data!B19&gt;0,Data!B19-4,"")</f>
        <v>-2</v>
      </c>
      <c r="C19" s="2">
        <f>IF(Data!C19&gt;0,Data!C19-4,"")</f>
        <v>0</v>
      </c>
      <c r="D19" s="2">
        <f>IF(Data!D19&gt;0,Data!D19-4,"")</f>
        <v>0</v>
      </c>
      <c r="E19" s="2">
        <f>IF(Data!E19&gt;0,Data!E19-4,"")</f>
        <v>-3</v>
      </c>
      <c r="F19" s="2">
        <f>IF(Data!F19&gt;0,Data!F19-4,"")</f>
        <v>-2</v>
      </c>
      <c r="G19" s="2">
        <f>IF(Data!G19&gt;0,Data!G19-4,"")</f>
        <v>-2</v>
      </c>
      <c r="H19" s="2">
        <f>IF(Data!H19&gt;0,Data!H19-4,"")</f>
        <v>-3</v>
      </c>
      <c r="K19" s="10">
        <f t="shared" si="0"/>
        <v>-0.25</v>
      </c>
      <c r="L19" s="10">
        <f t="shared" si="1"/>
        <v>-2.5</v>
      </c>
      <c r="M19" s="10">
        <f t="shared" si="2"/>
        <v>-1.375</v>
      </c>
    </row>
    <row r="20" spans="1:13" x14ac:dyDescent="0.2">
      <c r="A20" s="2">
        <f>IF(Data!A20&gt;0,Data!A20-4,"")</f>
        <v>1</v>
      </c>
      <c r="B20" s="2">
        <f>IF(Data!B20&gt;0,Data!B20-4,"")</f>
        <v>2</v>
      </c>
      <c r="C20" s="2">
        <f>IF(Data!C20&gt;0,Data!C20-4,"")</f>
        <v>2</v>
      </c>
      <c r="D20" s="2">
        <f>IF(Data!D20&gt;0,Data!D20-4,"")</f>
        <v>2</v>
      </c>
      <c r="E20" s="2">
        <f>IF(Data!E20&gt;0,Data!E20-4,"")</f>
        <v>2</v>
      </c>
      <c r="F20" s="2">
        <f>IF(Data!F20&gt;0,Data!F20-4,"")</f>
        <v>1</v>
      </c>
      <c r="G20" s="2">
        <f>IF(Data!G20&gt;0,Data!G20-4,"")</f>
        <v>-2</v>
      </c>
      <c r="H20" s="2">
        <f>IF(Data!H20&gt;0,Data!H20-4,"")</f>
        <v>0</v>
      </c>
      <c r="K20" s="10">
        <f t="shared" si="0"/>
        <v>1.75</v>
      </c>
      <c r="L20" s="10">
        <f t="shared" si="1"/>
        <v>0.25</v>
      </c>
      <c r="M20" s="10">
        <f t="shared" si="2"/>
        <v>1</v>
      </c>
    </row>
    <row r="21" spans="1:13" x14ac:dyDescent="0.2">
      <c r="A21" s="2">
        <f>IF(Data!A21&gt;0,Data!A21-4,"")</f>
        <v>0</v>
      </c>
      <c r="B21" s="2">
        <f>IF(Data!B21&gt;0,Data!B21-4,"")</f>
        <v>1</v>
      </c>
      <c r="C21" s="2">
        <f>IF(Data!C21&gt;0,Data!C21-4,"")</f>
        <v>0</v>
      </c>
      <c r="D21" s="2">
        <f>IF(Data!D21&gt;0,Data!D21-4,"")</f>
        <v>-1</v>
      </c>
      <c r="E21" s="2">
        <f>IF(Data!E21&gt;0,Data!E21-4,"")</f>
        <v>-3</v>
      </c>
      <c r="F21" s="2">
        <f>IF(Data!F21&gt;0,Data!F21-4,"")</f>
        <v>-1</v>
      </c>
      <c r="G21" s="2">
        <f>IF(Data!G21&gt;0,Data!G21-4,"")</f>
        <v>0</v>
      </c>
      <c r="H21" s="2">
        <f>IF(Data!H21&gt;0,Data!H21-4,"")</f>
        <v>-1</v>
      </c>
      <c r="K21" s="10">
        <f t="shared" si="0"/>
        <v>0</v>
      </c>
      <c r="L21" s="10">
        <f t="shared" si="1"/>
        <v>-1.25</v>
      </c>
      <c r="M21" s="10">
        <f t="shared" si="2"/>
        <v>-0.625</v>
      </c>
    </row>
    <row r="22" spans="1:13" x14ac:dyDescent="0.2">
      <c r="A22" s="2">
        <f>IF(Data!A22&gt;0,Data!A22-4,"")</f>
        <v>-3</v>
      </c>
      <c r="B22" s="2">
        <f>IF(Data!B22&gt;0,Data!B22-4,"")</f>
        <v>-3</v>
      </c>
      <c r="C22" s="2">
        <f>IF(Data!C22&gt;0,Data!C22-4,"")</f>
        <v>-3</v>
      </c>
      <c r="D22" s="2">
        <f>IF(Data!D22&gt;0,Data!D22-4,"")</f>
        <v>-3</v>
      </c>
      <c r="E22" s="2">
        <f>IF(Data!E22&gt;0,Data!E22-4,"")</f>
        <v>-3</v>
      </c>
      <c r="F22" s="2">
        <f>IF(Data!F22&gt;0,Data!F22-4,"")</f>
        <v>-3</v>
      </c>
      <c r="G22" s="2">
        <f>IF(Data!G22&gt;0,Data!G22-4,"")</f>
        <v>-3</v>
      </c>
      <c r="H22" s="2">
        <f>IF(Data!H22&gt;0,Data!H22-4,"")</f>
        <v>-3</v>
      </c>
      <c r="K22" s="10">
        <f t="shared" si="0"/>
        <v>-3</v>
      </c>
      <c r="L22" s="10">
        <f t="shared" si="1"/>
        <v>-3</v>
      </c>
      <c r="M22" s="10">
        <f t="shared" si="2"/>
        <v>-3</v>
      </c>
    </row>
    <row r="23" spans="1:13" x14ac:dyDescent="0.2">
      <c r="A23" s="2">
        <f>IF(Data!A23&gt;0,Data!A23-4,"")</f>
        <v>-1</v>
      </c>
      <c r="B23" s="2">
        <f>IF(Data!B23&gt;0,Data!B23-4,"")</f>
        <v>-1</v>
      </c>
      <c r="C23" s="2">
        <f>IF(Data!C23&gt;0,Data!C23-4,"")</f>
        <v>-2</v>
      </c>
      <c r="D23" s="2">
        <f>IF(Data!D23&gt;0,Data!D23-4,"")</f>
        <v>-2</v>
      </c>
      <c r="E23" s="2">
        <f>IF(Data!E23&gt;0,Data!E23-4,"")</f>
        <v>-3</v>
      </c>
      <c r="F23" s="2">
        <f>IF(Data!F23&gt;0,Data!F23-4,"")</f>
        <v>-1</v>
      </c>
      <c r="G23" s="2">
        <f>IF(Data!G23&gt;0,Data!G23-4,"")</f>
        <v>-2</v>
      </c>
      <c r="H23" s="2">
        <f>IF(Data!H23&gt;0,Data!H23-4,"")</f>
        <v>-2</v>
      </c>
      <c r="K23" s="10">
        <f t="shared" si="0"/>
        <v>-1.5</v>
      </c>
      <c r="L23" s="10">
        <f t="shared" si="1"/>
        <v>-2</v>
      </c>
      <c r="M23" s="10">
        <f t="shared" si="2"/>
        <v>-1.75</v>
      </c>
    </row>
    <row r="24" spans="1:13" x14ac:dyDescent="0.2">
      <c r="A24" s="2">
        <f>IF(Data!A24&gt;0,Data!A24-4,"")</f>
        <v>0</v>
      </c>
      <c r="B24" s="2">
        <f>IF(Data!B24&gt;0,Data!B24-4,"")</f>
        <v>1</v>
      </c>
      <c r="C24" s="2">
        <f>IF(Data!C24&gt;0,Data!C24-4,"")</f>
        <v>1</v>
      </c>
      <c r="D24" s="2">
        <f>IF(Data!D24&gt;0,Data!D24-4,"")</f>
        <v>1</v>
      </c>
      <c r="E24" s="2">
        <f>IF(Data!E24&gt;0,Data!E24-4,"")</f>
        <v>0</v>
      </c>
      <c r="F24" s="2">
        <f>IF(Data!F24&gt;0,Data!F24-4,"")</f>
        <v>2</v>
      </c>
      <c r="G24" s="2">
        <f>IF(Data!G24&gt;0,Data!G24-4,"")</f>
        <v>-2</v>
      </c>
      <c r="H24" s="2">
        <f>IF(Data!H24&gt;0,Data!H24-4,"")</f>
        <v>-2</v>
      </c>
      <c r="K24" s="10">
        <f t="shared" si="0"/>
        <v>0.75</v>
      </c>
      <c r="L24" s="10">
        <f t="shared" si="1"/>
        <v>-0.5</v>
      </c>
      <c r="M24" s="10">
        <f t="shared" si="2"/>
        <v>0.125</v>
      </c>
    </row>
    <row r="25" spans="1:13" x14ac:dyDescent="0.2">
      <c r="A25" s="2">
        <f>IF(Data!A25&gt;0,Data!A25-4,"")</f>
        <v>-3</v>
      </c>
      <c r="B25" s="2">
        <f>IF(Data!B25&gt;0,Data!B25-4,"")</f>
        <v>-3</v>
      </c>
      <c r="C25" s="2">
        <f>IF(Data!C25&gt;0,Data!C25-4,"")</f>
        <v>-3</v>
      </c>
      <c r="D25" s="2">
        <f>IF(Data!D25&gt;0,Data!D25-4,"")</f>
        <v>-3</v>
      </c>
      <c r="E25" s="2">
        <f>IF(Data!E25&gt;0,Data!E25-4,"")</f>
        <v>-3</v>
      </c>
      <c r="F25" s="2">
        <f>IF(Data!F25&gt;0,Data!F25-4,"")</f>
        <v>-3</v>
      </c>
      <c r="G25" s="2">
        <f>IF(Data!G25&gt;0,Data!G25-4,"")</f>
        <v>-1</v>
      </c>
      <c r="H25" s="2">
        <f>IF(Data!H25&gt;0,Data!H25-4,"")</f>
        <v>-3</v>
      </c>
      <c r="K25" s="10">
        <f t="shared" si="0"/>
        <v>-3</v>
      </c>
      <c r="L25" s="10">
        <f t="shared" si="1"/>
        <v>-2.5</v>
      </c>
      <c r="M25" s="10">
        <f t="shared" si="2"/>
        <v>-2.75</v>
      </c>
    </row>
    <row r="26" spans="1:13" x14ac:dyDescent="0.2">
      <c r="A26" s="2">
        <f>IF(Data!A26&gt;0,Data!A26-4,"")</f>
        <v>-1</v>
      </c>
      <c r="B26" s="2">
        <f>IF(Data!B26&gt;0,Data!B26-4,"")</f>
        <v>-2</v>
      </c>
      <c r="C26" s="2">
        <f>IF(Data!C26&gt;0,Data!C26-4,"")</f>
        <v>-1</v>
      </c>
      <c r="D26" s="2">
        <f>IF(Data!D26&gt;0,Data!D26-4,"")</f>
        <v>-1</v>
      </c>
      <c r="E26" s="2">
        <f>IF(Data!E26&gt;0,Data!E26-4,"")</f>
        <v>-2</v>
      </c>
      <c r="F26" s="2">
        <f>IF(Data!F26&gt;0,Data!F26-4,"")</f>
        <v>1</v>
      </c>
      <c r="G26" s="2">
        <f>IF(Data!G26&gt;0,Data!G26-4,"")</f>
        <v>-2</v>
      </c>
      <c r="H26" s="2">
        <f>IF(Data!H26&gt;0,Data!H26-4,"")</f>
        <v>-2</v>
      </c>
      <c r="K26" s="10">
        <f t="shared" si="0"/>
        <v>-1.25</v>
      </c>
      <c r="L26" s="10">
        <f t="shared" si="1"/>
        <v>-1.25</v>
      </c>
      <c r="M26" s="10">
        <f t="shared" si="2"/>
        <v>-1.25</v>
      </c>
    </row>
    <row r="27" spans="1:13" x14ac:dyDescent="0.2">
      <c r="A27" s="2">
        <f>IF(Data!A27&gt;0,Data!A27-4,"")</f>
        <v>3</v>
      </c>
      <c r="B27" s="2">
        <f>IF(Data!B27&gt;0,Data!B27-4,"")</f>
        <v>1</v>
      </c>
      <c r="C27" s="2">
        <f>IF(Data!C27&gt;0,Data!C27-4,"")</f>
        <v>2</v>
      </c>
      <c r="D27" s="2">
        <f>IF(Data!D27&gt;0,Data!D27-4,"")</f>
        <v>2</v>
      </c>
      <c r="E27" s="2">
        <f>IF(Data!E27&gt;0,Data!E27-4,"")</f>
        <v>2</v>
      </c>
      <c r="F27" s="2">
        <f>IF(Data!F27&gt;0,Data!F27-4,"")</f>
        <v>2</v>
      </c>
      <c r="G27" s="2">
        <f>IF(Data!G27&gt;0,Data!G27-4,"")</f>
        <v>1</v>
      </c>
      <c r="H27" s="2">
        <f>IF(Data!H27&gt;0,Data!H27-4,"")</f>
        <v>-1</v>
      </c>
      <c r="K27" s="10">
        <f t="shared" si="0"/>
        <v>2</v>
      </c>
      <c r="L27" s="10">
        <f t="shared" si="1"/>
        <v>1</v>
      </c>
      <c r="M27" s="10">
        <f t="shared" si="2"/>
        <v>1.5</v>
      </c>
    </row>
    <row r="28" spans="1:13" x14ac:dyDescent="0.2">
      <c r="A28" s="2">
        <f>IF(Data!A28&gt;0,Data!A28-4,"")</f>
        <v>3</v>
      </c>
      <c r="B28" s="2">
        <f>IF(Data!B28&gt;0,Data!B28-4,"")</f>
        <v>1</v>
      </c>
      <c r="C28" s="2">
        <f>IF(Data!C28&gt;0,Data!C28-4,"")</f>
        <v>3</v>
      </c>
      <c r="D28" s="2">
        <f>IF(Data!D28&gt;0,Data!D28-4,"")</f>
        <v>3</v>
      </c>
      <c r="E28" s="2">
        <f>IF(Data!E28&gt;0,Data!E28-4,"")</f>
        <v>0</v>
      </c>
      <c r="F28" s="2">
        <f>IF(Data!F28&gt;0,Data!F28-4,"")</f>
        <v>2</v>
      </c>
      <c r="G28" s="2">
        <f>IF(Data!G28&gt;0,Data!G28-4,"")</f>
        <v>2</v>
      </c>
      <c r="H28" s="2">
        <f>IF(Data!H28&gt;0,Data!H28-4,"")</f>
        <v>2</v>
      </c>
      <c r="K28" s="10">
        <f t="shared" si="0"/>
        <v>2.5</v>
      </c>
      <c r="L28" s="10">
        <f t="shared" si="1"/>
        <v>1.5</v>
      </c>
      <c r="M28" s="10">
        <f t="shared" si="2"/>
        <v>2</v>
      </c>
    </row>
    <row r="29" spans="1:13" x14ac:dyDescent="0.2">
      <c r="A29" s="2">
        <f>IF(Data!A29&gt;0,Data!A29-4,"")</f>
        <v>2</v>
      </c>
      <c r="B29" s="2">
        <f>IF(Data!B29&gt;0,Data!B29-4,"")</f>
        <v>2</v>
      </c>
      <c r="C29" s="2">
        <f>IF(Data!C29&gt;0,Data!C29-4,"")</f>
        <v>2</v>
      </c>
      <c r="D29" s="2">
        <f>IF(Data!D29&gt;0,Data!D29-4,"")</f>
        <v>2</v>
      </c>
      <c r="E29" s="2">
        <f>IF(Data!E29&gt;0,Data!E29-4,"")</f>
        <v>1</v>
      </c>
      <c r="F29" s="2">
        <f>IF(Data!F29&gt;0,Data!F29-4,"")</f>
        <v>2</v>
      </c>
      <c r="G29" s="2">
        <f>IF(Data!G29&gt;0,Data!G29-4,"")</f>
        <v>1</v>
      </c>
      <c r="H29" s="2">
        <f>IF(Data!H29&gt;0,Data!H29-4,"")</f>
        <v>1</v>
      </c>
      <c r="K29" s="10">
        <f t="shared" si="0"/>
        <v>2</v>
      </c>
      <c r="L29" s="10">
        <f t="shared" si="1"/>
        <v>1.25</v>
      </c>
      <c r="M29" s="10">
        <f t="shared" si="2"/>
        <v>1.625</v>
      </c>
    </row>
    <row r="30" spans="1:13" x14ac:dyDescent="0.2">
      <c r="A30" s="2">
        <f>IF(Data!A30&gt;0,Data!A30-4,"")</f>
        <v>2</v>
      </c>
      <c r="B30" s="2">
        <f>IF(Data!B30&gt;0,Data!B30-4,"")</f>
        <v>2</v>
      </c>
      <c r="C30" s="2">
        <f>IF(Data!C30&gt;0,Data!C30-4,"")</f>
        <v>2</v>
      </c>
      <c r="D30" s="2">
        <f>IF(Data!D30&gt;0,Data!D30-4,"")</f>
        <v>2</v>
      </c>
      <c r="E30" s="2">
        <f>IF(Data!E30&gt;0,Data!E30-4,"")</f>
        <v>1</v>
      </c>
      <c r="F30" s="2">
        <f>IF(Data!F30&gt;0,Data!F30-4,"")</f>
        <v>1</v>
      </c>
      <c r="G30" s="2">
        <f>IF(Data!G30&gt;0,Data!G30-4,"")</f>
        <v>0</v>
      </c>
      <c r="H30" s="2">
        <f>IF(Data!H30&gt;0,Data!H30-4,"")</f>
        <v>-1</v>
      </c>
      <c r="K30" s="10">
        <f t="shared" si="0"/>
        <v>2</v>
      </c>
      <c r="L30" s="10">
        <f t="shared" si="1"/>
        <v>0.25</v>
      </c>
      <c r="M30" s="10">
        <f t="shared" si="2"/>
        <v>1.125</v>
      </c>
    </row>
    <row r="31" spans="1:13" x14ac:dyDescent="0.2">
      <c r="A31" s="2">
        <f>IF(Data!A31&gt;0,Data!A31-4,"")</f>
        <v>0</v>
      </c>
      <c r="B31" s="2">
        <f>IF(Data!B31&gt;0,Data!B31-4,"")</f>
        <v>-1</v>
      </c>
      <c r="C31" s="2">
        <f>IF(Data!C31&gt;0,Data!C31-4,"")</f>
        <v>-1</v>
      </c>
      <c r="D31" s="2">
        <f>IF(Data!D31&gt;0,Data!D31-4,"")</f>
        <v>-1</v>
      </c>
      <c r="E31" s="2">
        <f>IF(Data!E31&gt;0,Data!E31-4,"")</f>
        <v>-1</v>
      </c>
      <c r="F31" s="2">
        <f>IF(Data!F31&gt;0,Data!F31-4,"")</f>
        <v>-1</v>
      </c>
      <c r="G31" s="2">
        <f>IF(Data!G31&gt;0,Data!G31-4,"")</f>
        <v>0</v>
      </c>
      <c r="H31" s="2">
        <f>IF(Data!H31&gt;0,Data!H31-4,"")</f>
        <v>0</v>
      </c>
      <c r="K31" s="10">
        <f t="shared" si="0"/>
        <v>-0.75</v>
      </c>
      <c r="L31" s="10">
        <f t="shared" si="1"/>
        <v>-0.5</v>
      </c>
      <c r="M31" s="10">
        <f t="shared" si="2"/>
        <v>-0.625</v>
      </c>
    </row>
    <row r="32" spans="1:13" x14ac:dyDescent="0.2">
      <c r="A32" s="2">
        <f>IF(Data!A32&gt;0,Data!A32-4,"")</f>
        <v>-2</v>
      </c>
      <c r="B32" s="2">
        <f>IF(Data!B32&gt;0,Data!B32-4,"")</f>
        <v>-2</v>
      </c>
      <c r="C32" s="2">
        <f>IF(Data!C32&gt;0,Data!C32-4,"")</f>
        <v>-1</v>
      </c>
      <c r="D32" s="2">
        <f>IF(Data!D32&gt;0,Data!D32-4,"")</f>
        <v>-1</v>
      </c>
      <c r="E32" s="2">
        <f>IF(Data!E32&gt;0,Data!E32-4,"")</f>
        <v>-2</v>
      </c>
      <c r="F32" s="2">
        <f>IF(Data!F32&gt;0,Data!F32-4,"")</f>
        <v>-1</v>
      </c>
      <c r="G32" s="2">
        <f>IF(Data!G32&gt;0,Data!G32-4,"")</f>
        <v>-1</v>
      </c>
      <c r="H32" s="2">
        <f>IF(Data!H32&gt;0,Data!H32-4,"")</f>
        <v>-1</v>
      </c>
      <c r="K32" s="10">
        <f t="shared" si="0"/>
        <v>-1.5</v>
      </c>
      <c r="L32" s="10">
        <f t="shared" si="1"/>
        <v>-1.25</v>
      </c>
      <c r="M32" s="10">
        <f t="shared" si="2"/>
        <v>-1.375</v>
      </c>
    </row>
    <row r="33" spans="1:13" x14ac:dyDescent="0.2">
      <c r="A33" s="2">
        <f>IF(Data!A33&gt;0,Data!A33-4,"")</f>
        <v>1</v>
      </c>
      <c r="B33" s="2">
        <f>IF(Data!B33&gt;0,Data!B33-4,"")</f>
        <v>-2</v>
      </c>
      <c r="C33" s="2">
        <f>IF(Data!C33&gt;0,Data!C33-4,"")</f>
        <v>-1</v>
      </c>
      <c r="D33" s="2">
        <f>IF(Data!D33&gt;0,Data!D33-4,"")</f>
        <v>-3</v>
      </c>
      <c r="E33" s="2">
        <f>IF(Data!E33&gt;0,Data!E33-4,"")</f>
        <v>2</v>
      </c>
      <c r="F33" s="2">
        <f>IF(Data!F33&gt;0,Data!F33-4,"")</f>
        <v>2</v>
      </c>
      <c r="G33" s="2">
        <f>IF(Data!G33&gt;0,Data!G33-4,"")</f>
        <v>0</v>
      </c>
      <c r="H33" s="2">
        <f>IF(Data!H33&gt;0,Data!H33-4,"")</f>
        <v>0</v>
      </c>
      <c r="K33" s="10">
        <f t="shared" si="0"/>
        <v>-1.25</v>
      </c>
      <c r="L33" s="10">
        <f t="shared" si="1"/>
        <v>1</v>
      </c>
      <c r="M33" s="10">
        <f t="shared" si="2"/>
        <v>-0.125</v>
      </c>
    </row>
    <row r="34" spans="1:13" x14ac:dyDescent="0.2">
      <c r="A34" s="2">
        <f>IF(Data!A34&gt;0,Data!A34-4,"")</f>
        <v>-2</v>
      </c>
      <c r="B34" s="2">
        <f>IF(Data!B34&gt;0,Data!B34-4,"")</f>
        <v>-2</v>
      </c>
      <c r="C34" s="2">
        <f>IF(Data!C34&gt;0,Data!C34-4,"")</f>
        <v>-2</v>
      </c>
      <c r="D34" s="2">
        <f>IF(Data!D34&gt;0,Data!D34-4,"")</f>
        <v>-2</v>
      </c>
      <c r="E34" s="2">
        <f>IF(Data!E34&gt;0,Data!E34-4,"")</f>
        <v>-2</v>
      </c>
      <c r="F34" s="2">
        <f>IF(Data!F34&gt;0,Data!F34-4,"")</f>
        <v>-2</v>
      </c>
      <c r="G34" s="2">
        <f>IF(Data!G34&gt;0,Data!G34-4,"")</f>
        <v>-2</v>
      </c>
      <c r="H34" s="2">
        <f>IF(Data!H34&gt;0,Data!H34-4,"")</f>
        <v>-2</v>
      </c>
      <c r="K34" s="10">
        <f t="shared" si="0"/>
        <v>-2</v>
      </c>
      <c r="L34" s="10">
        <f t="shared" si="1"/>
        <v>-2</v>
      </c>
      <c r="M34" s="10">
        <f t="shared" si="2"/>
        <v>-2</v>
      </c>
    </row>
    <row r="35" spans="1:13" x14ac:dyDescent="0.2">
      <c r="A35" s="2">
        <f>IF(Data!A35&gt;0,Data!A35-4,"")</f>
        <v>-2</v>
      </c>
      <c r="B35" s="2">
        <f>IF(Data!B35&gt;0,Data!B35-4,"")</f>
        <v>-2</v>
      </c>
      <c r="C35" s="2">
        <f>IF(Data!C35&gt;0,Data!C35-4,"")</f>
        <v>-1</v>
      </c>
      <c r="D35" s="2">
        <f>IF(Data!D35&gt;0,Data!D35-4,"")</f>
        <v>-2</v>
      </c>
      <c r="E35" s="2">
        <f>IF(Data!E35&gt;0,Data!E35-4,"")</f>
        <v>0</v>
      </c>
      <c r="F35" s="2">
        <f>IF(Data!F35&gt;0,Data!F35-4,"")</f>
        <v>-2</v>
      </c>
      <c r="G35" s="2">
        <f>IF(Data!G35&gt;0,Data!G35-4,"")</f>
        <v>0</v>
      </c>
      <c r="H35" s="2">
        <f>IF(Data!H35&gt;0,Data!H35-4,"")</f>
        <v>-1</v>
      </c>
      <c r="K35" s="10">
        <f t="shared" si="0"/>
        <v>-1.75</v>
      </c>
      <c r="L35" s="10">
        <f t="shared" si="1"/>
        <v>-0.75</v>
      </c>
      <c r="M35" s="10">
        <f t="shared" si="2"/>
        <v>-1.25</v>
      </c>
    </row>
    <row r="36" spans="1:13" x14ac:dyDescent="0.2">
      <c r="A36" s="2">
        <f>IF(Data!A36&gt;0,Data!A36-4,"")</f>
        <v>1</v>
      </c>
      <c r="B36" s="2">
        <f>IF(Data!B36&gt;0,Data!B36-4,"")</f>
        <v>-1</v>
      </c>
      <c r="C36" s="2">
        <f>IF(Data!C36&gt;0,Data!C36-4,"")</f>
        <v>2</v>
      </c>
      <c r="D36" s="2">
        <f>IF(Data!D36&gt;0,Data!D36-4,"")</f>
        <v>1</v>
      </c>
      <c r="E36" s="2">
        <f>IF(Data!E36&gt;0,Data!E36-4,"")</f>
        <v>0</v>
      </c>
      <c r="F36" s="2">
        <f>IF(Data!F36&gt;0,Data!F36-4,"")</f>
        <v>-1</v>
      </c>
      <c r="G36" s="2">
        <f>IF(Data!G36&gt;0,Data!G36-4,"")</f>
        <v>-2</v>
      </c>
      <c r="H36" s="2">
        <f>IF(Data!H36&gt;0,Data!H36-4,"")</f>
        <v>-2</v>
      </c>
      <c r="K36" s="10">
        <f t="shared" si="0"/>
        <v>0.75</v>
      </c>
      <c r="L36" s="10">
        <f t="shared" si="1"/>
        <v>-1.25</v>
      </c>
      <c r="M36" s="10">
        <f t="shared" si="2"/>
        <v>-0.25</v>
      </c>
    </row>
    <row r="37" spans="1:13" x14ac:dyDescent="0.2">
      <c r="A37" s="2">
        <f>IF(Data!A37&gt;0,Data!A37-4,"")</f>
        <v>0</v>
      </c>
      <c r="B37" s="2">
        <f>IF(Data!B37&gt;0,Data!B37-4,"")</f>
        <v>-2</v>
      </c>
      <c r="C37" s="2">
        <f>IF(Data!C37&gt;0,Data!C37-4,"")</f>
        <v>0</v>
      </c>
      <c r="D37" s="2">
        <f>IF(Data!D37&gt;0,Data!D37-4,"")</f>
        <v>-2</v>
      </c>
      <c r="E37" s="2">
        <f>IF(Data!E37&gt;0,Data!E37-4,"")</f>
        <v>1</v>
      </c>
      <c r="F37" s="2">
        <f>IF(Data!F37&gt;0,Data!F37-4,"")</f>
        <v>1</v>
      </c>
      <c r="G37" s="2">
        <f>IF(Data!G37&gt;0,Data!G37-4,"")</f>
        <v>0</v>
      </c>
      <c r="H37" s="2">
        <f>IF(Data!H37&gt;0,Data!H37-4,"")</f>
        <v>-1</v>
      </c>
      <c r="K37" s="10">
        <f t="shared" si="0"/>
        <v>-1</v>
      </c>
      <c r="L37" s="10">
        <f t="shared" si="1"/>
        <v>0.25</v>
      </c>
      <c r="M37" s="10">
        <f t="shared" si="2"/>
        <v>-0.375</v>
      </c>
    </row>
    <row r="38" spans="1:13" x14ac:dyDescent="0.2">
      <c r="A38" s="2">
        <f>IF(Data!A38&gt;0,Data!A38-4,"")</f>
        <v>1</v>
      </c>
      <c r="B38" s="2">
        <f>IF(Data!B38&gt;0,Data!B38-4,"")</f>
        <v>0</v>
      </c>
      <c r="C38" s="2">
        <f>IF(Data!C38&gt;0,Data!C38-4,"")</f>
        <v>3</v>
      </c>
      <c r="D38" s="2">
        <f>IF(Data!D38&gt;0,Data!D38-4,"")</f>
        <v>0</v>
      </c>
      <c r="E38" s="2">
        <f>IF(Data!E38&gt;0,Data!E38-4,"")</f>
        <v>0</v>
      </c>
      <c r="F38" s="2">
        <f>IF(Data!F38&gt;0,Data!F38-4,"")</f>
        <v>1</v>
      </c>
      <c r="G38" s="2">
        <f>IF(Data!G38&gt;0,Data!G38-4,"")</f>
        <v>-1</v>
      </c>
      <c r="H38" s="2">
        <f>IF(Data!H38&gt;0,Data!H38-4,"")</f>
        <v>-2</v>
      </c>
      <c r="K38" s="10">
        <f t="shared" si="0"/>
        <v>1</v>
      </c>
      <c r="L38" s="10">
        <f t="shared" si="1"/>
        <v>-0.5</v>
      </c>
      <c r="M38" s="10">
        <f t="shared" si="2"/>
        <v>0.25</v>
      </c>
    </row>
    <row r="39" spans="1:13" x14ac:dyDescent="0.2">
      <c r="A39" s="2">
        <f>IF(Data!A39&gt;0,Data!A39-4,"")</f>
        <v>2</v>
      </c>
      <c r="B39" s="2">
        <f>IF(Data!B39&gt;0,Data!B39-4,"")</f>
        <v>-1</v>
      </c>
      <c r="C39" s="2">
        <f>IF(Data!C39&gt;0,Data!C39-4,"")</f>
        <v>1</v>
      </c>
      <c r="D39" s="2">
        <f>IF(Data!D39&gt;0,Data!D39-4,"")</f>
        <v>1</v>
      </c>
      <c r="E39" s="2">
        <f>IF(Data!E39&gt;0,Data!E39-4,"")</f>
        <v>0</v>
      </c>
      <c r="F39" s="2">
        <f>IF(Data!F39&gt;0,Data!F39-4,"")</f>
        <v>0</v>
      </c>
      <c r="G39" s="2">
        <f>IF(Data!G39&gt;0,Data!G39-4,"")</f>
        <v>1</v>
      </c>
      <c r="H39" s="2">
        <f>IF(Data!H39&gt;0,Data!H39-4,"")</f>
        <v>0</v>
      </c>
      <c r="K39" s="10">
        <f t="shared" si="0"/>
        <v>0.75</v>
      </c>
      <c r="L39" s="10">
        <f t="shared" si="1"/>
        <v>0.25</v>
      </c>
      <c r="M39" s="10">
        <f t="shared" si="2"/>
        <v>0.5</v>
      </c>
    </row>
    <row r="40" spans="1:13" x14ac:dyDescent="0.2">
      <c r="A40" s="2">
        <f>IF(Data!A40&gt;0,Data!A40-4,"")</f>
        <v>1</v>
      </c>
      <c r="B40" s="2">
        <f>IF(Data!B40&gt;0,Data!B40-4,"")</f>
        <v>1</v>
      </c>
      <c r="C40" s="2">
        <f>IF(Data!C40&gt;0,Data!C40-4,"")</f>
        <v>0</v>
      </c>
      <c r="D40" s="2">
        <f>IF(Data!D40&gt;0,Data!D40-4,"")</f>
        <v>1</v>
      </c>
      <c r="E40" s="2">
        <f>IF(Data!E40&gt;0,Data!E40-4,"")</f>
        <v>0</v>
      </c>
      <c r="F40" s="2">
        <f>IF(Data!F40&gt;0,Data!F40-4,"")</f>
        <v>1</v>
      </c>
      <c r="G40" s="2">
        <f>IF(Data!G40&gt;0,Data!G40-4,"")</f>
        <v>1</v>
      </c>
      <c r="H40" s="2">
        <f>IF(Data!H40&gt;0,Data!H40-4,"")</f>
        <v>3</v>
      </c>
      <c r="K40" s="10">
        <f t="shared" si="0"/>
        <v>0.75</v>
      </c>
      <c r="L40" s="10">
        <f t="shared" si="1"/>
        <v>1.25</v>
      </c>
      <c r="M40" s="10">
        <f t="shared" si="2"/>
        <v>1</v>
      </c>
    </row>
    <row r="41" spans="1:13" x14ac:dyDescent="0.2">
      <c r="A41" s="2">
        <f>IF(Data!A41&gt;0,Data!A41-4,"")</f>
        <v>0</v>
      </c>
      <c r="B41" s="2">
        <f>IF(Data!B41&gt;0,Data!B41-4,"")</f>
        <v>0</v>
      </c>
      <c r="C41" s="2">
        <f>IF(Data!C41&gt;0,Data!C41-4,"")</f>
        <v>0</v>
      </c>
      <c r="D41" s="2">
        <f>IF(Data!D41&gt;0,Data!D41-4,"")</f>
        <v>0</v>
      </c>
      <c r="E41" s="2">
        <f>IF(Data!E41&gt;0,Data!E41-4,"")</f>
        <v>1</v>
      </c>
      <c r="F41" s="2">
        <f>IF(Data!F41&gt;0,Data!F41-4,"")</f>
        <v>1</v>
      </c>
      <c r="G41" s="2">
        <f>IF(Data!G41&gt;0,Data!G41-4,"")</f>
        <v>1</v>
      </c>
      <c r="H41" s="2">
        <f>IF(Data!H41&gt;0,Data!H41-4,"")</f>
        <v>0</v>
      </c>
      <c r="K41" s="10">
        <f t="shared" si="0"/>
        <v>0</v>
      </c>
      <c r="L41" s="10">
        <f t="shared" si="1"/>
        <v>0.75</v>
      </c>
      <c r="M41" s="10">
        <f t="shared" si="2"/>
        <v>0.375</v>
      </c>
    </row>
    <row r="42" spans="1:13" x14ac:dyDescent="0.2">
      <c r="A42" s="2">
        <f>IF(Data!A42&gt;0,Data!A42-4,"")</f>
        <v>-3</v>
      </c>
      <c r="B42" s="2">
        <f>IF(Data!B42&gt;0,Data!B42-4,"")</f>
        <v>-3</v>
      </c>
      <c r="C42" s="2">
        <f>IF(Data!C42&gt;0,Data!C42-4,"")</f>
        <v>-3</v>
      </c>
      <c r="D42" s="2">
        <f>IF(Data!D42&gt;0,Data!D42-4,"")</f>
        <v>-3</v>
      </c>
      <c r="E42" s="2">
        <f>IF(Data!E42&gt;0,Data!E42-4,"")</f>
        <v>-3</v>
      </c>
      <c r="F42" s="2">
        <f>IF(Data!F42&gt;0,Data!F42-4,"")</f>
        <v>-3</v>
      </c>
      <c r="G42" s="2">
        <f>IF(Data!G42&gt;0,Data!G42-4,"")</f>
        <v>-3</v>
      </c>
      <c r="H42" s="2">
        <f>IF(Data!H42&gt;0,Data!H42-4,"")</f>
        <v>-3</v>
      </c>
      <c r="K42" s="10">
        <f t="shared" si="0"/>
        <v>-3</v>
      </c>
      <c r="L42" s="10">
        <f t="shared" si="1"/>
        <v>-3</v>
      </c>
      <c r="M42" s="10">
        <f t="shared" si="2"/>
        <v>-3</v>
      </c>
    </row>
    <row r="43" spans="1:13" x14ac:dyDescent="0.2">
      <c r="A43" s="2">
        <f>IF(Data!A43&gt;0,Data!A43-4,"")</f>
        <v>1</v>
      </c>
      <c r="B43" s="2">
        <f>IF(Data!B43&gt;0,Data!B43-4,"")</f>
        <v>-1</v>
      </c>
      <c r="C43" s="2">
        <f>IF(Data!C43&gt;0,Data!C43-4,"")</f>
        <v>1</v>
      </c>
      <c r="D43" s="2">
        <f>IF(Data!D43&gt;0,Data!D43-4,"")</f>
        <v>1</v>
      </c>
      <c r="E43" s="2">
        <f>IF(Data!E43&gt;0,Data!E43-4,"")</f>
        <v>0</v>
      </c>
      <c r="F43" s="2">
        <f>IF(Data!F43&gt;0,Data!F43-4,"")</f>
        <v>1</v>
      </c>
      <c r="G43" s="2">
        <f>IF(Data!G43&gt;0,Data!G43-4,"")</f>
        <v>0</v>
      </c>
      <c r="H43" s="2">
        <f>IF(Data!H43&gt;0,Data!H43-4,"")</f>
        <v>0</v>
      </c>
      <c r="K43" s="10">
        <f t="shared" si="0"/>
        <v>0.5</v>
      </c>
      <c r="L43" s="10">
        <f t="shared" si="1"/>
        <v>0.25</v>
      </c>
      <c r="M43" s="10">
        <f t="shared" si="2"/>
        <v>0.375</v>
      </c>
    </row>
    <row r="44" spans="1:13" x14ac:dyDescent="0.2">
      <c r="A44" s="2">
        <f>IF(Data!A44&gt;0,Data!A44-4,"")</f>
        <v>0</v>
      </c>
      <c r="B44" s="2">
        <f>IF(Data!B44&gt;0,Data!B44-4,"")</f>
        <v>0</v>
      </c>
      <c r="C44" s="2">
        <f>IF(Data!C44&gt;0,Data!C44-4,"")</f>
        <v>0</v>
      </c>
      <c r="D44" s="2">
        <f>IF(Data!D44&gt;0,Data!D44-4,"")</f>
        <v>-1</v>
      </c>
      <c r="E44" s="2">
        <f>IF(Data!E44&gt;0,Data!E44-4,"")</f>
        <v>1</v>
      </c>
      <c r="F44" s="2">
        <f>IF(Data!F44&gt;0,Data!F44-4,"")</f>
        <v>1</v>
      </c>
      <c r="G44" s="2">
        <f>IF(Data!G44&gt;0,Data!G44-4,"")</f>
        <v>1</v>
      </c>
      <c r="H44" s="2">
        <f>IF(Data!H44&gt;0,Data!H44-4,"")</f>
        <v>-2</v>
      </c>
      <c r="K44" s="10">
        <f t="shared" si="0"/>
        <v>-0.25</v>
      </c>
      <c r="L44" s="10">
        <f t="shared" si="1"/>
        <v>0.25</v>
      </c>
      <c r="M44" s="10">
        <f t="shared" si="2"/>
        <v>0</v>
      </c>
    </row>
    <row r="45" spans="1:13" x14ac:dyDescent="0.2">
      <c r="A45" s="2">
        <f>IF(Data!A45&gt;0,Data!A45-4,"")</f>
        <v>0</v>
      </c>
      <c r="B45" s="2">
        <f>IF(Data!B45&gt;0,Data!B45-4,"")</f>
        <v>-1</v>
      </c>
      <c r="C45" s="2">
        <f>IF(Data!C45&gt;0,Data!C45-4,"")</f>
        <v>0</v>
      </c>
      <c r="D45" s="2">
        <f>IF(Data!D45&gt;0,Data!D45-4,"")</f>
        <v>-1</v>
      </c>
      <c r="E45" s="2">
        <f>IF(Data!E45&gt;0,Data!E45-4,"")</f>
        <v>0</v>
      </c>
      <c r="F45" s="2">
        <f>IF(Data!F45&gt;0,Data!F45-4,"")</f>
        <v>0</v>
      </c>
      <c r="G45" s="2">
        <f>IF(Data!G45&gt;0,Data!G45-4,"")</f>
        <v>1</v>
      </c>
      <c r="H45" s="2">
        <f>IF(Data!H45&gt;0,Data!H45-4,"")</f>
        <v>2</v>
      </c>
      <c r="K45" s="10">
        <f t="shared" si="0"/>
        <v>-0.5</v>
      </c>
      <c r="L45" s="10">
        <f t="shared" si="1"/>
        <v>0.75</v>
      </c>
      <c r="M45" s="10">
        <f t="shared" si="2"/>
        <v>0.125</v>
      </c>
    </row>
    <row r="46" spans="1:13" x14ac:dyDescent="0.2">
      <c r="A46" s="2">
        <f>IF(Data!A46&gt;0,Data!A46-4,"")</f>
        <v>-2</v>
      </c>
      <c r="B46" s="2">
        <f>IF(Data!B46&gt;0,Data!B46-4,"")</f>
        <v>-1</v>
      </c>
      <c r="C46" s="2">
        <f>IF(Data!C46&gt;0,Data!C46-4,"")</f>
        <v>-1</v>
      </c>
      <c r="D46" s="2">
        <f>IF(Data!D46&gt;0,Data!D46-4,"")</f>
        <v>-2</v>
      </c>
      <c r="E46" s="2">
        <f>IF(Data!E46&gt;0,Data!E46-4,"")</f>
        <v>2</v>
      </c>
      <c r="F46" s="2">
        <f>IF(Data!F46&gt;0,Data!F46-4,"")</f>
        <v>2</v>
      </c>
      <c r="G46" s="2">
        <f>IF(Data!G46&gt;0,Data!G46-4,"")</f>
        <v>-1</v>
      </c>
      <c r="H46" s="2">
        <f>IF(Data!H46&gt;0,Data!H46-4,"")</f>
        <v>-1</v>
      </c>
      <c r="K46" s="10">
        <f t="shared" si="0"/>
        <v>-1.5</v>
      </c>
      <c r="L46" s="10">
        <f t="shared" si="1"/>
        <v>0.5</v>
      </c>
      <c r="M46" s="10">
        <f t="shared" si="2"/>
        <v>-0.5</v>
      </c>
    </row>
    <row r="47" spans="1:13" x14ac:dyDescent="0.2">
      <c r="A47" s="2">
        <f>IF(Data!A47&gt;0,Data!A47-4,"")</f>
        <v>2</v>
      </c>
      <c r="B47" s="2">
        <f>IF(Data!B47&gt;0,Data!B47-4,"")</f>
        <v>-1</v>
      </c>
      <c r="C47" s="2">
        <f>IF(Data!C47&gt;0,Data!C47-4,"")</f>
        <v>1</v>
      </c>
      <c r="D47" s="2">
        <f>IF(Data!D47&gt;0,Data!D47-4,"")</f>
        <v>2</v>
      </c>
      <c r="E47" s="2">
        <f>IF(Data!E47&gt;0,Data!E47-4,"")</f>
        <v>1</v>
      </c>
      <c r="F47" s="2">
        <f>IF(Data!F47&gt;0,Data!F47-4,"")</f>
        <v>0</v>
      </c>
      <c r="G47" s="2">
        <f>IF(Data!G47&gt;0,Data!G47-4,"")</f>
        <v>-2</v>
      </c>
      <c r="H47" s="2">
        <f>IF(Data!H47&gt;0,Data!H47-4,"")</f>
        <v>-1</v>
      </c>
      <c r="K47" s="10">
        <f t="shared" si="0"/>
        <v>1</v>
      </c>
      <c r="L47" s="10">
        <f t="shared" si="1"/>
        <v>-0.5</v>
      </c>
      <c r="M47" s="10">
        <f t="shared" si="2"/>
        <v>0.25</v>
      </c>
    </row>
    <row r="48" spans="1:13" x14ac:dyDescent="0.2">
      <c r="A48" s="2">
        <f>IF(Data!A48&gt;0,Data!A48-4,"")</f>
        <v>1</v>
      </c>
      <c r="B48" s="2">
        <f>IF(Data!B48&gt;0,Data!B48-4,"")</f>
        <v>-2</v>
      </c>
      <c r="C48" s="2">
        <f>IF(Data!C48&gt;0,Data!C48-4,"")</f>
        <v>-1</v>
      </c>
      <c r="D48" s="2">
        <f>IF(Data!D48&gt;0,Data!D48-4,"")</f>
        <v>-2</v>
      </c>
      <c r="E48" s="2">
        <f>IF(Data!E48&gt;0,Data!E48-4,"")</f>
        <v>0</v>
      </c>
      <c r="F48" s="2">
        <f>IF(Data!F48&gt;0,Data!F48-4,"")</f>
        <v>1</v>
      </c>
      <c r="G48" s="2">
        <f>IF(Data!G48&gt;0,Data!G48-4,"")</f>
        <v>2</v>
      </c>
      <c r="H48" s="2">
        <f>IF(Data!H48&gt;0,Data!H48-4,"")</f>
        <v>0</v>
      </c>
      <c r="K48" s="10">
        <f t="shared" si="0"/>
        <v>-1</v>
      </c>
      <c r="L48" s="10">
        <f t="shared" si="1"/>
        <v>0.75</v>
      </c>
      <c r="M48" s="10">
        <f t="shared" si="2"/>
        <v>-0.125</v>
      </c>
    </row>
    <row r="49" spans="1:13" x14ac:dyDescent="0.2">
      <c r="A49" s="2">
        <f>IF(Data!A49&gt;0,Data!A49-4,"")</f>
        <v>-2</v>
      </c>
      <c r="B49" s="2">
        <f>IF(Data!B49&gt;0,Data!B49-4,"")</f>
        <v>-1</v>
      </c>
      <c r="C49" s="2">
        <f>IF(Data!C49&gt;0,Data!C49-4,"")</f>
        <v>-1</v>
      </c>
      <c r="D49" s="2">
        <f>IF(Data!D49&gt;0,Data!D49-4,"")</f>
        <v>0</v>
      </c>
      <c r="E49" s="2">
        <f>IF(Data!E49&gt;0,Data!E49-4,"")</f>
        <v>-3</v>
      </c>
      <c r="F49" s="2">
        <f>IF(Data!F49&gt;0,Data!F49-4,"")</f>
        <v>-3</v>
      </c>
      <c r="G49" s="2">
        <f>IF(Data!G49&gt;0,Data!G49-4,"")</f>
        <v>-1</v>
      </c>
      <c r="H49" s="2">
        <f>IF(Data!H49&gt;0,Data!H49-4,"")</f>
        <v>0</v>
      </c>
      <c r="K49" s="10">
        <f t="shared" si="0"/>
        <v>-1</v>
      </c>
      <c r="L49" s="10">
        <f t="shared" si="1"/>
        <v>-1.75</v>
      </c>
      <c r="M49" s="10">
        <f t="shared" si="2"/>
        <v>-1.375</v>
      </c>
    </row>
    <row r="50" spans="1:13" x14ac:dyDescent="0.2">
      <c r="A50" s="2">
        <f>IF(Data!A50&gt;0,Data!A50-4,"")</f>
        <v>1</v>
      </c>
      <c r="B50" s="2">
        <f>IF(Data!B50&gt;0,Data!B50-4,"")</f>
        <v>0</v>
      </c>
      <c r="C50" s="2">
        <f>IF(Data!C50&gt;0,Data!C50-4,"")</f>
        <v>0</v>
      </c>
      <c r="D50" s="2">
        <f>IF(Data!D50&gt;0,Data!D50-4,"")</f>
        <v>-2</v>
      </c>
      <c r="E50" s="2">
        <f>IF(Data!E50&gt;0,Data!E50-4,"")</f>
        <v>-2</v>
      </c>
      <c r="F50" s="2">
        <f>IF(Data!F50&gt;0,Data!F50-4,"")</f>
        <v>-2</v>
      </c>
      <c r="G50" s="2">
        <f>IF(Data!G50&gt;0,Data!G50-4,"")</f>
        <v>-1</v>
      </c>
      <c r="H50" s="2">
        <f>IF(Data!H50&gt;0,Data!H50-4,"")</f>
        <v>0</v>
      </c>
      <c r="K50" s="10">
        <f t="shared" si="0"/>
        <v>-0.25</v>
      </c>
      <c r="L50" s="10">
        <f t="shared" si="1"/>
        <v>-1.25</v>
      </c>
      <c r="M50" s="10">
        <f t="shared" si="2"/>
        <v>-0.75</v>
      </c>
    </row>
    <row r="51" spans="1:13" x14ac:dyDescent="0.2">
      <c r="A51" s="2">
        <f>IF(Data!A51&gt;0,Data!A51-4,"")</f>
        <v>-1</v>
      </c>
      <c r="B51" s="2">
        <f>IF(Data!B51&gt;0,Data!B51-4,"")</f>
        <v>0</v>
      </c>
      <c r="C51" s="2">
        <f>IF(Data!C51&gt;0,Data!C51-4,"")</f>
        <v>0</v>
      </c>
      <c r="D51" s="2">
        <f>IF(Data!D51&gt;0,Data!D51-4,"")</f>
        <v>0</v>
      </c>
      <c r="E51" s="2">
        <f>IF(Data!E51&gt;0,Data!E51-4,"")</f>
        <v>-1</v>
      </c>
      <c r="F51" s="2">
        <f>IF(Data!F51&gt;0,Data!F51-4,"")</f>
        <v>1</v>
      </c>
      <c r="G51" s="2">
        <f>IF(Data!G51&gt;0,Data!G51-4,"")</f>
        <v>-1</v>
      </c>
      <c r="H51" s="2">
        <f>IF(Data!H51&gt;0,Data!H51-4,"")</f>
        <v>0</v>
      </c>
      <c r="K51" s="10">
        <f t="shared" si="0"/>
        <v>-0.25</v>
      </c>
      <c r="L51" s="10">
        <f t="shared" si="1"/>
        <v>-0.25</v>
      </c>
      <c r="M51" s="10">
        <f t="shared" si="2"/>
        <v>-0.25</v>
      </c>
    </row>
    <row r="52" spans="1:13" x14ac:dyDescent="0.2">
      <c r="A52" s="2">
        <f>IF(Data!A52&gt;0,Data!A52-4,"")</f>
        <v>1</v>
      </c>
      <c r="B52" s="2">
        <f>IF(Data!B52&gt;0,Data!B52-4,"")</f>
        <v>1</v>
      </c>
      <c r="C52" s="2">
        <f>IF(Data!C52&gt;0,Data!C52-4,"")</f>
        <v>3</v>
      </c>
      <c r="D52" s="2">
        <f>IF(Data!D52&gt;0,Data!D52-4,"")</f>
        <v>0</v>
      </c>
      <c r="E52" s="2">
        <f>IF(Data!E52&gt;0,Data!E52-4,"")</f>
        <v>2</v>
      </c>
      <c r="F52" s="2">
        <f>IF(Data!F52&gt;0,Data!F52-4,"")</f>
        <v>2</v>
      </c>
      <c r="G52" s="2">
        <f>IF(Data!G52&gt;0,Data!G52-4,"")</f>
        <v>2</v>
      </c>
      <c r="H52" s="2">
        <f>IF(Data!H52&gt;0,Data!H52-4,"")</f>
        <v>1</v>
      </c>
      <c r="K52" s="10">
        <f t="shared" si="0"/>
        <v>1.25</v>
      </c>
      <c r="L52" s="10">
        <f t="shared" si="1"/>
        <v>1.75</v>
      </c>
      <c r="M52" s="10">
        <f t="shared" si="2"/>
        <v>1.5</v>
      </c>
    </row>
    <row r="53" spans="1:13" x14ac:dyDescent="0.2">
      <c r="A53" s="2">
        <f>IF(Data!A53&gt;0,Data!A53-4,"")</f>
        <v>0</v>
      </c>
      <c r="B53" s="2">
        <f>IF(Data!B53&gt;0,Data!B53-4,"")</f>
        <v>0</v>
      </c>
      <c r="C53" s="2">
        <f>IF(Data!C53&gt;0,Data!C53-4,"")</f>
        <v>0</v>
      </c>
      <c r="D53" s="2">
        <f>IF(Data!D53&gt;0,Data!D53-4,"")</f>
        <v>0</v>
      </c>
      <c r="E53" s="2">
        <f>IF(Data!E53&gt;0,Data!E53-4,"")</f>
        <v>0</v>
      </c>
      <c r="F53" s="2">
        <f>IF(Data!F53&gt;0,Data!F53-4,"")</f>
        <v>0</v>
      </c>
      <c r="G53" s="2">
        <f>IF(Data!G53&gt;0,Data!G53-4,"")</f>
        <v>0</v>
      </c>
      <c r="H53" s="2">
        <f>IF(Data!H53&gt;0,Data!H53-4,"")</f>
        <v>0</v>
      </c>
      <c r="K53" s="10">
        <f t="shared" si="0"/>
        <v>0</v>
      </c>
      <c r="L53" s="10">
        <f t="shared" si="1"/>
        <v>0</v>
      </c>
      <c r="M53" s="10">
        <f t="shared" si="2"/>
        <v>0</v>
      </c>
    </row>
    <row r="54" spans="1:13" x14ac:dyDescent="0.2">
      <c r="A54" s="2">
        <f>IF(Data!A54&gt;0,Data!A54-4,"")</f>
        <v>0</v>
      </c>
      <c r="B54" s="2">
        <f>IF(Data!B54&gt;0,Data!B54-4,"")</f>
        <v>0</v>
      </c>
      <c r="C54" s="2">
        <f>IF(Data!C54&gt;0,Data!C54-4,"")</f>
        <v>1</v>
      </c>
      <c r="D54" s="2">
        <f>IF(Data!D54&gt;0,Data!D54-4,"")</f>
        <v>1</v>
      </c>
      <c r="E54" s="2">
        <f>IF(Data!E54&gt;0,Data!E54-4,"")</f>
        <v>2</v>
      </c>
      <c r="F54" s="2">
        <f>IF(Data!F54&gt;0,Data!F54-4,"")</f>
        <v>2</v>
      </c>
      <c r="G54" s="2">
        <f>IF(Data!G54&gt;0,Data!G54-4,"")</f>
        <v>0</v>
      </c>
      <c r="H54" s="2">
        <f>IF(Data!H54&gt;0,Data!H54-4,"")</f>
        <v>-1</v>
      </c>
      <c r="K54" s="10">
        <f t="shared" si="0"/>
        <v>0.5</v>
      </c>
      <c r="L54" s="10">
        <f t="shared" si="1"/>
        <v>0.75</v>
      </c>
      <c r="M54" s="10">
        <f t="shared" si="2"/>
        <v>0.625</v>
      </c>
    </row>
    <row r="55" spans="1:13" x14ac:dyDescent="0.2">
      <c r="A55" s="2">
        <f>IF(Data!A55&gt;0,Data!A55-4,"")</f>
        <v>-1</v>
      </c>
      <c r="B55" s="2">
        <f>IF(Data!B55&gt;0,Data!B55-4,"")</f>
        <v>-1</v>
      </c>
      <c r="C55" s="2">
        <f>IF(Data!C55&gt;0,Data!C55-4,"")</f>
        <v>1</v>
      </c>
      <c r="D55" s="2">
        <f>IF(Data!D55&gt;0,Data!D55-4,"")</f>
        <v>-1</v>
      </c>
      <c r="E55" s="2">
        <f>IF(Data!E55&gt;0,Data!E55-4,"")</f>
        <v>-2</v>
      </c>
      <c r="F55" s="2">
        <f>IF(Data!F55&gt;0,Data!F55-4,"")</f>
        <v>0</v>
      </c>
      <c r="G55" s="2">
        <f>IF(Data!G55&gt;0,Data!G55-4,"")</f>
        <v>-3</v>
      </c>
      <c r="H55" s="2">
        <f>IF(Data!H55&gt;0,Data!H55-4,"")</f>
        <v>-3</v>
      </c>
      <c r="K55" s="10">
        <f t="shared" si="0"/>
        <v>-0.5</v>
      </c>
      <c r="L55" s="10">
        <f t="shared" si="1"/>
        <v>-2</v>
      </c>
      <c r="M55" s="10">
        <f t="shared" si="2"/>
        <v>-1.25</v>
      </c>
    </row>
    <row r="56" spans="1:13" x14ac:dyDescent="0.2">
      <c r="A56" s="2">
        <f>IF(Data!A56&gt;0,Data!A56-4,"")</f>
        <v>1</v>
      </c>
      <c r="B56" s="2">
        <f>IF(Data!B56&gt;0,Data!B56-4,"")</f>
        <v>0</v>
      </c>
      <c r="C56" s="2">
        <f>IF(Data!C56&gt;0,Data!C56-4,"")</f>
        <v>2</v>
      </c>
      <c r="D56" s="2">
        <f>IF(Data!D56&gt;0,Data!D56-4,"")</f>
        <v>2</v>
      </c>
      <c r="E56" s="2">
        <f>IF(Data!E56&gt;0,Data!E56-4,"")</f>
        <v>3</v>
      </c>
      <c r="F56" s="2">
        <f>IF(Data!F56&gt;0,Data!F56-4,"")</f>
        <v>0</v>
      </c>
      <c r="G56" s="2">
        <f>IF(Data!G56&gt;0,Data!G56-4,"")</f>
        <v>-2</v>
      </c>
      <c r="H56" s="2">
        <f>IF(Data!H56&gt;0,Data!H56-4,"")</f>
        <v>-1</v>
      </c>
      <c r="K56" s="10">
        <f t="shared" si="0"/>
        <v>1.25</v>
      </c>
      <c r="L56" s="10">
        <f t="shared" si="1"/>
        <v>0</v>
      </c>
      <c r="M56" s="10">
        <f t="shared" si="2"/>
        <v>0.625</v>
      </c>
    </row>
    <row r="57" spans="1:13" x14ac:dyDescent="0.2">
      <c r="A57" s="2">
        <f>IF(Data!A57&gt;0,Data!A57-4,"")</f>
        <v>-1</v>
      </c>
      <c r="B57" s="2">
        <f>IF(Data!B57&gt;0,Data!B57-4,"")</f>
        <v>-1</v>
      </c>
      <c r="C57" s="2">
        <f>IF(Data!C57&gt;0,Data!C57-4,"")</f>
        <v>-2</v>
      </c>
      <c r="D57" s="2">
        <f>IF(Data!D57&gt;0,Data!D57-4,"")</f>
        <v>0</v>
      </c>
      <c r="E57" s="2">
        <f>IF(Data!E57&gt;0,Data!E57-4,"")</f>
        <v>-2</v>
      </c>
      <c r="F57" s="2">
        <f>IF(Data!F57&gt;0,Data!F57-4,"")</f>
        <v>-2</v>
      </c>
      <c r="G57" s="2">
        <f>IF(Data!G57&gt;0,Data!G57-4,"")</f>
        <v>-2</v>
      </c>
      <c r="H57" s="2">
        <f>IF(Data!H57&gt;0,Data!H57-4,"")</f>
        <v>-2</v>
      </c>
      <c r="K57" s="10">
        <f t="shared" si="0"/>
        <v>-1</v>
      </c>
      <c r="L57" s="10">
        <f t="shared" si="1"/>
        <v>-2</v>
      </c>
      <c r="M57" s="10">
        <f t="shared" si="2"/>
        <v>-1.5</v>
      </c>
    </row>
    <row r="58" spans="1:13" x14ac:dyDescent="0.2">
      <c r="A58" s="2">
        <f>IF(Data!A58&gt;0,Data!A58-4,"")</f>
        <v>2</v>
      </c>
      <c r="B58" s="2">
        <f>IF(Data!B58&gt;0,Data!B58-4,"")</f>
        <v>2</v>
      </c>
      <c r="C58" s="2">
        <f>IF(Data!C58&gt;0,Data!C58-4,"")</f>
        <v>1</v>
      </c>
      <c r="D58" s="2">
        <f>IF(Data!D58&gt;0,Data!D58-4,"")</f>
        <v>2</v>
      </c>
      <c r="E58" s="2">
        <f>IF(Data!E58&gt;0,Data!E58-4,"")</f>
        <v>-2</v>
      </c>
      <c r="F58" s="2">
        <f>IF(Data!F58&gt;0,Data!F58-4,"")</f>
        <v>-1</v>
      </c>
      <c r="G58" s="2">
        <f>IF(Data!G58&gt;0,Data!G58-4,"")</f>
        <v>-2</v>
      </c>
      <c r="H58" s="2">
        <f>IF(Data!H58&gt;0,Data!H58-4,"")</f>
        <v>-2</v>
      </c>
      <c r="K58" s="10">
        <f t="shared" si="0"/>
        <v>1.75</v>
      </c>
      <c r="L58" s="10">
        <f t="shared" si="1"/>
        <v>-1.75</v>
      </c>
      <c r="M58" s="10">
        <f t="shared" si="2"/>
        <v>0</v>
      </c>
    </row>
    <row r="59" spans="1:13" x14ac:dyDescent="0.2">
      <c r="A59" s="2">
        <f>IF(Data!A59&gt;0,Data!A59-4,"")</f>
        <v>1</v>
      </c>
      <c r="B59" s="2">
        <f>IF(Data!B59&gt;0,Data!B59-4,"")</f>
        <v>-1</v>
      </c>
      <c r="C59" s="2">
        <f>IF(Data!C59&gt;0,Data!C59-4,"")</f>
        <v>1</v>
      </c>
      <c r="D59" s="2">
        <f>IF(Data!D59&gt;0,Data!D59-4,"")</f>
        <v>-2</v>
      </c>
      <c r="E59" s="2">
        <f>IF(Data!E59&gt;0,Data!E59-4,"")</f>
        <v>0</v>
      </c>
      <c r="F59" s="2">
        <f>IF(Data!F59&gt;0,Data!F59-4,"")</f>
        <v>1</v>
      </c>
      <c r="G59" s="2">
        <f>IF(Data!G59&gt;0,Data!G59-4,"")</f>
        <v>0</v>
      </c>
      <c r="H59" s="2">
        <f>IF(Data!H59&gt;0,Data!H59-4,"")</f>
        <v>0</v>
      </c>
      <c r="K59" s="10">
        <f t="shared" si="0"/>
        <v>-0.25</v>
      </c>
      <c r="L59" s="10">
        <f t="shared" si="1"/>
        <v>0.25</v>
      </c>
      <c r="M59" s="10">
        <f t="shared" si="2"/>
        <v>0</v>
      </c>
    </row>
    <row r="60" spans="1:13" x14ac:dyDescent="0.2">
      <c r="A60" s="2">
        <f>IF(Data!A60&gt;0,Data!A60-4,"")</f>
        <v>1</v>
      </c>
      <c r="B60" s="2">
        <f>IF(Data!B60&gt;0,Data!B60-4,"")</f>
        <v>-1</v>
      </c>
      <c r="C60" s="2">
        <f>IF(Data!C60&gt;0,Data!C60-4,"")</f>
        <v>3</v>
      </c>
      <c r="D60" s="2">
        <f>IF(Data!D60&gt;0,Data!D60-4,"")</f>
        <v>0</v>
      </c>
      <c r="E60" s="2">
        <f>IF(Data!E60&gt;0,Data!E60-4,"")</f>
        <v>3</v>
      </c>
      <c r="F60" s="2">
        <f>IF(Data!F60&gt;0,Data!F60-4,"")</f>
        <v>2</v>
      </c>
      <c r="G60" s="2">
        <f>IF(Data!G60&gt;0,Data!G60-4,"")</f>
        <v>-3</v>
      </c>
      <c r="H60" s="2">
        <f>IF(Data!H60&gt;0,Data!H60-4,"")</f>
        <v>3</v>
      </c>
      <c r="K60" s="10">
        <f t="shared" si="0"/>
        <v>0.75</v>
      </c>
      <c r="L60" s="10">
        <f t="shared" si="1"/>
        <v>1.25</v>
      </c>
      <c r="M60" s="10">
        <f t="shared" si="2"/>
        <v>1</v>
      </c>
    </row>
    <row r="61" spans="1:13" x14ac:dyDescent="0.2">
      <c r="A61" s="2">
        <f>IF(Data!A61&gt;0,Data!A61-4,"")</f>
        <v>1</v>
      </c>
      <c r="B61" s="2">
        <f>IF(Data!B61&gt;0,Data!B61-4,"")</f>
        <v>0</v>
      </c>
      <c r="C61" s="2">
        <f>IF(Data!C61&gt;0,Data!C61-4,"")</f>
        <v>0</v>
      </c>
      <c r="D61" s="2">
        <f>IF(Data!D61&gt;0,Data!D61-4,"")</f>
        <v>0</v>
      </c>
      <c r="E61" s="2">
        <f>IF(Data!E61&gt;0,Data!E61-4,"")</f>
        <v>1</v>
      </c>
      <c r="F61" s="2">
        <f>IF(Data!F61&gt;0,Data!F61-4,"")</f>
        <v>1</v>
      </c>
      <c r="G61" s="2">
        <f>IF(Data!G61&gt;0,Data!G61-4,"")</f>
        <v>-1</v>
      </c>
      <c r="H61" s="2">
        <f>IF(Data!H61&gt;0,Data!H61-4,"")</f>
        <v>-1</v>
      </c>
      <c r="K61" s="10">
        <f t="shared" si="0"/>
        <v>0.25</v>
      </c>
      <c r="L61" s="10">
        <f t="shared" si="1"/>
        <v>0</v>
      </c>
      <c r="M61" s="10">
        <f t="shared" si="2"/>
        <v>0.125</v>
      </c>
    </row>
    <row r="62" spans="1:13" x14ac:dyDescent="0.2">
      <c r="A62" s="2">
        <f>IF(Data!A62&gt;0,Data!A62-4,"")</f>
        <v>1</v>
      </c>
      <c r="B62" s="2">
        <f>IF(Data!B62&gt;0,Data!B62-4,"")</f>
        <v>-1</v>
      </c>
      <c r="C62" s="2">
        <f>IF(Data!C62&gt;0,Data!C62-4,"")</f>
        <v>1</v>
      </c>
      <c r="D62" s="2">
        <f>IF(Data!D62&gt;0,Data!D62-4,"")</f>
        <v>0</v>
      </c>
      <c r="E62" s="2">
        <f>IF(Data!E62&gt;0,Data!E62-4,"")</f>
        <v>0</v>
      </c>
      <c r="F62" s="2">
        <f>IF(Data!F62&gt;0,Data!F62-4,"")</f>
        <v>1</v>
      </c>
      <c r="G62" s="2">
        <f>IF(Data!G62&gt;0,Data!G62-4,"")</f>
        <v>-1</v>
      </c>
      <c r="H62" s="2">
        <f>IF(Data!H62&gt;0,Data!H62-4,"")</f>
        <v>-2</v>
      </c>
      <c r="K62" s="10">
        <f t="shared" si="0"/>
        <v>0.25</v>
      </c>
      <c r="L62" s="10">
        <f t="shared" si="1"/>
        <v>-0.5</v>
      </c>
      <c r="M62" s="10">
        <f t="shared" si="2"/>
        <v>-0.125</v>
      </c>
    </row>
    <row r="63" spans="1:13" x14ac:dyDescent="0.2">
      <c r="A63" s="2">
        <f>IF(Data!A63&gt;0,Data!A63-4,"")</f>
        <v>0</v>
      </c>
      <c r="B63" s="2">
        <f>IF(Data!B63&gt;0,Data!B63-4,"")</f>
        <v>-1</v>
      </c>
      <c r="C63" s="2">
        <f>IF(Data!C63&gt;0,Data!C63-4,"")</f>
        <v>1</v>
      </c>
      <c r="D63" s="2">
        <f>IF(Data!D63&gt;0,Data!D63-4,"")</f>
        <v>-1</v>
      </c>
      <c r="E63" s="2">
        <f>IF(Data!E63&gt;0,Data!E63-4,"")</f>
        <v>0</v>
      </c>
      <c r="F63" s="2">
        <f>IF(Data!F63&gt;0,Data!F63-4,"")</f>
        <v>0</v>
      </c>
      <c r="G63" s="2">
        <f>IF(Data!G63&gt;0,Data!G63-4,"")</f>
        <v>0</v>
      </c>
      <c r="H63" s="2">
        <f>IF(Data!H63&gt;0,Data!H63-4,"")</f>
        <v>-2</v>
      </c>
      <c r="K63" s="10">
        <f t="shared" si="0"/>
        <v>-0.25</v>
      </c>
      <c r="L63" s="10">
        <f t="shared" si="1"/>
        <v>-0.5</v>
      </c>
      <c r="M63" s="10">
        <f t="shared" si="2"/>
        <v>-0.375</v>
      </c>
    </row>
    <row r="64" spans="1:13" x14ac:dyDescent="0.2">
      <c r="A64" s="2">
        <f>IF(Data!A64&gt;0,Data!A64-4,"")</f>
        <v>2</v>
      </c>
      <c r="B64" s="2">
        <f>IF(Data!B64&gt;0,Data!B64-4,"")</f>
        <v>1</v>
      </c>
      <c r="C64" s="2">
        <f>IF(Data!C64&gt;0,Data!C64-4,"")</f>
        <v>1</v>
      </c>
      <c r="D64" s="2">
        <f>IF(Data!D64&gt;0,Data!D64-4,"")</f>
        <v>1</v>
      </c>
      <c r="E64" s="2">
        <f>IF(Data!E64&gt;0,Data!E64-4,"")</f>
        <v>0</v>
      </c>
      <c r="F64" s="2">
        <f>IF(Data!F64&gt;0,Data!F64-4,"")</f>
        <v>0</v>
      </c>
      <c r="G64" s="2">
        <f>IF(Data!G64&gt;0,Data!G64-4,"")</f>
        <v>-1</v>
      </c>
      <c r="H64" s="2">
        <f>IF(Data!H64&gt;0,Data!H64-4,"")</f>
        <v>-1</v>
      </c>
      <c r="K64" s="10">
        <f t="shared" si="0"/>
        <v>1.25</v>
      </c>
      <c r="L64" s="10">
        <f t="shared" si="1"/>
        <v>-0.5</v>
      </c>
      <c r="M64" s="10">
        <f t="shared" si="2"/>
        <v>0.375</v>
      </c>
    </row>
    <row r="65" spans="1:13" x14ac:dyDescent="0.2">
      <c r="A65" s="2">
        <f>IF(Data!A65&gt;0,Data!A65-4,"")</f>
        <v>1</v>
      </c>
      <c r="B65" s="2">
        <f>IF(Data!B65&gt;0,Data!B65-4,"")</f>
        <v>0</v>
      </c>
      <c r="C65" s="2">
        <f>IF(Data!C65&gt;0,Data!C65-4,"")</f>
        <v>1</v>
      </c>
      <c r="D65" s="2">
        <f>IF(Data!D65&gt;0,Data!D65-4,"")</f>
        <v>1</v>
      </c>
      <c r="E65" s="2">
        <f>IF(Data!E65&gt;0,Data!E65-4,"")</f>
        <v>0</v>
      </c>
      <c r="F65" s="2">
        <f>IF(Data!F65&gt;0,Data!F65-4,"")</f>
        <v>1</v>
      </c>
      <c r="G65" s="2">
        <f>IF(Data!G65&gt;0,Data!G65-4,"")</f>
        <v>0</v>
      </c>
      <c r="H65" s="2">
        <f>IF(Data!H65&gt;0,Data!H65-4,"")</f>
        <v>0</v>
      </c>
      <c r="K65" s="10">
        <f t="shared" si="0"/>
        <v>0.75</v>
      </c>
      <c r="L65" s="10">
        <f t="shared" si="1"/>
        <v>0.25</v>
      </c>
      <c r="M65" s="10">
        <f t="shared" si="2"/>
        <v>0.5</v>
      </c>
    </row>
    <row r="66" spans="1:13" x14ac:dyDescent="0.2">
      <c r="A66" s="2">
        <f>IF(Data!A66&gt;0,Data!A66-4,"")</f>
        <v>0</v>
      </c>
      <c r="B66" s="2">
        <f>IF(Data!B66&gt;0,Data!B66-4,"")</f>
        <v>1</v>
      </c>
      <c r="C66" s="2">
        <f>IF(Data!C66&gt;0,Data!C66-4,"")</f>
        <v>0</v>
      </c>
      <c r="D66" s="2">
        <f>IF(Data!D66&gt;0,Data!D66-4,"")</f>
        <v>1</v>
      </c>
      <c r="E66" s="2">
        <f>IF(Data!E66&gt;0,Data!E66-4,"")</f>
        <v>-1</v>
      </c>
      <c r="F66" s="2">
        <f>IF(Data!F66&gt;0,Data!F66-4,"")</f>
        <v>1</v>
      </c>
      <c r="G66" s="2">
        <f>IF(Data!G66&gt;0,Data!G66-4,"")</f>
        <v>-2</v>
      </c>
      <c r="H66" s="2">
        <f>IF(Data!H66&gt;0,Data!H66-4,"")</f>
        <v>0</v>
      </c>
      <c r="K66" s="10">
        <f t="shared" si="0"/>
        <v>0.5</v>
      </c>
      <c r="L66" s="10">
        <f t="shared" si="1"/>
        <v>-0.5</v>
      </c>
      <c r="M66" s="10">
        <f t="shared" si="2"/>
        <v>0</v>
      </c>
    </row>
    <row r="67" spans="1:13" x14ac:dyDescent="0.2">
      <c r="A67" s="2">
        <f>IF(Data!A67&gt;0,Data!A67-4,"")</f>
        <v>-1</v>
      </c>
      <c r="B67" s="2">
        <f>IF(Data!B67&gt;0,Data!B67-4,"")</f>
        <v>-1</v>
      </c>
      <c r="C67" s="2">
        <f>IF(Data!C67&gt;0,Data!C67-4,"")</f>
        <v>1</v>
      </c>
      <c r="D67" s="2">
        <f>IF(Data!D67&gt;0,Data!D67-4,"")</f>
        <v>-1</v>
      </c>
      <c r="E67" s="2">
        <f>IF(Data!E67&gt;0,Data!E67-4,"")</f>
        <v>-1</v>
      </c>
      <c r="F67" s="2">
        <f>IF(Data!F67&gt;0,Data!F67-4,"")</f>
        <v>-1</v>
      </c>
      <c r="G67" s="2">
        <f>IF(Data!G67&gt;0,Data!G67-4,"")</f>
        <v>-2</v>
      </c>
      <c r="H67" s="2">
        <f>IF(Data!H67&gt;0,Data!H67-4,"")</f>
        <v>-2</v>
      </c>
      <c r="K67" s="10">
        <f t="shared" si="0"/>
        <v>-0.5</v>
      </c>
      <c r="L67" s="10">
        <f t="shared" si="1"/>
        <v>-1.5</v>
      </c>
      <c r="M67" s="10">
        <f t="shared" si="2"/>
        <v>-1</v>
      </c>
    </row>
    <row r="68" spans="1:13" x14ac:dyDescent="0.2">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10">
        <f t="shared" si="0"/>
        <v>-0.5</v>
      </c>
      <c r="L68" s="10">
        <f t="shared" si="1"/>
        <v>-1</v>
      </c>
      <c r="M68" s="10">
        <f t="shared" si="2"/>
        <v>-0.75</v>
      </c>
    </row>
    <row r="69" spans="1:13" x14ac:dyDescent="0.2">
      <c r="A69" s="2">
        <f>IF(Data!A69&gt;0,Data!A69-4,"")</f>
        <v>-1</v>
      </c>
      <c r="B69" s="2">
        <f>IF(Data!B69&gt;0,Data!B69-4,"")</f>
        <v>-2</v>
      </c>
      <c r="C69" s="2">
        <f>IF(Data!C69&gt;0,Data!C69-4,"")</f>
        <v>0</v>
      </c>
      <c r="D69" s="2">
        <f>IF(Data!D69&gt;0,Data!D69-4,"")</f>
        <v>-2</v>
      </c>
      <c r="E69" s="2">
        <f>IF(Data!E69&gt;0,Data!E69-4,"")</f>
        <v>1</v>
      </c>
      <c r="F69" s="2">
        <f>IF(Data!F69&gt;0,Data!F69-4,"")</f>
        <v>-1</v>
      </c>
      <c r="G69" s="2">
        <f>IF(Data!G69&gt;0,Data!G69-4,"")</f>
        <v>1</v>
      </c>
      <c r="H69" s="2">
        <f>IF(Data!H69&gt;0,Data!H69-4,"")</f>
        <v>1</v>
      </c>
      <c r="K69" s="10">
        <f t="shared" ref="K69:K132" si="3">IF(COUNT(A69,B69,C69,D69)&gt;0,AVERAGE(A69,B69,C69,D69),"")</f>
        <v>-1.25</v>
      </c>
      <c r="L69" s="10">
        <f t="shared" ref="L69:L132" si="4">IF(COUNT(E69,F69,G69,H69)&gt;0,AVERAGE(E69,F69,G69,H69),"")</f>
        <v>0.5</v>
      </c>
      <c r="M69" s="10">
        <f t="shared" ref="M69:M132" si="5">IF(COUNT(A69,B69,C69,D69,E69,F69,G69,H69)&gt;0,AVERAGE(A69,B69,C69,D69,E69,F69,G69,H69),"")</f>
        <v>-0.375</v>
      </c>
    </row>
    <row r="70" spans="1:13" x14ac:dyDescent="0.2">
      <c r="A70" s="2">
        <f>IF(Data!A70&gt;0,Data!A70-4,"")</f>
        <v>2</v>
      </c>
      <c r="B70" s="2">
        <f>IF(Data!B70&gt;0,Data!B70-4,"")</f>
        <v>0</v>
      </c>
      <c r="C70" s="2">
        <f>IF(Data!C70&gt;0,Data!C70-4,"")</f>
        <v>1</v>
      </c>
      <c r="D70" s="2">
        <f>IF(Data!D70&gt;0,Data!D70-4,"")</f>
        <v>1</v>
      </c>
      <c r="E70" s="2">
        <f>IF(Data!E70&gt;0,Data!E70-4,"")</f>
        <v>2</v>
      </c>
      <c r="F70" s="2">
        <f>IF(Data!F70&gt;0,Data!F70-4,"")</f>
        <v>1</v>
      </c>
      <c r="G70" s="2">
        <f>IF(Data!G70&gt;0,Data!G70-4,"")</f>
        <v>0</v>
      </c>
      <c r="H70" s="2">
        <f>IF(Data!H70&gt;0,Data!H70-4,"")</f>
        <v>1</v>
      </c>
      <c r="K70" s="10">
        <f t="shared" si="3"/>
        <v>1</v>
      </c>
      <c r="L70" s="10">
        <f t="shared" si="4"/>
        <v>1</v>
      </c>
      <c r="M70" s="10">
        <f t="shared" si="5"/>
        <v>1</v>
      </c>
    </row>
    <row r="71" spans="1:13" x14ac:dyDescent="0.2">
      <c r="A71" s="2">
        <f>IF(Data!A71&gt;0,Data!A71-4,"")</f>
        <v>0</v>
      </c>
      <c r="B71" s="2">
        <f>IF(Data!B71&gt;0,Data!B71-4,"")</f>
        <v>1</v>
      </c>
      <c r="C71" s="2">
        <f>IF(Data!C71&gt;0,Data!C71-4,"")</f>
        <v>0</v>
      </c>
      <c r="D71" s="2">
        <f>IF(Data!D71&gt;0,Data!D71-4,"")</f>
        <v>1</v>
      </c>
      <c r="E71" s="2">
        <f>IF(Data!E71&gt;0,Data!E71-4,"")</f>
        <v>0</v>
      </c>
      <c r="F71" s="2">
        <f>IF(Data!F71&gt;0,Data!F71-4,"")</f>
        <v>1</v>
      </c>
      <c r="G71" s="2">
        <f>IF(Data!G71&gt;0,Data!G71-4,"")</f>
        <v>1</v>
      </c>
      <c r="H71" s="2">
        <f>IF(Data!H71&gt;0,Data!H71-4,"")</f>
        <v>0</v>
      </c>
      <c r="K71" s="10">
        <f t="shared" si="3"/>
        <v>0.5</v>
      </c>
      <c r="L71" s="10">
        <f t="shared" si="4"/>
        <v>0.5</v>
      </c>
      <c r="M71" s="10">
        <f t="shared" si="5"/>
        <v>0.5</v>
      </c>
    </row>
    <row r="72" spans="1:13" x14ac:dyDescent="0.2">
      <c r="A72" s="2">
        <f>IF(Data!A72&gt;0,Data!A72-4,"")</f>
        <v>3</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10">
        <f t="shared" si="3"/>
        <v>3</v>
      </c>
      <c r="L72" s="10">
        <f t="shared" si="4"/>
        <v>3</v>
      </c>
      <c r="M72" s="10">
        <f t="shared" si="5"/>
        <v>3</v>
      </c>
    </row>
    <row r="73" spans="1:13" x14ac:dyDescent="0.2">
      <c r="A73" s="2">
        <f>IF(Data!A73&gt;0,Data!A73-4,"")</f>
        <v>2</v>
      </c>
      <c r="B73" s="2">
        <f>IF(Data!B73&gt;0,Data!B73-4,"")</f>
        <v>3</v>
      </c>
      <c r="C73" s="2">
        <f>IF(Data!C73&gt;0,Data!C73-4,"")</f>
        <v>3</v>
      </c>
      <c r="D73" s="2">
        <f>IF(Data!D73&gt;0,Data!D73-4,"")</f>
        <v>2</v>
      </c>
      <c r="E73" s="2">
        <f>IF(Data!E73&gt;0,Data!E73-4,"")</f>
        <v>-2</v>
      </c>
      <c r="F73" s="2">
        <f>IF(Data!F73&gt;0,Data!F73-4,"")</f>
        <v>-1</v>
      </c>
      <c r="G73" s="2">
        <f>IF(Data!G73&gt;0,Data!G73-4,"")</f>
        <v>-2</v>
      </c>
      <c r="H73" s="2">
        <f>IF(Data!H73&gt;0,Data!H73-4,"")</f>
        <v>-2</v>
      </c>
      <c r="K73" s="10">
        <f t="shared" si="3"/>
        <v>2.5</v>
      </c>
      <c r="L73" s="10">
        <f t="shared" si="4"/>
        <v>-1.75</v>
      </c>
      <c r="M73" s="10">
        <f t="shared" si="5"/>
        <v>0.375</v>
      </c>
    </row>
    <row r="74" spans="1:13" x14ac:dyDescent="0.2">
      <c r="A74" s="2">
        <f>IF(Data!A74&gt;0,Data!A74-4,"")</f>
        <v>0</v>
      </c>
      <c r="B74" s="2">
        <f>IF(Data!B74&gt;0,Data!B74-4,"")</f>
        <v>1</v>
      </c>
      <c r="C74" s="2">
        <f>IF(Data!C74&gt;0,Data!C74-4,"")</f>
        <v>1</v>
      </c>
      <c r="D74" s="2">
        <f>IF(Data!D74&gt;0,Data!D74-4,"")</f>
        <v>1</v>
      </c>
      <c r="E74" s="2">
        <f>IF(Data!E74&gt;0,Data!E74-4,"")</f>
        <v>1</v>
      </c>
      <c r="F74" s="2">
        <f>IF(Data!F74&gt;0,Data!F74-4,"")</f>
        <v>2</v>
      </c>
      <c r="G74" s="2">
        <f>IF(Data!G74&gt;0,Data!G74-4,"")</f>
        <v>0</v>
      </c>
      <c r="H74" s="2">
        <f>IF(Data!H74&gt;0,Data!H74-4,"")</f>
        <v>1</v>
      </c>
      <c r="K74" s="10">
        <f t="shared" si="3"/>
        <v>0.75</v>
      </c>
      <c r="L74" s="10">
        <f t="shared" si="4"/>
        <v>1</v>
      </c>
      <c r="M74" s="10">
        <f t="shared" si="5"/>
        <v>0.875</v>
      </c>
    </row>
    <row r="75" spans="1:13" x14ac:dyDescent="0.2">
      <c r="A75" s="2">
        <f>IF(Data!A75&gt;0,Data!A75-4,"")</f>
        <v>1</v>
      </c>
      <c r="B75" s="2">
        <f>IF(Data!B75&gt;0,Data!B75-4,"")</f>
        <v>-2</v>
      </c>
      <c r="C75" s="2">
        <f>IF(Data!C75&gt;0,Data!C75-4,"")</f>
        <v>1</v>
      </c>
      <c r="D75" s="2">
        <f>IF(Data!D75&gt;0,Data!D75-4,"")</f>
        <v>-1</v>
      </c>
      <c r="E75" s="2">
        <f>IF(Data!E75&gt;0,Data!E75-4,"")</f>
        <v>0</v>
      </c>
      <c r="F75" s="2">
        <f>IF(Data!F75&gt;0,Data!F75-4,"")</f>
        <v>0</v>
      </c>
      <c r="G75" s="2">
        <f>IF(Data!G75&gt;0,Data!G75-4,"")</f>
        <v>0</v>
      </c>
      <c r="H75" s="2">
        <f>IF(Data!H75&gt;0,Data!H75-4,"")</f>
        <v>1</v>
      </c>
      <c r="K75" s="10">
        <f t="shared" si="3"/>
        <v>-0.25</v>
      </c>
      <c r="L75" s="10">
        <f t="shared" si="4"/>
        <v>0.25</v>
      </c>
      <c r="M75" s="10">
        <f t="shared" si="5"/>
        <v>0</v>
      </c>
    </row>
    <row r="76" spans="1:13" x14ac:dyDescent="0.2">
      <c r="A76" s="2">
        <f>IF(Data!A76&gt;0,Data!A76-4,"")</f>
        <v>1</v>
      </c>
      <c r="B76" s="2">
        <f>IF(Data!B76&gt;0,Data!B76-4,"")</f>
        <v>-1</v>
      </c>
      <c r="C76" s="2">
        <f>IF(Data!C76&gt;0,Data!C76-4,"")</f>
        <v>1</v>
      </c>
      <c r="D76" s="2">
        <f>IF(Data!D76&gt;0,Data!D76-4,"")</f>
        <v>0</v>
      </c>
      <c r="E76" s="2">
        <f>IF(Data!E76&gt;0,Data!E76-4,"")</f>
        <v>1</v>
      </c>
      <c r="F76" s="2">
        <f>IF(Data!F76&gt;0,Data!F76-4,"")</f>
        <v>0</v>
      </c>
      <c r="G76" s="2">
        <f>IF(Data!G76&gt;0,Data!G76-4,"")</f>
        <v>0</v>
      </c>
      <c r="H76" s="2">
        <f>IF(Data!H76&gt;0,Data!H76-4,"")</f>
        <v>1</v>
      </c>
      <c r="K76" s="10">
        <f t="shared" si="3"/>
        <v>0.25</v>
      </c>
      <c r="L76" s="10">
        <f t="shared" si="4"/>
        <v>0.5</v>
      </c>
      <c r="M76" s="10">
        <f t="shared" si="5"/>
        <v>0.375</v>
      </c>
    </row>
    <row r="77" spans="1:13" x14ac:dyDescent="0.2">
      <c r="A77" s="2">
        <f>IF(Data!A77&gt;0,Data!A77-4,"")</f>
        <v>2</v>
      </c>
      <c r="B77" s="2">
        <f>IF(Data!B77&gt;0,Data!B77-4,"")</f>
        <v>1</v>
      </c>
      <c r="C77" s="2">
        <f>IF(Data!C77&gt;0,Data!C77-4,"")</f>
        <v>0</v>
      </c>
      <c r="D77" s="2">
        <f>IF(Data!D77&gt;0,Data!D77-4,"")</f>
        <v>-1</v>
      </c>
      <c r="E77" s="2">
        <f>IF(Data!E77&gt;0,Data!E77-4,"")</f>
        <v>2</v>
      </c>
      <c r="F77" s="2">
        <f>IF(Data!F77&gt;0,Data!F77-4,"")</f>
        <v>1</v>
      </c>
      <c r="G77" s="2">
        <f>IF(Data!G77&gt;0,Data!G77-4,"")</f>
        <v>0</v>
      </c>
      <c r="H77" s="2">
        <f>IF(Data!H77&gt;0,Data!H77-4,"")</f>
        <v>1</v>
      </c>
      <c r="K77" s="10">
        <f t="shared" si="3"/>
        <v>0.5</v>
      </c>
      <c r="L77" s="10">
        <f t="shared" si="4"/>
        <v>1</v>
      </c>
      <c r="M77" s="10">
        <f t="shared" si="5"/>
        <v>0.75</v>
      </c>
    </row>
    <row r="78" spans="1:13" x14ac:dyDescent="0.2">
      <c r="A78" s="2">
        <f>IF(Data!A78&gt;0,Data!A78-4,"")</f>
        <v>-1</v>
      </c>
      <c r="B78" s="2">
        <f>IF(Data!B78&gt;0,Data!B78-4,"")</f>
        <v>0</v>
      </c>
      <c r="C78" s="2">
        <f>IF(Data!C78&gt;0,Data!C78-4,"")</f>
        <v>-2</v>
      </c>
      <c r="D78" s="2">
        <f>IF(Data!D78&gt;0,Data!D78-4,"")</f>
        <v>-1</v>
      </c>
      <c r="E78" s="2">
        <f>IF(Data!E78&gt;0,Data!E78-4,"")</f>
        <v>0</v>
      </c>
      <c r="F78" s="2">
        <f>IF(Data!F78&gt;0,Data!F78-4,"")</f>
        <v>-1</v>
      </c>
      <c r="G78" s="2">
        <f>IF(Data!G78&gt;0,Data!G78-4,"")</f>
        <v>0</v>
      </c>
      <c r="H78" s="2">
        <f>IF(Data!H78&gt;0,Data!H78-4,"")</f>
        <v>0</v>
      </c>
      <c r="K78" s="10">
        <f t="shared" si="3"/>
        <v>-1</v>
      </c>
      <c r="L78" s="10">
        <f t="shared" si="4"/>
        <v>-0.25</v>
      </c>
      <c r="M78" s="10">
        <f t="shared" si="5"/>
        <v>-0.625</v>
      </c>
    </row>
    <row r="79" spans="1:13" x14ac:dyDescent="0.2">
      <c r="A79" s="2">
        <f>IF(Data!A79&gt;0,Data!A79-4,"")</f>
        <v>-1</v>
      </c>
      <c r="B79" s="2">
        <f>IF(Data!B79&gt;0,Data!B79-4,"")</f>
        <v>-3</v>
      </c>
      <c r="C79" s="2">
        <f>IF(Data!C79&gt;0,Data!C79-4,"")</f>
        <v>-1</v>
      </c>
      <c r="D79" s="2">
        <f>IF(Data!D79&gt;0,Data!D79-4,"")</f>
        <v>-2</v>
      </c>
      <c r="E79" s="2">
        <f>IF(Data!E79&gt;0,Data!E79-4,"")</f>
        <v>1</v>
      </c>
      <c r="F79" s="2">
        <f>IF(Data!F79&gt;0,Data!F79-4,"")</f>
        <v>-3</v>
      </c>
      <c r="G79" s="2">
        <f>IF(Data!G79&gt;0,Data!G79-4,"")</f>
        <v>1</v>
      </c>
      <c r="H79" s="2">
        <f>IF(Data!H79&gt;0,Data!H79-4,"")</f>
        <v>3</v>
      </c>
      <c r="K79" s="10">
        <f t="shared" si="3"/>
        <v>-1.75</v>
      </c>
      <c r="L79" s="10">
        <f t="shared" si="4"/>
        <v>0.5</v>
      </c>
      <c r="M79" s="10">
        <f t="shared" si="5"/>
        <v>-0.625</v>
      </c>
    </row>
    <row r="80" spans="1:13" x14ac:dyDescent="0.2">
      <c r="A80" s="2">
        <f>IF(Data!A80&gt;0,Data!A80-4,"")</f>
        <v>0</v>
      </c>
      <c r="B80" s="2">
        <f>IF(Data!B80&gt;0,Data!B80-4,"")</f>
        <v>-2</v>
      </c>
      <c r="C80" s="2">
        <f>IF(Data!C80&gt;0,Data!C80-4,"")</f>
        <v>0</v>
      </c>
      <c r="D80" s="2">
        <f>IF(Data!D80&gt;0,Data!D80-4,"")</f>
        <v>-3</v>
      </c>
      <c r="E80" s="2">
        <f>IF(Data!E80&gt;0,Data!E80-4,"")</f>
        <v>-2</v>
      </c>
      <c r="F80" s="2">
        <f>IF(Data!F80&gt;0,Data!F80-4,"")</f>
        <v>-1</v>
      </c>
      <c r="G80" s="2">
        <f>IF(Data!G80&gt;0,Data!G80-4,"")</f>
        <v>-1</v>
      </c>
      <c r="H80" s="2">
        <f>IF(Data!H80&gt;0,Data!H80-4,"")</f>
        <v>1</v>
      </c>
      <c r="K80" s="10">
        <f t="shared" si="3"/>
        <v>-1.25</v>
      </c>
      <c r="L80" s="10">
        <f t="shared" si="4"/>
        <v>-0.75</v>
      </c>
      <c r="M80" s="10">
        <f t="shared" si="5"/>
        <v>-1</v>
      </c>
    </row>
    <row r="81" spans="1:13" x14ac:dyDescent="0.2">
      <c r="A81" s="2">
        <f>IF(Data!A81&gt;0,Data!A81-4,"")</f>
        <v>-1</v>
      </c>
      <c r="B81" s="2">
        <f>IF(Data!B81&gt;0,Data!B81-4,"")</f>
        <v>0</v>
      </c>
      <c r="C81" s="2">
        <f>IF(Data!C81&gt;0,Data!C81-4,"")</f>
        <v>1</v>
      </c>
      <c r="D81" s="2">
        <f>IF(Data!D81&gt;0,Data!D81-4,"")</f>
        <v>1</v>
      </c>
      <c r="E81" s="2">
        <f>IF(Data!E81&gt;0,Data!E81-4,"")</f>
        <v>0</v>
      </c>
      <c r="F81" s="2">
        <f>IF(Data!F81&gt;0,Data!F81-4,"")</f>
        <v>-1</v>
      </c>
      <c r="G81" s="2">
        <f>IF(Data!G81&gt;0,Data!G81-4,"")</f>
        <v>-1</v>
      </c>
      <c r="H81" s="2">
        <f>IF(Data!H81&gt;0,Data!H81-4,"")</f>
        <v>-1</v>
      </c>
      <c r="K81" s="10">
        <f t="shared" si="3"/>
        <v>0.25</v>
      </c>
      <c r="L81" s="10">
        <f t="shared" si="4"/>
        <v>-0.75</v>
      </c>
      <c r="M81" s="10">
        <f t="shared" si="5"/>
        <v>-0.25</v>
      </c>
    </row>
    <row r="82" spans="1:13" x14ac:dyDescent="0.2">
      <c r="A82" s="2">
        <f>IF(Data!A82&gt;0,Data!A82-4,"")</f>
        <v>3</v>
      </c>
      <c r="B82" s="2">
        <f>IF(Data!B82&gt;0,Data!B82-4,"")</f>
        <v>0</v>
      </c>
      <c r="C82" s="2">
        <f>IF(Data!C82&gt;0,Data!C82-4,"")</f>
        <v>2</v>
      </c>
      <c r="D82" s="2">
        <f>IF(Data!D82&gt;0,Data!D82-4,"")</f>
        <v>1</v>
      </c>
      <c r="E82" s="2">
        <f>IF(Data!E82&gt;0,Data!E82-4,"")</f>
        <v>1</v>
      </c>
      <c r="F82" s="2">
        <f>IF(Data!F82&gt;0,Data!F82-4,"")</f>
        <v>1</v>
      </c>
      <c r="G82" s="2">
        <f>IF(Data!G82&gt;0,Data!G82-4,"")</f>
        <v>2</v>
      </c>
      <c r="H82" s="2">
        <f>IF(Data!H82&gt;0,Data!H82-4,"")</f>
        <v>-1</v>
      </c>
      <c r="K82" s="10">
        <f t="shared" si="3"/>
        <v>1.5</v>
      </c>
      <c r="L82" s="10">
        <f t="shared" si="4"/>
        <v>0.75</v>
      </c>
      <c r="M82" s="10">
        <f t="shared" si="5"/>
        <v>1.125</v>
      </c>
    </row>
    <row r="83" spans="1:13" x14ac:dyDescent="0.2">
      <c r="A83" s="2">
        <f>IF(Data!A83&gt;0,Data!A83-4,"")</f>
        <v>0</v>
      </c>
      <c r="B83" s="2">
        <f>IF(Data!B83&gt;0,Data!B83-4,"")</f>
        <v>1</v>
      </c>
      <c r="C83" s="2">
        <f>IF(Data!C83&gt;0,Data!C83-4,"")</f>
        <v>1</v>
      </c>
      <c r="D83" s="2">
        <f>IF(Data!D83&gt;0,Data!D83-4,"")</f>
        <v>0</v>
      </c>
      <c r="E83" s="2">
        <f>IF(Data!E83&gt;0,Data!E83-4,"")</f>
        <v>0</v>
      </c>
      <c r="F83" s="2">
        <f>IF(Data!F83&gt;0,Data!F83-4,"")</f>
        <v>1</v>
      </c>
      <c r="G83" s="2">
        <f>IF(Data!G83&gt;0,Data!G83-4,"")</f>
        <v>0</v>
      </c>
      <c r="H83" s="2">
        <f>IF(Data!H83&gt;0,Data!H83-4,"")</f>
        <v>-1</v>
      </c>
      <c r="K83" s="10">
        <f t="shared" si="3"/>
        <v>0.5</v>
      </c>
      <c r="L83" s="10">
        <f t="shared" si="4"/>
        <v>0</v>
      </c>
      <c r="M83" s="10">
        <f t="shared" si="5"/>
        <v>0.25</v>
      </c>
    </row>
    <row r="84" spans="1:13" x14ac:dyDescent="0.2">
      <c r="A84" s="2">
        <f>IF(Data!A84&gt;0,Data!A84-4,"")</f>
        <v>1</v>
      </c>
      <c r="B84" s="2">
        <f>IF(Data!B84&gt;0,Data!B84-4,"")</f>
        <v>-1</v>
      </c>
      <c r="C84" s="2">
        <f>IF(Data!C84&gt;0,Data!C84-4,"")</f>
        <v>1</v>
      </c>
      <c r="D84" s="2">
        <f>IF(Data!D84&gt;0,Data!D84-4,"")</f>
        <v>-1</v>
      </c>
      <c r="E84" s="2">
        <f>IF(Data!E84&gt;0,Data!E84-4,"")</f>
        <v>1</v>
      </c>
      <c r="F84" s="2">
        <f>IF(Data!F84&gt;0,Data!F84-4,"")</f>
        <v>2</v>
      </c>
      <c r="G84" s="2">
        <f>IF(Data!G84&gt;0,Data!G84-4,"")</f>
        <v>3</v>
      </c>
      <c r="H84" s="2">
        <f>IF(Data!H84&gt;0,Data!H84-4,"")</f>
        <v>3</v>
      </c>
      <c r="K84" s="10">
        <f t="shared" si="3"/>
        <v>0</v>
      </c>
      <c r="L84" s="10">
        <f t="shared" si="4"/>
        <v>2.25</v>
      </c>
      <c r="M84" s="10">
        <f t="shared" si="5"/>
        <v>1.125</v>
      </c>
    </row>
    <row r="85" spans="1:13" x14ac:dyDescent="0.2">
      <c r="A85" s="2">
        <f>IF(Data!A85&gt;0,Data!A85-4,"")</f>
        <v>-1</v>
      </c>
      <c r="B85" s="2">
        <f>IF(Data!B85&gt;0,Data!B85-4,"")</f>
        <v>-2</v>
      </c>
      <c r="C85" s="2">
        <f>IF(Data!C85&gt;0,Data!C85-4,"")</f>
        <v>3</v>
      </c>
      <c r="D85" s="2">
        <f>IF(Data!D85&gt;0,Data!D85-4,"")</f>
        <v>-2</v>
      </c>
      <c r="E85" s="2">
        <f>IF(Data!E85&gt;0,Data!E85-4,"")</f>
        <v>0</v>
      </c>
      <c r="F85" s="2">
        <f>IF(Data!F85&gt;0,Data!F85-4,"")</f>
        <v>-2</v>
      </c>
      <c r="G85" s="2">
        <f>IF(Data!G85&gt;0,Data!G85-4,"")</f>
        <v>-3</v>
      </c>
      <c r="H85" s="2">
        <f>IF(Data!H85&gt;0,Data!H85-4,"")</f>
        <v>-3</v>
      </c>
      <c r="K85" s="10">
        <f t="shared" si="3"/>
        <v>-0.5</v>
      </c>
      <c r="L85" s="10">
        <f t="shared" si="4"/>
        <v>-2</v>
      </c>
      <c r="M85" s="10">
        <f t="shared" si="5"/>
        <v>-1.25</v>
      </c>
    </row>
    <row r="86" spans="1:13" x14ac:dyDescent="0.2">
      <c r="A86" s="2">
        <f>IF(Data!A86&gt;0,Data!A86-4,"")</f>
        <v>0</v>
      </c>
      <c r="B86" s="2">
        <f>IF(Data!B86&gt;0,Data!B86-4,"")</f>
        <v>0</v>
      </c>
      <c r="C86" s="2">
        <f>IF(Data!C86&gt;0,Data!C86-4,"")</f>
        <v>1</v>
      </c>
      <c r="D86" s="2">
        <f>IF(Data!D86&gt;0,Data!D86-4,"")</f>
        <v>0</v>
      </c>
      <c r="E86" s="2">
        <f>IF(Data!E86&gt;0,Data!E86-4,"")</f>
        <v>0</v>
      </c>
      <c r="F86" s="2">
        <f>IF(Data!F86&gt;0,Data!F86-4,"")</f>
        <v>0</v>
      </c>
      <c r="G86" s="2">
        <f>IF(Data!G86&gt;0,Data!G86-4,"")</f>
        <v>1</v>
      </c>
      <c r="H86" s="2">
        <f>IF(Data!H86&gt;0,Data!H86-4,"")</f>
        <v>0</v>
      </c>
      <c r="K86" s="10">
        <f t="shared" si="3"/>
        <v>0.25</v>
      </c>
      <c r="L86" s="10">
        <f t="shared" si="4"/>
        <v>0.25</v>
      </c>
      <c r="M86" s="10">
        <f t="shared" si="5"/>
        <v>0.25</v>
      </c>
    </row>
    <row r="87" spans="1:13" x14ac:dyDescent="0.2">
      <c r="A87" s="2">
        <f>IF(Data!A87&gt;0,Data!A87-4,"")</f>
        <v>1</v>
      </c>
      <c r="B87" s="2">
        <f>IF(Data!B87&gt;0,Data!B87-4,"")</f>
        <v>2</v>
      </c>
      <c r="C87" s="2">
        <f>IF(Data!C87&gt;0,Data!C87-4,"")</f>
        <v>1</v>
      </c>
      <c r="D87" s="2">
        <f>IF(Data!D87&gt;0,Data!D87-4,"")</f>
        <v>1</v>
      </c>
      <c r="E87" s="2">
        <f>IF(Data!E87&gt;0,Data!E87-4,"")</f>
        <v>1</v>
      </c>
      <c r="F87" s="2">
        <f>IF(Data!F87&gt;0,Data!F87-4,"")</f>
        <v>2</v>
      </c>
      <c r="G87" s="2">
        <f>IF(Data!G87&gt;0,Data!G87-4,"")</f>
        <v>-1</v>
      </c>
      <c r="H87" s="2">
        <f>IF(Data!H87&gt;0,Data!H87-4,"")</f>
        <v>1</v>
      </c>
      <c r="K87" s="10">
        <f t="shared" si="3"/>
        <v>1.25</v>
      </c>
      <c r="L87" s="10">
        <f t="shared" si="4"/>
        <v>0.75</v>
      </c>
      <c r="M87" s="10">
        <f t="shared" si="5"/>
        <v>1</v>
      </c>
    </row>
    <row r="88" spans="1:13" x14ac:dyDescent="0.2">
      <c r="A88" s="2">
        <f>IF(Data!A88&gt;0,Data!A88-4,"")</f>
        <v>0</v>
      </c>
      <c r="B88" s="2">
        <f>IF(Data!B88&gt;0,Data!B88-4,"")</f>
        <v>0</v>
      </c>
      <c r="C88" s="2">
        <f>IF(Data!C88&gt;0,Data!C88-4,"")</f>
        <v>-1</v>
      </c>
      <c r="D88" s="2">
        <f>IF(Data!D88&gt;0,Data!D88-4,"")</f>
        <v>0</v>
      </c>
      <c r="E88" s="2">
        <f>IF(Data!E88&gt;0,Data!E88-4,"")</f>
        <v>-1</v>
      </c>
      <c r="F88" s="2">
        <f>IF(Data!F88&gt;0,Data!F88-4,"")</f>
        <v>0</v>
      </c>
      <c r="G88" s="2">
        <f>IF(Data!G88&gt;0,Data!G88-4,"")</f>
        <v>0</v>
      </c>
      <c r="H88" s="2">
        <f>IF(Data!H88&gt;0,Data!H88-4,"")</f>
        <v>0</v>
      </c>
      <c r="K88" s="10">
        <f t="shared" si="3"/>
        <v>-0.25</v>
      </c>
      <c r="L88" s="10">
        <f t="shared" si="4"/>
        <v>-0.25</v>
      </c>
      <c r="M88" s="10">
        <f t="shared" si="5"/>
        <v>-0.25</v>
      </c>
    </row>
    <row r="89" spans="1:13" x14ac:dyDescent="0.2">
      <c r="A89" s="2">
        <f>IF(Data!A89&gt;0,Data!A89-4,"")</f>
        <v>3</v>
      </c>
      <c r="B89" s="2">
        <f>IF(Data!B89&gt;0,Data!B89-4,"")</f>
        <v>3</v>
      </c>
      <c r="C89" s="2">
        <f>IF(Data!C89&gt;0,Data!C89-4,"")</f>
        <v>3</v>
      </c>
      <c r="D89" s="2">
        <f>IF(Data!D89&gt;0,Data!D89-4,"")</f>
        <v>3</v>
      </c>
      <c r="E89" s="2">
        <f>IF(Data!E89&gt;0,Data!E89-4,"")</f>
        <v>3</v>
      </c>
      <c r="F89" s="2">
        <f>IF(Data!F89&gt;0,Data!F89-4,"")</f>
        <v>3</v>
      </c>
      <c r="G89" s="2">
        <f>IF(Data!G89&gt;0,Data!G89-4,"")</f>
        <v>2</v>
      </c>
      <c r="H89" s="2">
        <f>IF(Data!H89&gt;0,Data!H89-4,"")</f>
        <v>0</v>
      </c>
      <c r="K89" s="10">
        <f t="shared" si="3"/>
        <v>3</v>
      </c>
      <c r="L89" s="10">
        <f t="shared" si="4"/>
        <v>2</v>
      </c>
      <c r="M89" s="10">
        <f t="shared" si="5"/>
        <v>2.5</v>
      </c>
    </row>
    <row r="90" spans="1:13" x14ac:dyDescent="0.2">
      <c r="A90" s="2">
        <f>IF(Data!A90&gt;0,Data!A90-4,"")</f>
        <v>1</v>
      </c>
      <c r="B90" s="2">
        <f>IF(Data!B90&gt;0,Data!B90-4,"")</f>
        <v>-1</v>
      </c>
      <c r="C90" s="2">
        <f>IF(Data!C90&gt;0,Data!C90-4,"")</f>
        <v>1</v>
      </c>
      <c r="D90" s="2">
        <f>IF(Data!D90&gt;0,Data!D90-4,"")</f>
        <v>-1</v>
      </c>
      <c r="E90" s="2">
        <f>IF(Data!E90&gt;0,Data!E90-4,"")</f>
        <v>1</v>
      </c>
      <c r="F90" s="2">
        <f>IF(Data!F90&gt;0,Data!F90-4,"")</f>
        <v>1</v>
      </c>
      <c r="G90" s="2">
        <f>IF(Data!G90&gt;0,Data!G90-4,"")</f>
        <v>1</v>
      </c>
      <c r="H90" s="2">
        <f>IF(Data!H90&gt;0,Data!H90-4,"")</f>
        <v>-1</v>
      </c>
      <c r="K90" s="10">
        <f t="shared" si="3"/>
        <v>0</v>
      </c>
      <c r="L90" s="10">
        <f t="shared" si="4"/>
        <v>0.5</v>
      </c>
      <c r="M90" s="10">
        <f t="shared" si="5"/>
        <v>0.25</v>
      </c>
    </row>
    <row r="91" spans="1:13" x14ac:dyDescent="0.2">
      <c r="A91" s="2">
        <f>IF(Data!A91&gt;0,Data!A91-4,"")</f>
        <v>1</v>
      </c>
      <c r="B91" s="2">
        <f>IF(Data!B91&gt;0,Data!B91-4,"")</f>
        <v>1</v>
      </c>
      <c r="C91" s="2">
        <f>IF(Data!C91&gt;0,Data!C91-4,"")</f>
        <v>1</v>
      </c>
      <c r="D91" s="2">
        <f>IF(Data!D91&gt;0,Data!D91-4,"")</f>
        <v>0</v>
      </c>
      <c r="E91" s="2">
        <f>IF(Data!E91&gt;0,Data!E91-4,"")</f>
        <v>-1</v>
      </c>
      <c r="F91" s="2">
        <f>IF(Data!F91&gt;0,Data!F91-4,"")</f>
        <v>-1</v>
      </c>
      <c r="G91" s="2">
        <f>IF(Data!G91&gt;0,Data!G91-4,"")</f>
        <v>1</v>
      </c>
      <c r="H91" s="2">
        <f>IF(Data!H91&gt;0,Data!H91-4,"")</f>
        <v>1</v>
      </c>
      <c r="K91" s="10">
        <f t="shared" si="3"/>
        <v>0.75</v>
      </c>
      <c r="L91" s="10">
        <f t="shared" si="4"/>
        <v>0</v>
      </c>
      <c r="M91" s="10">
        <f t="shared" si="5"/>
        <v>0.375</v>
      </c>
    </row>
    <row r="92" spans="1:13" x14ac:dyDescent="0.2">
      <c r="A92" s="2">
        <f>IF(Data!A92&gt;0,Data!A92-4,"")</f>
        <v>2</v>
      </c>
      <c r="B92" s="2">
        <f>IF(Data!B92&gt;0,Data!B92-4,"")</f>
        <v>2</v>
      </c>
      <c r="C92" s="2">
        <f>IF(Data!C92&gt;0,Data!C92-4,"")</f>
        <v>2</v>
      </c>
      <c r="D92" s="2">
        <f>IF(Data!D92&gt;0,Data!D92-4,"")</f>
        <v>2</v>
      </c>
      <c r="E92" s="2">
        <f>IF(Data!E92&gt;0,Data!E92-4,"")</f>
        <v>1</v>
      </c>
      <c r="F92" s="2">
        <f>IF(Data!F92&gt;0,Data!F92-4,"")</f>
        <v>2</v>
      </c>
      <c r="G92" s="2">
        <f>IF(Data!G92&gt;0,Data!G92-4,"")</f>
        <v>2</v>
      </c>
      <c r="H92" s="2">
        <f>IF(Data!H92&gt;0,Data!H92-4,"")</f>
        <v>1</v>
      </c>
      <c r="K92" s="10">
        <f t="shared" si="3"/>
        <v>2</v>
      </c>
      <c r="L92" s="10">
        <f t="shared" si="4"/>
        <v>1.5</v>
      </c>
      <c r="M92" s="10">
        <f t="shared" si="5"/>
        <v>1.75</v>
      </c>
    </row>
    <row r="93" spans="1:13" x14ac:dyDescent="0.2">
      <c r="A93" s="2">
        <f>IF(Data!A93&gt;0,Data!A93-4,"")</f>
        <v>0</v>
      </c>
      <c r="B93" s="2">
        <f>IF(Data!B93&gt;0,Data!B93-4,"")</f>
        <v>-2</v>
      </c>
      <c r="C93" s="2">
        <f>IF(Data!C93&gt;0,Data!C93-4,"")</f>
        <v>-2</v>
      </c>
      <c r="D93" s="2">
        <f>IF(Data!D93&gt;0,Data!D93-4,"")</f>
        <v>-2</v>
      </c>
      <c r="E93" s="2">
        <f>IF(Data!E93&gt;0,Data!E93-4,"")</f>
        <v>0</v>
      </c>
      <c r="F93" s="2">
        <f>IF(Data!F93&gt;0,Data!F93-4,"")</f>
        <v>1</v>
      </c>
      <c r="G93" s="2">
        <f>IF(Data!G93&gt;0,Data!G93-4,"")</f>
        <v>0</v>
      </c>
      <c r="H93" s="2">
        <f>IF(Data!H93&gt;0,Data!H93-4,"")</f>
        <v>-3</v>
      </c>
      <c r="K93" s="10">
        <f t="shared" si="3"/>
        <v>-1.5</v>
      </c>
      <c r="L93" s="10">
        <f t="shared" si="4"/>
        <v>-0.5</v>
      </c>
      <c r="M93" s="10">
        <f t="shared" si="5"/>
        <v>-1</v>
      </c>
    </row>
    <row r="94" spans="1:13" x14ac:dyDescent="0.2">
      <c r="A94" s="2">
        <f>IF(Data!A94&gt;0,Data!A94-4,"")</f>
        <v>-1</v>
      </c>
      <c r="B94" s="2">
        <f>IF(Data!B94&gt;0,Data!B94-4,"")</f>
        <v>2</v>
      </c>
      <c r="C94" s="2">
        <f>IF(Data!C94&gt;0,Data!C94-4,"")</f>
        <v>-1</v>
      </c>
      <c r="D94" s="2">
        <f>IF(Data!D94&gt;0,Data!D94-4,"")</f>
        <v>-1</v>
      </c>
      <c r="E94" s="2">
        <f>IF(Data!E94&gt;0,Data!E94-4,"")</f>
        <v>-1</v>
      </c>
      <c r="F94" s="2">
        <f>IF(Data!F94&gt;0,Data!F94-4,"")</f>
        <v>-1</v>
      </c>
      <c r="G94" s="2">
        <f>IF(Data!G94&gt;0,Data!G94-4,"")</f>
        <v>-1</v>
      </c>
      <c r="H94" s="2">
        <f>IF(Data!H94&gt;0,Data!H94-4,"")</f>
        <v>2</v>
      </c>
      <c r="K94" s="10">
        <f t="shared" si="3"/>
        <v>-0.25</v>
      </c>
      <c r="L94" s="10">
        <f t="shared" si="4"/>
        <v>-0.25</v>
      </c>
      <c r="M94" s="10">
        <f t="shared" si="5"/>
        <v>-0.25</v>
      </c>
    </row>
    <row r="95" spans="1:13" x14ac:dyDescent="0.2">
      <c r="A95" s="2">
        <f>IF(Data!A95&gt;0,Data!A95-4,"")</f>
        <v>1</v>
      </c>
      <c r="B95" s="2">
        <f>IF(Data!B95&gt;0,Data!B95-4,"")</f>
        <v>0</v>
      </c>
      <c r="C95" s="2">
        <f>IF(Data!C95&gt;0,Data!C95-4,"")</f>
        <v>1</v>
      </c>
      <c r="D95" s="2">
        <f>IF(Data!D95&gt;0,Data!D95-4,"")</f>
        <v>1</v>
      </c>
      <c r="E95" s="2">
        <f>IF(Data!E95&gt;0,Data!E95-4,"")</f>
        <v>1</v>
      </c>
      <c r="F95" s="2">
        <f>IF(Data!F95&gt;0,Data!F95-4,"")</f>
        <v>1</v>
      </c>
      <c r="G95" s="2">
        <f>IF(Data!G95&gt;0,Data!G95-4,"")</f>
        <v>1</v>
      </c>
      <c r="H95" s="2">
        <f>IF(Data!H95&gt;0,Data!H95-4,"")</f>
        <v>1</v>
      </c>
      <c r="K95" s="10">
        <f t="shared" si="3"/>
        <v>0.75</v>
      </c>
      <c r="L95" s="10">
        <f t="shared" si="4"/>
        <v>1</v>
      </c>
      <c r="M95" s="10">
        <f t="shared" si="5"/>
        <v>0.875</v>
      </c>
    </row>
    <row r="96" spans="1:13" x14ac:dyDescent="0.2">
      <c r="A96" s="2">
        <f>IF(Data!A96&gt;0,Data!A96-4,"")</f>
        <v>1</v>
      </c>
      <c r="B96" s="2">
        <f>IF(Data!B96&gt;0,Data!B96-4,"")</f>
        <v>-1</v>
      </c>
      <c r="C96" s="2">
        <f>IF(Data!C96&gt;0,Data!C96-4,"")</f>
        <v>1</v>
      </c>
      <c r="D96" s="2">
        <f>IF(Data!D96&gt;0,Data!D96-4,"")</f>
        <v>0</v>
      </c>
      <c r="E96" s="2">
        <f>IF(Data!E96&gt;0,Data!E96-4,"")</f>
        <v>2</v>
      </c>
      <c r="F96" s="2">
        <f>IF(Data!F96&gt;0,Data!F96-4,"")</f>
        <v>3</v>
      </c>
      <c r="G96" s="2">
        <f>IF(Data!G96&gt;0,Data!G96-4,"")</f>
        <v>0</v>
      </c>
      <c r="H96" s="2">
        <f>IF(Data!H96&gt;0,Data!H96-4,"")</f>
        <v>3</v>
      </c>
      <c r="K96" s="10">
        <f t="shared" si="3"/>
        <v>0.25</v>
      </c>
      <c r="L96" s="10">
        <f t="shared" si="4"/>
        <v>2</v>
      </c>
      <c r="M96" s="10">
        <f t="shared" si="5"/>
        <v>1.125</v>
      </c>
    </row>
    <row r="97" spans="1:13" x14ac:dyDescent="0.2">
      <c r="A97" s="2">
        <f>IF(Data!A97&gt;0,Data!A97-4,"")</f>
        <v>-3</v>
      </c>
      <c r="B97" s="2">
        <f>IF(Data!B97&gt;0,Data!B97-4,"")</f>
        <v>-2</v>
      </c>
      <c r="C97" s="2">
        <f>IF(Data!C97&gt;0,Data!C97-4,"")</f>
        <v>-1</v>
      </c>
      <c r="D97" s="2">
        <f>IF(Data!D97&gt;0,Data!D97-4,"")</f>
        <v>-1</v>
      </c>
      <c r="E97" s="2">
        <f>IF(Data!E97&gt;0,Data!E97-4,"")</f>
        <v>-3</v>
      </c>
      <c r="F97" s="2">
        <f>IF(Data!F97&gt;0,Data!F97-4,"")</f>
        <v>-2</v>
      </c>
      <c r="G97" s="2">
        <f>IF(Data!G97&gt;0,Data!G97-4,"")</f>
        <v>-2</v>
      </c>
      <c r="H97" s="2">
        <f>IF(Data!H97&gt;0,Data!H97-4,"")</f>
        <v>-2</v>
      </c>
      <c r="K97" s="10">
        <f t="shared" si="3"/>
        <v>-1.75</v>
      </c>
      <c r="L97" s="10">
        <f t="shared" si="4"/>
        <v>-2.25</v>
      </c>
      <c r="M97" s="10">
        <f t="shared" si="5"/>
        <v>-2</v>
      </c>
    </row>
    <row r="98" spans="1:13" x14ac:dyDescent="0.2">
      <c r="A98" s="2">
        <f>IF(Data!A98&gt;0,Data!A98-4,"")</f>
        <v>0</v>
      </c>
      <c r="B98" s="2">
        <f>IF(Data!B98&gt;0,Data!B98-4,"")</f>
        <v>-1</v>
      </c>
      <c r="C98" s="2">
        <f>IF(Data!C98&gt;0,Data!C98-4,"")</f>
        <v>0</v>
      </c>
      <c r="D98" s="2">
        <f>IF(Data!D98&gt;0,Data!D98-4,"")</f>
        <v>-2</v>
      </c>
      <c r="E98" s="2">
        <f>IF(Data!E98&gt;0,Data!E98-4,"")</f>
        <v>-3</v>
      </c>
      <c r="F98" s="2">
        <f>IF(Data!F98&gt;0,Data!F98-4,"")</f>
        <v>-3</v>
      </c>
      <c r="G98" s="2">
        <f>IF(Data!G98&gt;0,Data!G98-4,"")</f>
        <v>-2</v>
      </c>
      <c r="H98" s="2">
        <f>IF(Data!H98&gt;0,Data!H98-4,"")</f>
        <v>0</v>
      </c>
      <c r="K98" s="10">
        <f t="shared" si="3"/>
        <v>-0.75</v>
      </c>
      <c r="L98" s="10">
        <f t="shared" si="4"/>
        <v>-2</v>
      </c>
      <c r="M98" s="10">
        <f t="shared" si="5"/>
        <v>-1.375</v>
      </c>
    </row>
    <row r="99" spans="1:13" x14ac:dyDescent="0.2">
      <c r="A99" s="2">
        <f>IF(Data!A99&gt;0,Data!A99-4,"")</f>
        <v>-1</v>
      </c>
      <c r="B99" s="2">
        <f>IF(Data!B99&gt;0,Data!B99-4,"")</f>
        <v>0</v>
      </c>
      <c r="C99" s="2">
        <f>IF(Data!C99&gt;0,Data!C99-4,"")</f>
        <v>1</v>
      </c>
      <c r="D99" s="2">
        <f>IF(Data!D99&gt;0,Data!D99-4,"")</f>
        <v>0</v>
      </c>
      <c r="E99" s="2">
        <f>IF(Data!E99&gt;0,Data!E99-4,"")</f>
        <v>-2</v>
      </c>
      <c r="F99" s="2">
        <f>IF(Data!F99&gt;0,Data!F99-4,"")</f>
        <v>-1</v>
      </c>
      <c r="G99" s="2">
        <f>IF(Data!G99&gt;0,Data!G99-4,"")</f>
        <v>-1</v>
      </c>
      <c r="H99" s="2">
        <f>IF(Data!H99&gt;0,Data!H99-4,"")</f>
        <v>-1</v>
      </c>
      <c r="K99" s="10">
        <f t="shared" si="3"/>
        <v>0</v>
      </c>
      <c r="L99" s="10">
        <f t="shared" si="4"/>
        <v>-1.25</v>
      </c>
      <c r="M99" s="10">
        <f t="shared" si="5"/>
        <v>-0.625</v>
      </c>
    </row>
    <row r="100" spans="1:13" x14ac:dyDescent="0.2">
      <c r="A100" s="2">
        <f>IF(Data!A100&gt;0,Data!A100-4,"")</f>
        <v>0</v>
      </c>
      <c r="B100" s="2">
        <f>IF(Data!B100&gt;0,Data!B100-4,"")</f>
        <v>0</v>
      </c>
      <c r="C100" s="2">
        <f>IF(Data!C100&gt;0,Data!C100-4,"")</f>
        <v>0</v>
      </c>
      <c r="D100" s="2">
        <f>IF(Data!D100&gt;0,Data!D100-4,"")</f>
        <v>0</v>
      </c>
      <c r="E100" s="2">
        <f>IF(Data!E100&gt;0,Data!E100-4,"")</f>
        <v>0</v>
      </c>
      <c r="F100" s="2">
        <f>IF(Data!F100&gt;0,Data!F100-4,"")</f>
        <v>0</v>
      </c>
      <c r="G100" s="2">
        <f>IF(Data!G100&gt;0,Data!G100-4,"")</f>
        <v>0</v>
      </c>
      <c r="H100" s="2">
        <f>IF(Data!H100&gt;0,Data!H100-4,"")</f>
        <v>0</v>
      </c>
      <c r="K100" s="10">
        <f t="shared" si="3"/>
        <v>0</v>
      </c>
      <c r="L100" s="10">
        <f t="shared" si="4"/>
        <v>0</v>
      </c>
      <c r="M100" s="10">
        <f t="shared" si="5"/>
        <v>0</v>
      </c>
    </row>
    <row r="101" spans="1:13" x14ac:dyDescent="0.2">
      <c r="A101" s="2">
        <f>IF(Data!A101&gt;0,Data!A101-4,"")</f>
        <v>0</v>
      </c>
      <c r="B101" s="2">
        <f>IF(Data!B101&gt;0,Data!B101-4,"")</f>
        <v>-2</v>
      </c>
      <c r="C101" s="2">
        <f>IF(Data!C101&gt;0,Data!C101-4,"")</f>
        <v>-1</v>
      </c>
      <c r="D101" s="2">
        <f>IF(Data!D101&gt;0,Data!D101-4,"")</f>
        <v>-1</v>
      </c>
      <c r="E101" s="2">
        <f>IF(Data!E101&gt;0,Data!E101-4,"")</f>
        <v>-2</v>
      </c>
      <c r="F101" s="2">
        <f>IF(Data!F101&gt;0,Data!F101-4,"")</f>
        <v>-1</v>
      </c>
      <c r="G101" s="2">
        <f>IF(Data!G101&gt;0,Data!G101-4,"")</f>
        <v>0</v>
      </c>
      <c r="H101" s="2">
        <f>IF(Data!H101&gt;0,Data!H101-4,"")</f>
        <v>0</v>
      </c>
      <c r="K101" s="10">
        <f t="shared" si="3"/>
        <v>-1</v>
      </c>
      <c r="L101" s="10">
        <f t="shared" si="4"/>
        <v>-0.75</v>
      </c>
      <c r="M101" s="10">
        <f t="shared" si="5"/>
        <v>-0.875</v>
      </c>
    </row>
    <row r="102" spans="1:13" x14ac:dyDescent="0.2">
      <c r="A102" s="2">
        <f>IF(Data!A102&gt;0,Data!A102-4,"")</f>
        <v>1</v>
      </c>
      <c r="B102" s="2">
        <f>IF(Data!B102&gt;0,Data!B102-4,"")</f>
        <v>-1</v>
      </c>
      <c r="C102" s="2">
        <f>IF(Data!C102&gt;0,Data!C102-4,"")</f>
        <v>3</v>
      </c>
      <c r="D102" s="2">
        <f>IF(Data!D102&gt;0,Data!D102-4,"")</f>
        <v>1</v>
      </c>
      <c r="E102" s="2">
        <f>IF(Data!E102&gt;0,Data!E102-4,"")</f>
        <v>2</v>
      </c>
      <c r="F102" s="2">
        <f>IF(Data!F102&gt;0,Data!F102-4,"")</f>
        <v>0</v>
      </c>
      <c r="G102" s="2">
        <f>IF(Data!G102&gt;0,Data!G102-4,"")</f>
        <v>1</v>
      </c>
      <c r="H102" s="2">
        <f>IF(Data!H102&gt;0,Data!H102-4,"")</f>
        <v>0</v>
      </c>
      <c r="K102" s="10">
        <f t="shared" si="3"/>
        <v>1</v>
      </c>
      <c r="L102" s="10">
        <f t="shared" si="4"/>
        <v>0.75</v>
      </c>
      <c r="M102" s="10">
        <f t="shared" si="5"/>
        <v>0.875</v>
      </c>
    </row>
    <row r="103" spans="1:13" x14ac:dyDescent="0.2">
      <c r="A103" s="2">
        <f>IF(Data!A103&gt;0,Data!A103-4,"")</f>
        <v>0</v>
      </c>
      <c r="B103" s="2">
        <f>IF(Data!B103&gt;0,Data!B103-4,"")</f>
        <v>0</v>
      </c>
      <c r="C103" s="2">
        <f>IF(Data!C103&gt;0,Data!C103-4,"")</f>
        <v>0</v>
      </c>
      <c r="D103" s="2">
        <f>IF(Data!D103&gt;0,Data!D103-4,"")</f>
        <v>0</v>
      </c>
      <c r="E103" s="2">
        <f>IF(Data!E103&gt;0,Data!E103-4,"")</f>
        <v>0</v>
      </c>
      <c r="F103" s="2">
        <f>IF(Data!F103&gt;0,Data!F103-4,"")</f>
        <v>-1</v>
      </c>
      <c r="G103" s="2">
        <f>IF(Data!G103&gt;0,Data!G103-4,"")</f>
        <v>0</v>
      </c>
      <c r="H103" s="2">
        <f>IF(Data!H103&gt;0,Data!H103-4,"")</f>
        <v>-1</v>
      </c>
      <c r="K103" s="10">
        <f t="shared" si="3"/>
        <v>0</v>
      </c>
      <c r="L103" s="10">
        <f t="shared" si="4"/>
        <v>-0.5</v>
      </c>
      <c r="M103" s="10">
        <f t="shared" si="5"/>
        <v>-0.25</v>
      </c>
    </row>
    <row r="104" spans="1:13" x14ac:dyDescent="0.2">
      <c r="A104" s="2">
        <f>IF(Data!A104&gt;0,Data!A104-4,"")</f>
        <v>1</v>
      </c>
      <c r="B104" s="2">
        <f>IF(Data!B104&gt;0,Data!B104-4,"")</f>
        <v>0</v>
      </c>
      <c r="C104" s="2">
        <f>IF(Data!C104&gt;0,Data!C104-4,"")</f>
        <v>-2</v>
      </c>
      <c r="D104" s="2">
        <f>IF(Data!D104&gt;0,Data!D104-4,"")</f>
        <v>1</v>
      </c>
      <c r="E104" s="2">
        <f>IF(Data!E104&gt;0,Data!E104-4,"")</f>
        <v>2</v>
      </c>
      <c r="F104" s="2">
        <f>IF(Data!F104&gt;0,Data!F104-4,"")</f>
        <v>3</v>
      </c>
      <c r="G104" s="2">
        <f>IF(Data!G104&gt;0,Data!G104-4,"")</f>
        <v>2</v>
      </c>
      <c r="H104" s="2">
        <f>IF(Data!H104&gt;0,Data!H104-4,"")</f>
        <v>1</v>
      </c>
      <c r="K104" s="10">
        <f t="shared" si="3"/>
        <v>0</v>
      </c>
      <c r="L104" s="10">
        <f t="shared" si="4"/>
        <v>2</v>
      </c>
      <c r="M104" s="10">
        <f t="shared" si="5"/>
        <v>1</v>
      </c>
    </row>
    <row r="105" spans="1:13" x14ac:dyDescent="0.2">
      <c r="A105" s="2">
        <f>IF(Data!A105&gt;0,Data!A105-4,"")</f>
        <v>1</v>
      </c>
      <c r="B105" s="2">
        <f>IF(Data!B105&gt;0,Data!B105-4,"")</f>
        <v>2</v>
      </c>
      <c r="C105" s="2">
        <f>IF(Data!C105&gt;0,Data!C105-4,"")</f>
        <v>2</v>
      </c>
      <c r="D105" s="2">
        <f>IF(Data!D105&gt;0,Data!D105-4,"")</f>
        <v>3</v>
      </c>
      <c r="E105" s="2">
        <f>IF(Data!E105&gt;0,Data!E105-4,"")</f>
        <v>1</v>
      </c>
      <c r="F105" s="2">
        <f>IF(Data!F105&gt;0,Data!F105-4,"")</f>
        <v>2</v>
      </c>
      <c r="G105" s="2">
        <f>IF(Data!G105&gt;0,Data!G105-4,"")</f>
        <v>1</v>
      </c>
      <c r="H105" s="2">
        <f>IF(Data!H105&gt;0,Data!H105-4,"")</f>
        <v>0</v>
      </c>
      <c r="K105" s="10">
        <f t="shared" si="3"/>
        <v>2</v>
      </c>
      <c r="L105" s="10">
        <f t="shared" si="4"/>
        <v>1</v>
      </c>
      <c r="M105" s="10">
        <f t="shared" si="5"/>
        <v>1.5</v>
      </c>
    </row>
    <row r="106" spans="1:13" x14ac:dyDescent="0.2">
      <c r="A106" s="2">
        <f>IF(Data!A106&gt;0,Data!A106-4,"")</f>
        <v>-3</v>
      </c>
      <c r="B106" s="2">
        <f>IF(Data!B106&gt;0,Data!B106-4,"")</f>
        <v>-3</v>
      </c>
      <c r="C106" s="2">
        <f>IF(Data!C106&gt;0,Data!C106-4,"")</f>
        <v>-3</v>
      </c>
      <c r="D106" s="2">
        <f>IF(Data!D106&gt;0,Data!D106-4,"")</f>
        <v>-3</v>
      </c>
      <c r="E106" s="2">
        <f>IF(Data!E106&gt;0,Data!E106-4,"")</f>
        <v>0</v>
      </c>
      <c r="F106" s="2">
        <f>IF(Data!F106&gt;0,Data!F106-4,"")</f>
        <v>0</v>
      </c>
      <c r="G106" s="2">
        <f>IF(Data!G106&gt;0,Data!G106-4,"")</f>
        <v>-3</v>
      </c>
      <c r="H106" s="2">
        <f>IF(Data!H106&gt;0,Data!H106-4,"")</f>
        <v>-3</v>
      </c>
      <c r="K106" s="10">
        <f t="shared" si="3"/>
        <v>-3</v>
      </c>
      <c r="L106" s="10">
        <f t="shared" si="4"/>
        <v>-1.5</v>
      </c>
      <c r="M106" s="10">
        <f t="shared" si="5"/>
        <v>-2.25</v>
      </c>
    </row>
    <row r="107" spans="1:13" x14ac:dyDescent="0.2">
      <c r="A107" s="2">
        <f>IF(Data!A107&gt;0,Data!A107-4,"")</f>
        <v>-2</v>
      </c>
      <c r="B107" s="2">
        <f>IF(Data!B107&gt;0,Data!B107-4,"")</f>
        <v>-3</v>
      </c>
      <c r="C107" s="2">
        <f>IF(Data!C107&gt;0,Data!C107-4,"")</f>
        <v>-1</v>
      </c>
      <c r="D107" s="2">
        <f>IF(Data!D107&gt;0,Data!D107-4,"")</f>
        <v>-3</v>
      </c>
      <c r="E107" s="2">
        <f>IF(Data!E107&gt;0,Data!E107-4,"")</f>
        <v>-3</v>
      </c>
      <c r="F107" s="2">
        <f>IF(Data!F107&gt;0,Data!F107-4,"")</f>
        <v>0</v>
      </c>
      <c r="G107" s="2">
        <f>IF(Data!G107&gt;0,Data!G107-4,"")</f>
        <v>0</v>
      </c>
      <c r="H107" s="2">
        <f>IF(Data!H107&gt;0,Data!H107-4,"")</f>
        <v>2</v>
      </c>
      <c r="K107" s="10">
        <f t="shared" si="3"/>
        <v>-2.25</v>
      </c>
      <c r="L107" s="10">
        <f t="shared" si="4"/>
        <v>-0.25</v>
      </c>
      <c r="M107" s="10">
        <f t="shared" si="5"/>
        <v>-1.25</v>
      </c>
    </row>
    <row r="108" spans="1:13" x14ac:dyDescent="0.2">
      <c r="A108" s="2">
        <f>IF(Data!A108&gt;0,Data!A108-4,"")</f>
        <v>1</v>
      </c>
      <c r="B108" s="2">
        <f>IF(Data!B108&gt;0,Data!B108-4,"")</f>
        <v>1</v>
      </c>
      <c r="C108" s="2">
        <f>IF(Data!C108&gt;0,Data!C108-4,"")</f>
        <v>1</v>
      </c>
      <c r="D108" s="2">
        <f>IF(Data!D108&gt;0,Data!D108-4,"")</f>
        <v>1</v>
      </c>
      <c r="E108" s="2">
        <f>IF(Data!E108&gt;0,Data!E108-4,"")</f>
        <v>-1</v>
      </c>
      <c r="F108" s="2">
        <f>IF(Data!F108&gt;0,Data!F108-4,"")</f>
        <v>2</v>
      </c>
      <c r="G108" s="2">
        <f>IF(Data!G108&gt;0,Data!G108-4,"")</f>
        <v>-2</v>
      </c>
      <c r="H108" s="2">
        <f>IF(Data!H108&gt;0,Data!H108-4,"")</f>
        <v>0</v>
      </c>
      <c r="K108" s="10">
        <f t="shared" si="3"/>
        <v>1</v>
      </c>
      <c r="L108" s="10">
        <f t="shared" si="4"/>
        <v>-0.25</v>
      </c>
      <c r="M108" s="10">
        <f t="shared" si="5"/>
        <v>0.375</v>
      </c>
    </row>
    <row r="109" spans="1:13" x14ac:dyDescent="0.2">
      <c r="A109" s="2">
        <f>IF(Data!A109&gt;0,Data!A109-4,"")</f>
        <v>2</v>
      </c>
      <c r="B109" s="2">
        <f>IF(Data!B109&gt;0,Data!B109-4,"")</f>
        <v>-1</v>
      </c>
      <c r="C109" s="2">
        <f>IF(Data!C109&gt;0,Data!C109-4,"")</f>
        <v>2</v>
      </c>
      <c r="D109" s="2">
        <f>IF(Data!D109&gt;0,Data!D109-4,"")</f>
        <v>-1</v>
      </c>
      <c r="E109" s="2">
        <f>IF(Data!E109&gt;0,Data!E109-4,"")</f>
        <v>2</v>
      </c>
      <c r="F109" s="2">
        <f>IF(Data!F109&gt;0,Data!F109-4,"")</f>
        <v>2</v>
      </c>
      <c r="G109" s="2">
        <f>IF(Data!G109&gt;0,Data!G109-4,"")</f>
        <v>0</v>
      </c>
      <c r="H109" s="2">
        <f>IF(Data!H109&gt;0,Data!H109-4,"")</f>
        <v>0</v>
      </c>
      <c r="K109" s="10">
        <f t="shared" si="3"/>
        <v>0.5</v>
      </c>
      <c r="L109" s="10">
        <f t="shared" si="4"/>
        <v>1</v>
      </c>
      <c r="M109" s="10">
        <f t="shared" si="5"/>
        <v>0.75</v>
      </c>
    </row>
    <row r="110" spans="1:13" x14ac:dyDescent="0.2">
      <c r="A110" s="2">
        <f>IF(Data!A110&gt;0,Data!A110-4,"")</f>
        <v>-1</v>
      </c>
      <c r="B110" s="2">
        <f>IF(Data!B110&gt;0,Data!B110-4,"")</f>
        <v>-2</v>
      </c>
      <c r="C110" s="2">
        <f>IF(Data!C110&gt;0,Data!C110-4,"")</f>
        <v>-2</v>
      </c>
      <c r="D110" s="2">
        <f>IF(Data!D110&gt;0,Data!D110-4,"")</f>
        <v>-3</v>
      </c>
      <c r="E110" s="2">
        <f>IF(Data!E110&gt;0,Data!E110-4,"")</f>
        <v>0</v>
      </c>
      <c r="F110" s="2">
        <f>IF(Data!F110&gt;0,Data!F110-4,"")</f>
        <v>-1</v>
      </c>
      <c r="G110" s="2">
        <f>IF(Data!G110&gt;0,Data!G110-4,"")</f>
        <v>-1</v>
      </c>
      <c r="H110" s="2">
        <f>IF(Data!H110&gt;0,Data!H110-4,"")</f>
        <v>-2</v>
      </c>
      <c r="K110" s="10">
        <f t="shared" si="3"/>
        <v>-2</v>
      </c>
      <c r="L110" s="10">
        <f t="shared" si="4"/>
        <v>-1</v>
      </c>
      <c r="M110" s="10">
        <f t="shared" si="5"/>
        <v>-1.5</v>
      </c>
    </row>
    <row r="111" spans="1:13" x14ac:dyDescent="0.2">
      <c r="A111" s="2">
        <f>IF(Data!A111&gt;0,Data!A111-4,"")</f>
        <v>-2</v>
      </c>
      <c r="B111" s="2">
        <f>IF(Data!B111&gt;0,Data!B111-4,"")</f>
        <v>0</v>
      </c>
      <c r="C111" s="2">
        <f>IF(Data!C111&gt;0,Data!C111-4,"")</f>
        <v>-3</v>
      </c>
      <c r="D111" s="2">
        <f>IF(Data!D111&gt;0,Data!D111-4,"")</f>
        <v>-2</v>
      </c>
      <c r="E111" s="2">
        <f>IF(Data!E111&gt;0,Data!E111-4,"")</f>
        <v>-2</v>
      </c>
      <c r="F111" s="2">
        <f>IF(Data!F111&gt;0,Data!F111-4,"")</f>
        <v>-3</v>
      </c>
      <c r="G111" s="2">
        <f>IF(Data!G111&gt;0,Data!G111-4,"")</f>
        <v>-1</v>
      </c>
      <c r="H111" s="2">
        <f>IF(Data!H111&gt;0,Data!H111-4,"")</f>
        <v>-3</v>
      </c>
      <c r="K111" s="10">
        <f t="shared" si="3"/>
        <v>-1.75</v>
      </c>
      <c r="L111" s="10">
        <f t="shared" si="4"/>
        <v>-2.25</v>
      </c>
      <c r="M111" s="10">
        <f t="shared" si="5"/>
        <v>-2</v>
      </c>
    </row>
    <row r="112" spans="1:13" x14ac:dyDescent="0.2">
      <c r="A112" s="2">
        <f>IF(Data!A112&gt;0,Data!A112-4,"")</f>
        <v>1</v>
      </c>
      <c r="B112" s="2">
        <f>IF(Data!B112&gt;0,Data!B112-4,"")</f>
        <v>1</v>
      </c>
      <c r="C112" s="2">
        <f>IF(Data!C112&gt;0,Data!C112-4,"")</f>
        <v>3</v>
      </c>
      <c r="D112" s="2">
        <f>IF(Data!D112&gt;0,Data!D112-4,"")</f>
        <v>2</v>
      </c>
      <c r="E112" s="2">
        <f>IF(Data!E112&gt;0,Data!E112-4,"")</f>
        <v>1</v>
      </c>
      <c r="F112" s="2">
        <f>IF(Data!F112&gt;0,Data!F112-4,"")</f>
        <v>2</v>
      </c>
      <c r="G112" s="2">
        <f>IF(Data!G112&gt;0,Data!G112-4,"")</f>
        <v>1</v>
      </c>
      <c r="H112" s="2">
        <f>IF(Data!H112&gt;0,Data!H112-4,"")</f>
        <v>-2</v>
      </c>
      <c r="K112" s="10">
        <f t="shared" si="3"/>
        <v>1.75</v>
      </c>
      <c r="L112" s="10">
        <f t="shared" si="4"/>
        <v>0.5</v>
      </c>
      <c r="M112" s="10">
        <f t="shared" si="5"/>
        <v>1.125</v>
      </c>
    </row>
    <row r="113" spans="1:13" x14ac:dyDescent="0.2">
      <c r="A113" s="2">
        <f>IF(Data!A113&gt;0,Data!A113-4,"")</f>
        <v>0</v>
      </c>
      <c r="B113" s="2">
        <f>IF(Data!B113&gt;0,Data!B113-4,"")</f>
        <v>-1</v>
      </c>
      <c r="C113" s="2">
        <f>IF(Data!C113&gt;0,Data!C113-4,"")</f>
        <v>-1</v>
      </c>
      <c r="D113" s="2">
        <f>IF(Data!D113&gt;0,Data!D113-4,"")</f>
        <v>2</v>
      </c>
      <c r="E113" s="2">
        <f>IF(Data!E113&gt;0,Data!E113-4,"")</f>
        <v>-3</v>
      </c>
      <c r="F113" s="2">
        <f>IF(Data!F113&gt;0,Data!F113-4,"")</f>
        <v>-1</v>
      </c>
      <c r="G113" s="2">
        <f>IF(Data!G113&gt;0,Data!G113-4,"")</f>
        <v>-2</v>
      </c>
      <c r="H113" s="2">
        <f>IF(Data!H113&gt;0,Data!H113-4,"")</f>
        <v>-2</v>
      </c>
      <c r="K113" s="10">
        <f t="shared" si="3"/>
        <v>0</v>
      </c>
      <c r="L113" s="10">
        <f t="shared" si="4"/>
        <v>-2</v>
      </c>
      <c r="M113" s="10">
        <f t="shared" si="5"/>
        <v>-1</v>
      </c>
    </row>
    <row r="114" spans="1:13" x14ac:dyDescent="0.2">
      <c r="A114" s="2">
        <f>IF(Data!A114&gt;0,Data!A114-4,"")</f>
        <v>2</v>
      </c>
      <c r="B114" s="2">
        <f>IF(Data!B114&gt;0,Data!B114-4,"")</f>
        <v>1</v>
      </c>
      <c r="C114" s="2">
        <f>IF(Data!C114&gt;0,Data!C114-4,"")</f>
        <v>2</v>
      </c>
      <c r="D114" s="2">
        <f>IF(Data!D114&gt;0,Data!D114-4,"")</f>
        <v>-1</v>
      </c>
      <c r="E114" s="2">
        <f>IF(Data!E114&gt;0,Data!E114-4,"")</f>
        <v>2</v>
      </c>
      <c r="F114" s="2">
        <f>IF(Data!F114&gt;0,Data!F114-4,"")</f>
        <v>1</v>
      </c>
      <c r="G114" s="2">
        <f>IF(Data!G114&gt;0,Data!G114-4,"")</f>
        <v>2</v>
      </c>
      <c r="H114" s="2">
        <f>IF(Data!H114&gt;0,Data!H114-4,"")</f>
        <v>2</v>
      </c>
      <c r="K114" s="10">
        <f t="shared" si="3"/>
        <v>1</v>
      </c>
      <c r="L114" s="10">
        <f t="shared" si="4"/>
        <v>1.75</v>
      </c>
      <c r="M114" s="10">
        <f t="shared" si="5"/>
        <v>1.375</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2">
      <c r="A1005" s="15"/>
      <c r="B1005" s="15"/>
      <c r="C1005" s="15"/>
      <c r="D1005" s="15"/>
      <c r="E1005" s="15"/>
      <c r="F1005" s="15"/>
      <c r="G1005" s="15"/>
      <c r="H1005" s="15"/>
      <c r="I1005" s="15"/>
      <c r="J1005" s="15"/>
      <c r="K1005" s="15"/>
      <c r="L1005" s="15"/>
      <c r="M1005" s="15"/>
    </row>
    <row r="1006" spans="1:13" x14ac:dyDescent="0.2">
      <c r="A1006" s="15"/>
      <c r="B1006" s="15"/>
      <c r="C1006" s="15"/>
      <c r="D1006" s="15"/>
      <c r="E1006" s="15"/>
      <c r="F1006" s="15"/>
      <c r="G1006" s="15"/>
      <c r="H1006" s="15"/>
      <c r="I1006" s="15"/>
      <c r="J1006" s="15"/>
      <c r="K1006" s="15"/>
      <c r="L1006" s="15"/>
      <c r="M1006" s="15"/>
    </row>
    <row r="1007" spans="1:13" x14ac:dyDescent="0.2">
      <c r="A1007" s="15"/>
      <c r="B1007" s="15"/>
      <c r="C1007" s="15"/>
      <c r="D1007" s="15"/>
      <c r="E1007" s="15"/>
      <c r="F1007" s="15"/>
      <c r="G1007" s="15"/>
      <c r="H1007" s="15"/>
      <c r="I1007" s="15"/>
      <c r="J1007" s="15"/>
      <c r="K1007" s="15"/>
      <c r="L1007" s="15"/>
      <c r="M1007" s="15"/>
    </row>
    <row r="1008" spans="1:13" x14ac:dyDescent="0.2">
      <c r="A1008" s="15"/>
      <c r="B1008" s="15"/>
      <c r="C1008" s="15"/>
      <c r="D1008" s="15"/>
      <c r="E1008" s="15"/>
      <c r="F1008" s="15"/>
      <c r="G1008" s="15"/>
      <c r="H1008" s="15"/>
      <c r="I1008" s="15"/>
      <c r="J1008" s="15"/>
      <c r="K1008" s="15"/>
      <c r="L1008" s="15"/>
      <c r="M1008" s="15"/>
    </row>
    <row r="1009" spans="1:13" x14ac:dyDescent="0.2">
      <c r="A1009" s="15"/>
      <c r="B1009" s="15"/>
      <c r="C1009" s="15"/>
      <c r="D1009" s="15"/>
      <c r="E1009" s="15"/>
      <c r="F1009" s="15"/>
      <c r="G1009" s="15"/>
      <c r="H1009" s="15"/>
      <c r="I1009" s="15"/>
      <c r="J1009" s="15"/>
      <c r="K1009" s="15"/>
      <c r="L1009" s="15"/>
      <c r="M1009" s="15"/>
    </row>
    <row r="1010" spans="1:13" x14ac:dyDescent="0.2">
      <c r="A1010" s="15"/>
      <c r="B1010" s="15"/>
      <c r="C1010" s="15"/>
      <c r="D1010" s="15"/>
      <c r="E1010" s="15"/>
      <c r="F1010" s="15"/>
      <c r="G1010" s="15"/>
      <c r="H1010" s="15"/>
      <c r="I1010" s="15"/>
      <c r="J1010" s="15"/>
      <c r="K1010" s="15"/>
      <c r="L1010" s="15"/>
      <c r="M1010" s="15"/>
    </row>
    <row r="1011" spans="1:13" x14ac:dyDescent="0.2">
      <c r="A1011" s="15"/>
      <c r="B1011" s="15"/>
      <c r="C1011" s="15"/>
      <c r="D1011" s="15"/>
      <c r="E1011" s="15"/>
      <c r="F1011" s="15"/>
      <c r="G1011" s="15"/>
      <c r="H1011" s="15"/>
      <c r="I1011" s="15"/>
      <c r="J1011" s="15"/>
      <c r="K1011" s="15"/>
      <c r="L1011" s="15"/>
      <c r="M1011" s="15"/>
    </row>
    <row r="1012" spans="1:13" x14ac:dyDescent="0.2">
      <c r="A1012" s="15"/>
      <c r="B1012" s="15"/>
      <c r="C1012" s="15"/>
      <c r="D1012" s="15"/>
      <c r="E1012" s="15"/>
      <c r="F1012" s="15"/>
      <c r="G1012" s="15"/>
      <c r="H1012" s="15"/>
      <c r="I1012" s="15"/>
      <c r="J1012" s="15"/>
      <c r="K1012" s="15"/>
      <c r="L1012" s="15"/>
      <c r="M1012" s="15"/>
    </row>
    <row r="1013" spans="1:13" x14ac:dyDescent="0.2">
      <c r="A1013" s="15"/>
      <c r="B1013" s="15"/>
      <c r="C1013" s="15"/>
      <c r="D1013" s="15"/>
      <c r="E1013" s="15"/>
      <c r="F1013" s="15"/>
      <c r="G1013" s="15"/>
      <c r="H1013" s="15"/>
      <c r="I1013" s="15"/>
      <c r="J1013" s="15"/>
      <c r="K1013" s="15"/>
      <c r="L1013" s="15"/>
      <c r="M1013" s="15"/>
    </row>
    <row r="1014" spans="1:13" x14ac:dyDescent="0.2">
      <c r="A1014" s="15"/>
      <c r="B1014" s="15"/>
      <c r="C1014" s="15"/>
      <c r="D1014" s="15"/>
      <c r="E1014" s="15"/>
      <c r="F1014" s="15"/>
      <c r="G1014" s="15"/>
      <c r="H1014" s="15"/>
      <c r="I1014" s="15"/>
      <c r="J1014" s="15"/>
      <c r="K1014" s="15"/>
      <c r="L1014" s="15"/>
      <c r="M1014" s="15"/>
    </row>
    <row r="1015" spans="1:13" x14ac:dyDescent="0.2">
      <c r="A1015" s="15"/>
      <c r="B1015" s="15"/>
      <c r="C1015" s="15"/>
      <c r="D1015" s="15"/>
      <c r="E1015" s="15"/>
      <c r="F1015" s="15"/>
      <c r="G1015" s="15"/>
      <c r="H1015" s="15"/>
      <c r="I1015" s="15"/>
      <c r="J1015" s="15"/>
      <c r="K1015" s="15"/>
      <c r="L1015" s="15"/>
      <c r="M1015" s="15"/>
    </row>
    <row r="1016" spans="1:13" x14ac:dyDescent="0.2">
      <c r="A1016" s="15"/>
      <c r="B1016" s="15"/>
      <c r="C1016" s="15"/>
      <c r="D1016" s="15"/>
      <c r="E1016" s="15"/>
      <c r="F1016" s="15"/>
      <c r="G1016" s="15"/>
      <c r="H1016" s="15"/>
      <c r="I1016" s="15"/>
      <c r="J1016" s="15"/>
      <c r="K1016" s="15"/>
      <c r="L1016" s="15"/>
      <c r="M1016" s="15"/>
    </row>
    <row r="1017" spans="1:13" x14ac:dyDescent="0.2">
      <c r="A1017" s="15"/>
      <c r="B1017" s="15"/>
      <c r="C1017" s="15"/>
      <c r="D1017" s="15"/>
      <c r="E1017" s="15"/>
      <c r="F1017" s="15"/>
      <c r="G1017" s="15"/>
      <c r="H1017" s="15"/>
      <c r="I1017" s="15"/>
      <c r="J1017" s="15"/>
      <c r="K1017" s="15"/>
      <c r="L1017" s="15"/>
      <c r="M1017" s="15"/>
    </row>
    <row r="1018" spans="1:13" x14ac:dyDescent="0.2">
      <c r="A1018" s="15"/>
      <c r="B1018" s="15"/>
      <c r="C1018" s="15"/>
      <c r="D1018" s="15"/>
      <c r="E1018" s="15"/>
      <c r="F1018" s="15"/>
      <c r="G1018" s="15"/>
      <c r="H1018" s="15"/>
      <c r="I1018" s="15"/>
      <c r="J1018" s="15"/>
      <c r="K1018" s="15"/>
      <c r="L1018" s="15"/>
      <c r="M1018" s="15"/>
    </row>
    <row r="1019" spans="1:13" x14ac:dyDescent="0.2">
      <c r="A1019" s="15"/>
      <c r="B1019" s="15"/>
      <c r="C1019" s="15"/>
      <c r="D1019" s="15"/>
      <c r="E1019" s="15"/>
      <c r="F1019" s="15"/>
      <c r="G1019" s="15"/>
      <c r="H1019" s="15"/>
      <c r="I1019" s="15"/>
      <c r="J1019" s="15"/>
      <c r="K1019" s="15"/>
      <c r="L1019" s="15"/>
      <c r="M1019" s="15"/>
    </row>
    <row r="1020" spans="1:13" x14ac:dyDescent="0.2">
      <c r="A1020" s="15"/>
      <c r="B1020" s="15"/>
      <c r="C1020" s="15"/>
      <c r="D1020" s="15"/>
      <c r="E1020" s="15"/>
      <c r="F1020" s="15"/>
      <c r="G1020" s="15"/>
      <c r="H1020" s="15"/>
      <c r="I1020" s="15"/>
      <c r="J1020" s="15"/>
      <c r="K1020" s="15"/>
      <c r="L1020" s="15"/>
      <c r="M1020" s="15"/>
    </row>
    <row r="1021" spans="1:13" x14ac:dyDescent="0.2">
      <c r="A1021" s="15"/>
      <c r="B1021" s="15"/>
      <c r="C1021" s="15"/>
      <c r="D1021" s="15"/>
      <c r="E1021" s="15"/>
      <c r="F1021" s="15"/>
      <c r="G1021" s="15"/>
      <c r="H1021" s="15"/>
      <c r="I1021" s="15"/>
      <c r="J1021" s="15"/>
      <c r="K1021" s="15"/>
      <c r="L1021" s="15"/>
      <c r="M1021" s="15"/>
    </row>
    <row r="1022" spans="1:13" x14ac:dyDescent="0.2">
      <c r="A1022" s="15"/>
      <c r="B1022" s="15"/>
      <c r="C1022" s="15"/>
      <c r="D1022" s="15"/>
      <c r="E1022" s="15"/>
      <c r="F1022" s="15"/>
      <c r="G1022" s="15"/>
      <c r="H1022" s="15"/>
      <c r="I1022" s="15"/>
      <c r="J1022" s="15"/>
      <c r="K1022" s="15"/>
      <c r="L1022" s="15"/>
      <c r="M1022" s="15"/>
    </row>
    <row r="1023" spans="1:13" x14ac:dyDescent="0.2">
      <c r="A1023" s="15"/>
      <c r="B1023" s="15"/>
      <c r="C1023" s="15"/>
      <c r="D1023" s="15"/>
      <c r="E1023" s="15"/>
      <c r="F1023" s="15"/>
      <c r="G1023" s="15"/>
      <c r="H1023" s="15"/>
      <c r="I1023" s="15"/>
      <c r="J1023" s="15"/>
      <c r="K1023" s="15"/>
      <c r="L1023" s="15"/>
      <c r="M1023" s="15"/>
    </row>
    <row r="1024" spans="1:13" x14ac:dyDescent="0.2">
      <c r="A1024" s="15"/>
      <c r="B1024" s="15"/>
      <c r="C1024" s="15"/>
      <c r="D1024" s="15"/>
      <c r="E1024" s="15"/>
      <c r="F1024" s="15"/>
      <c r="G1024" s="15"/>
      <c r="H1024" s="15"/>
      <c r="I1024" s="15"/>
      <c r="J1024" s="15"/>
      <c r="K1024" s="15"/>
      <c r="L1024" s="15"/>
      <c r="M1024" s="15"/>
    </row>
    <row r="1025" spans="1:13" x14ac:dyDescent="0.2">
      <c r="A1025" s="15"/>
      <c r="B1025" s="15"/>
      <c r="C1025" s="15"/>
      <c r="D1025" s="15"/>
      <c r="E1025" s="15"/>
      <c r="F1025" s="15"/>
      <c r="G1025" s="15"/>
      <c r="H1025" s="15"/>
      <c r="I1025" s="15"/>
      <c r="J1025" s="15"/>
      <c r="K1025" s="15"/>
      <c r="L1025" s="15"/>
      <c r="M1025" s="15"/>
    </row>
    <row r="1026" spans="1:13" x14ac:dyDescent="0.2">
      <c r="A1026" s="15"/>
      <c r="B1026" s="15"/>
      <c r="C1026" s="15"/>
      <c r="D1026" s="15"/>
      <c r="E1026" s="15"/>
      <c r="F1026" s="15"/>
      <c r="G1026" s="15"/>
      <c r="H1026" s="15"/>
      <c r="I1026" s="15"/>
      <c r="J1026" s="15"/>
      <c r="K1026" s="15"/>
      <c r="L1026" s="15"/>
      <c r="M1026" s="15"/>
    </row>
    <row r="1027" spans="1:13" x14ac:dyDescent="0.2">
      <c r="A1027" s="15"/>
      <c r="B1027" s="15"/>
      <c r="C1027" s="15"/>
      <c r="D1027" s="15"/>
      <c r="E1027" s="15"/>
      <c r="F1027" s="15"/>
      <c r="G1027" s="15"/>
      <c r="H1027" s="15"/>
      <c r="I1027" s="15"/>
      <c r="J1027" s="15"/>
      <c r="K1027" s="15"/>
      <c r="L1027" s="15"/>
      <c r="M1027" s="15"/>
    </row>
    <row r="1028" spans="1:13" x14ac:dyDescent="0.2">
      <c r="A1028" s="15"/>
      <c r="B1028" s="15"/>
      <c r="C1028" s="15"/>
      <c r="D1028" s="15"/>
      <c r="E1028" s="15"/>
      <c r="F1028" s="15"/>
      <c r="G1028" s="15"/>
      <c r="H1028" s="15"/>
      <c r="I1028" s="15"/>
      <c r="J1028" s="15"/>
      <c r="K1028" s="15"/>
      <c r="L1028" s="15"/>
      <c r="M1028" s="15"/>
    </row>
    <row r="1029" spans="1:13" x14ac:dyDescent="0.2">
      <c r="A1029" s="15"/>
      <c r="B1029" s="15"/>
      <c r="C1029" s="15"/>
      <c r="D1029" s="15"/>
      <c r="E1029" s="15"/>
      <c r="F1029" s="15"/>
      <c r="G1029" s="15"/>
      <c r="H1029" s="15"/>
      <c r="I1029" s="15"/>
      <c r="J1029" s="15"/>
      <c r="K1029" s="15"/>
      <c r="L1029" s="15"/>
      <c r="M1029" s="15"/>
    </row>
    <row r="1030" spans="1:13" x14ac:dyDescent="0.2">
      <c r="A1030" s="15"/>
      <c r="B1030" s="15"/>
      <c r="C1030" s="15"/>
      <c r="D1030" s="15"/>
      <c r="E1030" s="15"/>
      <c r="F1030" s="15"/>
      <c r="G1030" s="15"/>
      <c r="H1030" s="15"/>
      <c r="I1030" s="15"/>
      <c r="J1030" s="15"/>
      <c r="K1030" s="15"/>
      <c r="L1030" s="15"/>
      <c r="M1030" s="15"/>
    </row>
    <row r="1031" spans="1:13" x14ac:dyDescent="0.2">
      <c r="A1031" s="15"/>
      <c r="B1031" s="15"/>
      <c r="C1031" s="15"/>
      <c r="D1031" s="15"/>
      <c r="E1031" s="15"/>
      <c r="F1031" s="15"/>
      <c r="G1031" s="15"/>
      <c r="H1031" s="15"/>
      <c r="I1031" s="15"/>
      <c r="J1031" s="15"/>
      <c r="K1031" s="15"/>
      <c r="L1031" s="15"/>
      <c r="M1031" s="15"/>
    </row>
    <row r="1032" spans="1:13" x14ac:dyDescent="0.2">
      <c r="A1032" s="15"/>
      <c r="B1032" s="15"/>
      <c r="C1032" s="15"/>
      <c r="D1032" s="15"/>
      <c r="E1032" s="15"/>
      <c r="F1032" s="15"/>
      <c r="G1032" s="15"/>
      <c r="H1032" s="15"/>
      <c r="I1032" s="15"/>
      <c r="J1032" s="15"/>
      <c r="K1032" s="15"/>
      <c r="L1032" s="15"/>
      <c r="M1032" s="15"/>
    </row>
    <row r="1033" spans="1:13" x14ac:dyDescent="0.2">
      <c r="A1033" s="15"/>
      <c r="B1033" s="15"/>
      <c r="C1033" s="15"/>
      <c r="D1033" s="15"/>
      <c r="E1033" s="15"/>
      <c r="F1033" s="15"/>
      <c r="G1033" s="15"/>
      <c r="H1033" s="15"/>
      <c r="I1033" s="15"/>
      <c r="J1033" s="15"/>
      <c r="K1033" s="15"/>
      <c r="L1033" s="15"/>
      <c r="M1033" s="15"/>
    </row>
    <row r="1034" spans="1:13" x14ac:dyDescent="0.2">
      <c r="A1034" s="15"/>
      <c r="B1034" s="15"/>
      <c r="C1034" s="15"/>
      <c r="D1034" s="15"/>
      <c r="E1034" s="15"/>
      <c r="F1034" s="15"/>
      <c r="G1034" s="15"/>
      <c r="H1034" s="15"/>
      <c r="I1034" s="15"/>
      <c r="J1034" s="15"/>
      <c r="K1034" s="15"/>
      <c r="L1034" s="15"/>
      <c r="M1034" s="15"/>
    </row>
    <row r="1035" spans="1:13" x14ac:dyDescent="0.2">
      <c r="A1035" s="15"/>
      <c r="B1035" s="15"/>
      <c r="C1035" s="15"/>
      <c r="D1035" s="15"/>
      <c r="E1035" s="15"/>
      <c r="F1035" s="15"/>
      <c r="G1035" s="15"/>
      <c r="H1035" s="15"/>
      <c r="I1035" s="15"/>
      <c r="J1035" s="15"/>
      <c r="K1035" s="15"/>
      <c r="L1035" s="15"/>
      <c r="M1035" s="15"/>
    </row>
    <row r="1036" spans="1:13" x14ac:dyDescent="0.2">
      <c r="A1036" s="15"/>
      <c r="B1036" s="15"/>
      <c r="C1036" s="15"/>
      <c r="D1036" s="15"/>
      <c r="E1036" s="15"/>
      <c r="F1036" s="15"/>
      <c r="G1036" s="15"/>
      <c r="H1036" s="15"/>
      <c r="I1036" s="15"/>
      <c r="J1036" s="15"/>
      <c r="K1036" s="15"/>
      <c r="L1036" s="15"/>
      <c r="M1036" s="15"/>
    </row>
    <row r="1037" spans="1:13" x14ac:dyDescent="0.2">
      <c r="A1037" s="15"/>
      <c r="B1037" s="15"/>
      <c r="C1037" s="15"/>
      <c r="D1037" s="15"/>
      <c r="E1037" s="15"/>
      <c r="F1037" s="15"/>
      <c r="G1037" s="15"/>
      <c r="H1037" s="15"/>
      <c r="I1037" s="15"/>
      <c r="J1037" s="15"/>
      <c r="K1037" s="15"/>
      <c r="L1037" s="15"/>
      <c r="M1037" s="15"/>
    </row>
    <row r="1038" spans="1:13" x14ac:dyDescent="0.2">
      <c r="A1038" s="15"/>
      <c r="B1038" s="15"/>
      <c r="C1038" s="15"/>
      <c r="D1038" s="15"/>
      <c r="E1038" s="15"/>
      <c r="F1038" s="15"/>
      <c r="G1038" s="15"/>
      <c r="H1038" s="15"/>
      <c r="I1038" s="15"/>
      <c r="J1038" s="15"/>
      <c r="K1038" s="15"/>
      <c r="L1038" s="15"/>
      <c r="M1038" s="15"/>
    </row>
    <row r="1039" spans="1:13" x14ac:dyDescent="0.2">
      <c r="A1039" s="15"/>
      <c r="B1039" s="15"/>
      <c r="C1039" s="15"/>
      <c r="D1039" s="15"/>
      <c r="E1039" s="15"/>
      <c r="F1039" s="15"/>
      <c r="G1039" s="15"/>
      <c r="H1039" s="15"/>
      <c r="I1039" s="15"/>
      <c r="J1039" s="15"/>
      <c r="K1039" s="15"/>
      <c r="L1039" s="15"/>
      <c r="M1039" s="15"/>
    </row>
    <row r="1040" spans="1:13" x14ac:dyDescent="0.2">
      <c r="A1040" s="15"/>
      <c r="B1040" s="15"/>
      <c r="C1040" s="15"/>
      <c r="D1040" s="15"/>
      <c r="E1040" s="15"/>
      <c r="F1040" s="15"/>
      <c r="G1040" s="15"/>
      <c r="H1040" s="15"/>
      <c r="I1040" s="15"/>
      <c r="J1040" s="15"/>
      <c r="K1040" s="15"/>
      <c r="L1040" s="15"/>
      <c r="M1040" s="15"/>
    </row>
    <row r="1041" spans="1:13" x14ac:dyDescent="0.2">
      <c r="A1041" s="15"/>
      <c r="B1041" s="15"/>
      <c r="C1041" s="15"/>
      <c r="D1041" s="15"/>
      <c r="E1041" s="15"/>
      <c r="F1041" s="15"/>
      <c r="G1041" s="15"/>
      <c r="H1041" s="15"/>
      <c r="I1041" s="15"/>
      <c r="J1041" s="15"/>
      <c r="K1041" s="15"/>
      <c r="L1041" s="15"/>
      <c r="M1041" s="15"/>
    </row>
    <row r="1042" spans="1:13" x14ac:dyDescent="0.2">
      <c r="A1042" s="15"/>
      <c r="B1042" s="15"/>
      <c r="C1042" s="15"/>
      <c r="D1042" s="15"/>
      <c r="E1042" s="15"/>
      <c r="F1042" s="15"/>
      <c r="G1042" s="15"/>
      <c r="H1042" s="15"/>
      <c r="I1042" s="15"/>
      <c r="J1042" s="15"/>
      <c r="K1042" s="15"/>
      <c r="L1042" s="15"/>
      <c r="M1042" s="15"/>
    </row>
    <row r="1043" spans="1:13" x14ac:dyDescent="0.2">
      <c r="A1043" s="15"/>
      <c r="B1043" s="15"/>
      <c r="C1043" s="15"/>
      <c r="D1043" s="15"/>
      <c r="E1043" s="15"/>
      <c r="F1043" s="15"/>
      <c r="G1043" s="15"/>
      <c r="H1043" s="15"/>
      <c r="I1043" s="15"/>
      <c r="J1043" s="15"/>
      <c r="K1043" s="15"/>
      <c r="L1043" s="15"/>
      <c r="M1043" s="15"/>
    </row>
    <row r="1044" spans="1:13" x14ac:dyDescent="0.2">
      <c r="A1044" s="15"/>
      <c r="B1044" s="15"/>
      <c r="C1044" s="15"/>
      <c r="D1044" s="15"/>
      <c r="E1044" s="15"/>
      <c r="F1044" s="15"/>
      <c r="G1044" s="15"/>
      <c r="H1044" s="15"/>
      <c r="I1044" s="15"/>
      <c r="J1044" s="15"/>
      <c r="K1044" s="15"/>
      <c r="L1044" s="15"/>
      <c r="M1044" s="15"/>
    </row>
    <row r="1045" spans="1:13" x14ac:dyDescent="0.2">
      <c r="A1045" s="15"/>
      <c r="B1045" s="15"/>
      <c r="C1045" s="15"/>
      <c r="D1045" s="15"/>
      <c r="E1045" s="15"/>
      <c r="F1045" s="15"/>
      <c r="G1045" s="15"/>
      <c r="H1045" s="15"/>
      <c r="I1045" s="15"/>
      <c r="J1045" s="15"/>
      <c r="K1045" s="15"/>
      <c r="L1045" s="15"/>
      <c r="M1045" s="15"/>
    </row>
    <row r="1046" spans="1:13" x14ac:dyDescent="0.2">
      <c r="A1046" s="15"/>
      <c r="B1046" s="15"/>
      <c r="C1046" s="15"/>
      <c r="D1046" s="15"/>
      <c r="E1046" s="15"/>
      <c r="F1046" s="15"/>
      <c r="G1046" s="15"/>
      <c r="H1046" s="15"/>
      <c r="I1046" s="15"/>
      <c r="J1046" s="15"/>
      <c r="K1046" s="15"/>
      <c r="L1046" s="15"/>
      <c r="M1046" s="15"/>
    </row>
    <row r="1047" spans="1:13" x14ac:dyDescent="0.2">
      <c r="A1047" s="15"/>
      <c r="B1047" s="15"/>
      <c r="C1047" s="15"/>
      <c r="D1047" s="15"/>
      <c r="E1047" s="15"/>
      <c r="F1047" s="15"/>
      <c r="G1047" s="15"/>
      <c r="H1047" s="15"/>
      <c r="I1047" s="15"/>
      <c r="J1047" s="15"/>
      <c r="K1047" s="15"/>
      <c r="L1047" s="15"/>
      <c r="M1047" s="15"/>
    </row>
    <row r="1048" spans="1:13" x14ac:dyDescent="0.2">
      <c r="A1048" s="15"/>
      <c r="B1048" s="15"/>
      <c r="C1048" s="15"/>
      <c r="D1048" s="15"/>
      <c r="E1048" s="15"/>
      <c r="F1048" s="15"/>
      <c r="G1048" s="15"/>
      <c r="H1048" s="15"/>
      <c r="I1048" s="15"/>
      <c r="J1048" s="15"/>
      <c r="K1048" s="15"/>
      <c r="L1048" s="15"/>
      <c r="M1048" s="15"/>
    </row>
    <row r="1049" spans="1:13" x14ac:dyDescent="0.2">
      <c r="A1049" s="15"/>
      <c r="B1049" s="15"/>
      <c r="C1049" s="15"/>
      <c r="D1049" s="15"/>
      <c r="E1049" s="15"/>
      <c r="F1049" s="15"/>
      <c r="G1049" s="15"/>
      <c r="H1049" s="15"/>
      <c r="I1049" s="15"/>
      <c r="J1049" s="15"/>
      <c r="K1049" s="15"/>
      <c r="L1049" s="15"/>
      <c r="M1049" s="15"/>
    </row>
    <row r="1050" spans="1:13" x14ac:dyDescent="0.2">
      <c r="A1050" s="15"/>
      <c r="B1050" s="15"/>
      <c r="C1050" s="15"/>
      <c r="D1050" s="15"/>
      <c r="E1050" s="15"/>
      <c r="F1050" s="15"/>
      <c r="G1050" s="15"/>
      <c r="H1050" s="15"/>
      <c r="I1050" s="15"/>
      <c r="J1050" s="15"/>
      <c r="K1050" s="15"/>
      <c r="L1050" s="15"/>
      <c r="M1050" s="15"/>
    </row>
    <row r="1051" spans="1:13" x14ac:dyDescent="0.2">
      <c r="A1051" s="15"/>
      <c r="B1051" s="15"/>
      <c r="C1051" s="15"/>
      <c r="D1051" s="15"/>
      <c r="E1051" s="15"/>
      <c r="F1051" s="15"/>
      <c r="G1051" s="15"/>
      <c r="H1051" s="15"/>
      <c r="I1051" s="15"/>
      <c r="J1051" s="15"/>
      <c r="K1051" s="15"/>
      <c r="L1051" s="15"/>
      <c r="M1051" s="15"/>
    </row>
    <row r="1052" spans="1:13" x14ac:dyDescent="0.2">
      <c r="A1052" s="15"/>
      <c r="B1052" s="15"/>
      <c r="C1052" s="15"/>
      <c r="D1052" s="15"/>
      <c r="E1052" s="15"/>
      <c r="F1052" s="15"/>
      <c r="G1052" s="15"/>
      <c r="H1052" s="15"/>
      <c r="I1052" s="15"/>
      <c r="J1052" s="15"/>
      <c r="K1052" s="15"/>
      <c r="L1052" s="15"/>
      <c r="M1052" s="15"/>
    </row>
    <row r="1053" spans="1:13" x14ac:dyDescent="0.2">
      <c r="A1053" s="15"/>
      <c r="B1053" s="15"/>
      <c r="C1053" s="15"/>
      <c r="D1053" s="15"/>
      <c r="E1053" s="15"/>
      <c r="F1053" s="15"/>
      <c r="G1053" s="15"/>
      <c r="H1053" s="15"/>
      <c r="I1053" s="15"/>
      <c r="J1053" s="15"/>
      <c r="K1053" s="15"/>
      <c r="L1053" s="15"/>
      <c r="M1053" s="15"/>
    </row>
    <row r="1054" spans="1:13" x14ac:dyDescent="0.2">
      <c r="A1054" s="15"/>
      <c r="B1054" s="15"/>
      <c r="C1054" s="15"/>
      <c r="D1054" s="15"/>
      <c r="E1054" s="15"/>
      <c r="F1054" s="15"/>
      <c r="G1054" s="15"/>
      <c r="H1054" s="15"/>
      <c r="I1054" s="15"/>
      <c r="J1054" s="15"/>
      <c r="K1054" s="15"/>
      <c r="L1054" s="15"/>
      <c r="M1054" s="15"/>
    </row>
    <row r="1055" spans="1:13" x14ac:dyDescent="0.2">
      <c r="A1055" s="15"/>
      <c r="B1055" s="15"/>
      <c r="C1055" s="15"/>
      <c r="D1055" s="15"/>
      <c r="E1055" s="15"/>
      <c r="F1055" s="15"/>
      <c r="G1055" s="15"/>
      <c r="H1055" s="15"/>
      <c r="I1055" s="15"/>
      <c r="J1055" s="15"/>
      <c r="K1055" s="15"/>
      <c r="L1055" s="15"/>
      <c r="M1055" s="15"/>
    </row>
    <row r="1056" spans="1:13" x14ac:dyDescent="0.2">
      <c r="A1056" s="15"/>
      <c r="B1056" s="15"/>
      <c r="C1056" s="15"/>
      <c r="D1056" s="15"/>
      <c r="E1056" s="15"/>
      <c r="F1056" s="15"/>
      <c r="G1056" s="15"/>
      <c r="H1056" s="15"/>
      <c r="I1056" s="15"/>
      <c r="J1056" s="15"/>
      <c r="K1056" s="15"/>
      <c r="L1056" s="15"/>
      <c r="M1056" s="15"/>
    </row>
    <row r="1057" spans="1:13" x14ac:dyDescent="0.2">
      <c r="A1057" s="15"/>
      <c r="B1057" s="15"/>
      <c r="C1057" s="15"/>
      <c r="D1057" s="15"/>
      <c r="E1057" s="15"/>
      <c r="F1057" s="15"/>
      <c r="G1057" s="15"/>
      <c r="H1057" s="15"/>
      <c r="I1057" s="15"/>
      <c r="J1057" s="15"/>
      <c r="K1057" s="15"/>
      <c r="L1057" s="15"/>
      <c r="M1057" s="15"/>
    </row>
    <row r="1058" spans="1:13" x14ac:dyDescent="0.2">
      <c r="A1058" s="15"/>
      <c r="B1058" s="15"/>
      <c r="C1058" s="15"/>
      <c r="D1058" s="15"/>
      <c r="E1058" s="15"/>
      <c r="F1058" s="15"/>
      <c r="G1058" s="15"/>
      <c r="H1058" s="15"/>
      <c r="I1058" s="15"/>
      <c r="J1058" s="15"/>
      <c r="K1058" s="15"/>
      <c r="L1058" s="15"/>
      <c r="M1058" s="15"/>
    </row>
    <row r="1059" spans="1:13" x14ac:dyDescent="0.2">
      <c r="A1059" s="15"/>
      <c r="B1059" s="15"/>
      <c r="C1059" s="15"/>
      <c r="D1059" s="15"/>
      <c r="E1059" s="15"/>
      <c r="F1059" s="15"/>
      <c r="G1059" s="15"/>
      <c r="H1059" s="15"/>
      <c r="I1059" s="15"/>
      <c r="J1059" s="15"/>
      <c r="K1059" s="15"/>
      <c r="L1059" s="15"/>
      <c r="M1059" s="15"/>
    </row>
    <row r="1060" spans="1:13" x14ac:dyDescent="0.2">
      <c r="A1060" s="15"/>
      <c r="B1060" s="15"/>
      <c r="C1060" s="15"/>
      <c r="D1060" s="15"/>
      <c r="E1060" s="15"/>
      <c r="F1060" s="15"/>
      <c r="G1060" s="15"/>
      <c r="H1060" s="15"/>
      <c r="I1060" s="15"/>
      <c r="J1060" s="15"/>
      <c r="K1060" s="15"/>
      <c r="L1060" s="15"/>
      <c r="M1060" s="15"/>
    </row>
    <row r="1061" spans="1:13" x14ac:dyDescent="0.2">
      <c r="A1061" s="15"/>
      <c r="B1061" s="15"/>
      <c r="C1061" s="15"/>
      <c r="D1061" s="15"/>
      <c r="E1061" s="15"/>
      <c r="F1061" s="15"/>
      <c r="G1061" s="15"/>
      <c r="H1061" s="15"/>
      <c r="I1061" s="15"/>
      <c r="J1061" s="15"/>
      <c r="K1061" s="15"/>
      <c r="L1061" s="15"/>
      <c r="M1061" s="15"/>
    </row>
    <row r="1062" spans="1:13" x14ac:dyDescent="0.2">
      <c r="A1062" s="15"/>
      <c r="B1062" s="15"/>
      <c r="C1062" s="15"/>
      <c r="D1062" s="15"/>
      <c r="E1062" s="15"/>
      <c r="F1062" s="15"/>
      <c r="G1062" s="15"/>
      <c r="H1062" s="15"/>
      <c r="I1062" s="15"/>
      <c r="J1062" s="15"/>
      <c r="K1062" s="15"/>
      <c r="L1062" s="15"/>
      <c r="M1062" s="15"/>
    </row>
    <row r="1063" spans="1:13" x14ac:dyDescent="0.2">
      <c r="A1063" s="15"/>
      <c r="B1063" s="15"/>
      <c r="C1063" s="15"/>
      <c r="D1063" s="15"/>
      <c r="E1063" s="15"/>
      <c r="F1063" s="15"/>
      <c r="G1063" s="15"/>
      <c r="H1063" s="15"/>
      <c r="I1063" s="15"/>
      <c r="J1063" s="15"/>
      <c r="K1063" s="15"/>
      <c r="L1063" s="15"/>
      <c r="M1063" s="15"/>
    </row>
    <row r="1064" spans="1:13" x14ac:dyDescent="0.2">
      <c r="A1064" s="15"/>
      <c r="B1064" s="15"/>
      <c r="C1064" s="15"/>
      <c r="D1064" s="15"/>
      <c r="E1064" s="15"/>
      <c r="F1064" s="15"/>
      <c r="G1064" s="15"/>
      <c r="H1064" s="15"/>
      <c r="I1064" s="15"/>
      <c r="J1064" s="15"/>
      <c r="K1064" s="15"/>
      <c r="L1064" s="15"/>
      <c r="M1064" s="15"/>
    </row>
    <row r="1065" spans="1:13" x14ac:dyDescent="0.2">
      <c r="A1065" s="15"/>
      <c r="B1065" s="15"/>
      <c r="C1065" s="15"/>
      <c r="D1065" s="15"/>
      <c r="E1065" s="15"/>
      <c r="F1065" s="15"/>
      <c r="G1065" s="15"/>
      <c r="H1065" s="15"/>
      <c r="I1065" s="15"/>
      <c r="J1065" s="15"/>
      <c r="K1065" s="15"/>
      <c r="L1065" s="15"/>
      <c r="M1065" s="15"/>
    </row>
    <row r="1066" spans="1:13" x14ac:dyDescent="0.2">
      <c r="A1066" s="15"/>
      <c r="B1066" s="15"/>
      <c r="C1066" s="15"/>
      <c r="D1066" s="15"/>
      <c r="E1066" s="15"/>
      <c r="F1066" s="15"/>
      <c r="G1066" s="15"/>
      <c r="H1066" s="15"/>
      <c r="I1066" s="15"/>
      <c r="J1066" s="15"/>
      <c r="K1066" s="15"/>
      <c r="L1066" s="15"/>
      <c r="M1066" s="15"/>
    </row>
    <row r="1067" spans="1:13" x14ac:dyDescent="0.2">
      <c r="A1067" s="15"/>
      <c r="B1067" s="15"/>
      <c r="C1067" s="15"/>
      <c r="D1067" s="15"/>
      <c r="E1067" s="15"/>
      <c r="F1067" s="15"/>
      <c r="G1067" s="15"/>
      <c r="H1067" s="15"/>
      <c r="I1067" s="15"/>
      <c r="J1067" s="15"/>
      <c r="K1067" s="15"/>
      <c r="L1067" s="15"/>
      <c r="M1067" s="15"/>
    </row>
    <row r="1068" spans="1:13" x14ac:dyDescent="0.2">
      <c r="A1068" s="15"/>
      <c r="B1068" s="15"/>
      <c r="C1068" s="15"/>
      <c r="D1068" s="15"/>
      <c r="E1068" s="15"/>
      <c r="F1068" s="15"/>
      <c r="G1068" s="15"/>
      <c r="H1068" s="15"/>
      <c r="I1068" s="15"/>
      <c r="J1068" s="15"/>
      <c r="K1068" s="15"/>
      <c r="L1068" s="15"/>
      <c r="M1068" s="15"/>
    </row>
    <row r="1069" spans="1:13" x14ac:dyDescent="0.2">
      <c r="A1069" s="15"/>
      <c r="B1069" s="15"/>
      <c r="C1069" s="15"/>
      <c r="D1069" s="15"/>
      <c r="E1069" s="15"/>
      <c r="F1069" s="15"/>
      <c r="G1069" s="15"/>
      <c r="H1069" s="15"/>
      <c r="I1069" s="15"/>
      <c r="J1069" s="15"/>
      <c r="K1069" s="15"/>
      <c r="L1069" s="15"/>
      <c r="M1069" s="15"/>
    </row>
    <row r="1070" spans="1:13" x14ac:dyDescent="0.2">
      <c r="A1070" s="15"/>
      <c r="B1070" s="15"/>
      <c r="C1070" s="15"/>
      <c r="D1070" s="15"/>
      <c r="E1070" s="15"/>
      <c r="F1070" s="15"/>
      <c r="G1070" s="15"/>
      <c r="H1070" s="15"/>
      <c r="I1070" s="15"/>
      <c r="J1070" s="15"/>
      <c r="K1070" s="15"/>
      <c r="L1070" s="15"/>
      <c r="M1070" s="15"/>
    </row>
    <row r="1071" spans="1:13" x14ac:dyDescent="0.2">
      <c r="A1071" s="15"/>
      <c r="B1071" s="15"/>
      <c r="C1071" s="15"/>
      <c r="D1071" s="15"/>
      <c r="E1071" s="15"/>
      <c r="F1071" s="15"/>
      <c r="G1071" s="15"/>
      <c r="H1071" s="15"/>
      <c r="I1071" s="15"/>
      <c r="J1071" s="15"/>
      <c r="K1071" s="15"/>
      <c r="L1071" s="15"/>
      <c r="M1071" s="15"/>
    </row>
    <row r="1072" spans="1:13" x14ac:dyDescent="0.2">
      <c r="A1072" s="15"/>
      <c r="B1072" s="15"/>
      <c r="C1072" s="15"/>
      <c r="D1072" s="15"/>
      <c r="E1072" s="15"/>
      <c r="F1072" s="15"/>
      <c r="G1072" s="15"/>
      <c r="H1072" s="15"/>
      <c r="I1072" s="15"/>
      <c r="J1072" s="15"/>
      <c r="K1072" s="15"/>
      <c r="L1072" s="15"/>
      <c r="M1072" s="15"/>
    </row>
    <row r="1073" spans="1:13" x14ac:dyDescent="0.2">
      <c r="A1073" s="15"/>
      <c r="B1073" s="15"/>
      <c r="C1073" s="15"/>
      <c r="D1073" s="15"/>
      <c r="E1073" s="15"/>
      <c r="F1073" s="15"/>
      <c r="G1073" s="15"/>
      <c r="H1073" s="15"/>
      <c r="I1073" s="15"/>
      <c r="J1073" s="15"/>
      <c r="K1073" s="15"/>
      <c r="L1073" s="15"/>
      <c r="M1073" s="15"/>
    </row>
    <row r="1074" spans="1:13" x14ac:dyDescent="0.2">
      <c r="A1074" s="15"/>
      <c r="B1074" s="15"/>
      <c r="C1074" s="15"/>
      <c r="D1074" s="15"/>
      <c r="E1074" s="15"/>
      <c r="F1074" s="15"/>
      <c r="G1074" s="15"/>
      <c r="H1074" s="15"/>
      <c r="I1074" s="15"/>
      <c r="J1074" s="15"/>
      <c r="K1074" s="15"/>
      <c r="L1074" s="15"/>
      <c r="M1074" s="15"/>
    </row>
    <row r="1075" spans="1:13" x14ac:dyDescent="0.2">
      <c r="A1075" s="15"/>
      <c r="B1075" s="15"/>
      <c r="C1075" s="15"/>
      <c r="D1075" s="15"/>
      <c r="E1075" s="15"/>
      <c r="F1075" s="15"/>
      <c r="G1075" s="15"/>
      <c r="H1075" s="15"/>
      <c r="I1075" s="15"/>
      <c r="J1075" s="15"/>
      <c r="K1075" s="15"/>
      <c r="L1075" s="15"/>
      <c r="M1075" s="15"/>
    </row>
    <row r="1076" spans="1:13" x14ac:dyDescent="0.2">
      <c r="A1076" s="15"/>
      <c r="B1076" s="15"/>
      <c r="C1076" s="15"/>
      <c r="D1076" s="15"/>
      <c r="E1076" s="15"/>
      <c r="F1076" s="15"/>
      <c r="G1076" s="15"/>
      <c r="H1076" s="15"/>
      <c r="I1076" s="15"/>
      <c r="J1076" s="15"/>
      <c r="K1076" s="15"/>
      <c r="L1076" s="15"/>
      <c r="M1076" s="15"/>
    </row>
    <row r="1077" spans="1:13" x14ac:dyDescent="0.2">
      <c r="A1077" s="15"/>
      <c r="B1077" s="15"/>
      <c r="C1077" s="15"/>
      <c r="D1077" s="15"/>
      <c r="E1077" s="15"/>
      <c r="F1077" s="15"/>
      <c r="G1077" s="15"/>
      <c r="H1077" s="15"/>
      <c r="I1077" s="15"/>
      <c r="J1077" s="15"/>
      <c r="K1077" s="15"/>
      <c r="L1077" s="15"/>
      <c r="M1077" s="15"/>
    </row>
    <row r="1078" spans="1:13" x14ac:dyDescent="0.2">
      <c r="A1078" s="15"/>
      <c r="B1078" s="15"/>
      <c r="C1078" s="15"/>
      <c r="D1078" s="15"/>
      <c r="E1078" s="15"/>
      <c r="F1078" s="15"/>
      <c r="G1078" s="15"/>
      <c r="H1078" s="15"/>
      <c r="I1078" s="15"/>
      <c r="J1078" s="15"/>
      <c r="K1078" s="15"/>
      <c r="L1078" s="15"/>
      <c r="M1078" s="15"/>
    </row>
    <row r="1079" spans="1:13" x14ac:dyDescent="0.2">
      <c r="A1079" s="15"/>
      <c r="B1079" s="15"/>
      <c r="C1079" s="15"/>
      <c r="D1079" s="15"/>
      <c r="E1079" s="15"/>
      <c r="F1079" s="15"/>
      <c r="G1079" s="15"/>
      <c r="H1079" s="15"/>
      <c r="I1079" s="15"/>
      <c r="J1079" s="15"/>
      <c r="K1079" s="15"/>
      <c r="L1079" s="15"/>
      <c r="M1079" s="15"/>
    </row>
    <row r="1080" spans="1:13" x14ac:dyDescent="0.2">
      <c r="A1080" s="15"/>
      <c r="B1080" s="15"/>
      <c r="C1080" s="15"/>
      <c r="D1080" s="15"/>
      <c r="E1080" s="15"/>
      <c r="F1080" s="15"/>
      <c r="G1080" s="15"/>
      <c r="H1080" s="15"/>
      <c r="I1080" s="15"/>
      <c r="J1080" s="15"/>
      <c r="K1080" s="15"/>
      <c r="L1080" s="15"/>
      <c r="M1080" s="15"/>
    </row>
    <row r="1081" spans="1:13" x14ac:dyDescent="0.2">
      <c r="A1081" s="15"/>
      <c r="B1081" s="15"/>
      <c r="C1081" s="15"/>
      <c r="D1081" s="15"/>
      <c r="E1081" s="15"/>
      <c r="F1081" s="15"/>
      <c r="G1081" s="15"/>
      <c r="H1081" s="15"/>
      <c r="I1081" s="15"/>
      <c r="J1081" s="15"/>
      <c r="K1081" s="15"/>
      <c r="L1081" s="15"/>
      <c r="M1081" s="15"/>
    </row>
    <row r="1082" spans="1:13" x14ac:dyDescent="0.2">
      <c r="A1082" s="15"/>
      <c r="B1082" s="15"/>
      <c r="C1082" s="15"/>
      <c r="D1082" s="15"/>
      <c r="E1082" s="15"/>
      <c r="F1082" s="15"/>
      <c r="G1082" s="15"/>
      <c r="H1082" s="15"/>
      <c r="I1082" s="15"/>
      <c r="J1082" s="15"/>
      <c r="K1082" s="15"/>
      <c r="L1082" s="15"/>
      <c r="M1082" s="15"/>
    </row>
    <row r="1083" spans="1:13" x14ac:dyDescent="0.2">
      <c r="A1083" s="15"/>
      <c r="B1083" s="15"/>
      <c r="C1083" s="15"/>
      <c r="D1083" s="15"/>
      <c r="E1083" s="15"/>
      <c r="F1083" s="15"/>
      <c r="G1083" s="15"/>
      <c r="H1083" s="15"/>
      <c r="I1083" s="15"/>
      <c r="J1083" s="15"/>
      <c r="K1083" s="15"/>
      <c r="L1083" s="15"/>
      <c r="M1083" s="15"/>
    </row>
    <row r="1084" spans="1:13" x14ac:dyDescent="0.2">
      <c r="A1084" s="15"/>
      <c r="B1084" s="15"/>
      <c r="C1084" s="15"/>
      <c r="D1084" s="15"/>
      <c r="E1084" s="15"/>
      <c r="F1084" s="15"/>
      <c r="G1084" s="15"/>
      <c r="H1084" s="15"/>
      <c r="I1084" s="15"/>
      <c r="J1084" s="15"/>
      <c r="K1084" s="15"/>
      <c r="L1084" s="15"/>
      <c r="M1084" s="15"/>
    </row>
    <row r="1085" spans="1:13" x14ac:dyDescent="0.2">
      <c r="A1085" s="15"/>
      <c r="B1085" s="15"/>
      <c r="C1085" s="15"/>
      <c r="D1085" s="15"/>
      <c r="E1085" s="15"/>
      <c r="F1085" s="15"/>
      <c r="G1085" s="15"/>
      <c r="H1085" s="15"/>
      <c r="I1085" s="15"/>
      <c r="J1085" s="15"/>
      <c r="K1085" s="15"/>
      <c r="L1085" s="15"/>
      <c r="M1085" s="15"/>
    </row>
    <row r="1086" spans="1:13" x14ac:dyDescent="0.2">
      <c r="A1086" s="15"/>
      <c r="B1086" s="15"/>
      <c r="C1086" s="15"/>
      <c r="D1086" s="15"/>
      <c r="E1086" s="15"/>
      <c r="F1086" s="15"/>
      <c r="G1086" s="15"/>
      <c r="H1086" s="15"/>
      <c r="I1086" s="15"/>
      <c r="J1086" s="15"/>
      <c r="K1086" s="15"/>
      <c r="L1086" s="15"/>
      <c r="M1086" s="15"/>
    </row>
    <row r="1087" spans="1:13" x14ac:dyDescent="0.2">
      <c r="A1087" s="15"/>
      <c r="B1087" s="15"/>
      <c r="C1087" s="15"/>
      <c r="D1087" s="15"/>
      <c r="E1087" s="15"/>
      <c r="F1087" s="15"/>
      <c r="G1087" s="15"/>
      <c r="H1087" s="15"/>
      <c r="I1087" s="15"/>
      <c r="J1087" s="15"/>
      <c r="K1087" s="15"/>
      <c r="L1087" s="15"/>
      <c r="M1087" s="15"/>
    </row>
    <row r="1088" spans="1:13" x14ac:dyDescent="0.2">
      <c r="A1088" s="15"/>
      <c r="B1088" s="15"/>
      <c r="C1088" s="15"/>
      <c r="D1088" s="15"/>
      <c r="E1088" s="15"/>
      <c r="F1088" s="15"/>
      <c r="G1088" s="15"/>
      <c r="H1088" s="15"/>
      <c r="I1088" s="15"/>
      <c r="J1088" s="15"/>
      <c r="K1088" s="15"/>
      <c r="L1088" s="15"/>
      <c r="M1088" s="15"/>
    </row>
    <row r="1089" spans="1:13" x14ac:dyDescent="0.2">
      <c r="A1089" s="15"/>
      <c r="B1089" s="15"/>
      <c r="C1089" s="15"/>
      <c r="D1089" s="15"/>
      <c r="E1089" s="15"/>
      <c r="F1089" s="15"/>
      <c r="G1089" s="15"/>
      <c r="H1089" s="15"/>
      <c r="I1089" s="15"/>
      <c r="J1089" s="15"/>
      <c r="K1089" s="15"/>
      <c r="L1089" s="15"/>
      <c r="M1089" s="15"/>
    </row>
    <row r="1090" spans="1:13" x14ac:dyDescent="0.2">
      <c r="A1090" s="15"/>
      <c r="B1090" s="15"/>
      <c r="C1090" s="15"/>
      <c r="D1090" s="15"/>
      <c r="E1090" s="15"/>
      <c r="F1090" s="15"/>
      <c r="G1090" s="15"/>
      <c r="H1090" s="15"/>
      <c r="I1090" s="15"/>
      <c r="J1090" s="15"/>
      <c r="K1090" s="15"/>
      <c r="L1090" s="15"/>
      <c r="M1090" s="15"/>
    </row>
    <row r="1091" spans="1:13" x14ac:dyDescent="0.2">
      <c r="A1091" s="15"/>
      <c r="B1091" s="15"/>
      <c r="C1091" s="15"/>
      <c r="D1091" s="15"/>
      <c r="E1091" s="15"/>
      <c r="F1091" s="15"/>
      <c r="G1091" s="15"/>
      <c r="H1091" s="15"/>
      <c r="I1091" s="15"/>
      <c r="J1091" s="15"/>
      <c r="K1091" s="15"/>
      <c r="L1091" s="15"/>
      <c r="M1091" s="15"/>
    </row>
    <row r="1092" spans="1:13" x14ac:dyDescent="0.2">
      <c r="A1092" s="15"/>
      <c r="B1092" s="15"/>
      <c r="C1092" s="15"/>
      <c r="D1092" s="15"/>
      <c r="E1092" s="15"/>
      <c r="F1092" s="15"/>
      <c r="G1092" s="15"/>
      <c r="H1092" s="15"/>
      <c r="I1092" s="15"/>
      <c r="J1092" s="15"/>
      <c r="K1092" s="15"/>
      <c r="L1092" s="15"/>
      <c r="M1092" s="15"/>
    </row>
    <row r="1093" spans="1:13" x14ac:dyDescent="0.2">
      <c r="A1093" s="15"/>
      <c r="B1093" s="15"/>
      <c r="C1093" s="15"/>
      <c r="D1093" s="15"/>
      <c r="E1093" s="15"/>
      <c r="F1093" s="15"/>
      <c r="G1093" s="15"/>
      <c r="H1093" s="15"/>
      <c r="I1093" s="15"/>
      <c r="J1093" s="15"/>
      <c r="K1093" s="15"/>
      <c r="L1093" s="15"/>
      <c r="M1093" s="15"/>
    </row>
    <row r="1094" spans="1:13" x14ac:dyDescent="0.2">
      <c r="A1094" s="15"/>
      <c r="B1094" s="15"/>
      <c r="C1094" s="15"/>
      <c r="D1094" s="15"/>
      <c r="E1094" s="15"/>
      <c r="F1094" s="15"/>
      <c r="G1094" s="15"/>
      <c r="H1094" s="15"/>
      <c r="I1094" s="15"/>
      <c r="J1094" s="15"/>
      <c r="K1094" s="15"/>
      <c r="L1094" s="15"/>
      <c r="M1094" s="15"/>
    </row>
    <row r="1095" spans="1:13" x14ac:dyDescent="0.2">
      <c r="A1095" s="15"/>
      <c r="B1095" s="15"/>
      <c r="C1095" s="15"/>
      <c r="D1095" s="15"/>
      <c r="E1095" s="15"/>
      <c r="F1095" s="15"/>
      <c r="G1095" s="15"/>
      <c r="H1095" s="15"/>
      <c r="I1095" s="15"/>
      <c r="J1095" s="15"/>
      <c r="K1095" s="15"/>
      <c r="L1095" s="15"/>
      <c r="M1095" s="15"/>
    </row>
    <row r="1096" spans="1:13" x14ac:dyDescent="0.2">
      <c r="A1096" s="15"/>
      <c r="B1096" s="15"/>
      <c r="C1096" s="15"/>
      <c r="D1096" s="15"/>
      <c r="E1096" s="15"/>
      <c r="F1096" s="15"/>
      <c r="G1096" s="15"/>
      <c r="H1096" s="15"/>
      <c r="I1096" s="15"/>
      <c r="J1096" s="15"/>
      <c r="K1096" s="15"/>
      <c r="L1096" s="15"/>
      <c r="M1096" s="15"/>
    </row>
    <row r="1097" spans="1:13" x14ac:dyDescent="0.2">
      <c r="A1097" s="15"/>
      <c r="B1097" s="15"/>
      <c r="C1097" s="15"/>
      <c r="D1097" s="15"/>
      <c r="E1097" s="15"/>
      <c r="F1097" s="15"/>
      <c r="G1097" s="15"/>
      <c r="H1097" s="15"/>
      <c r="I1097" s="15"/>
      <c r="J1097" s="15"/>
      <c r="K1097" s="15"/>
      <c r="L1097" s="15"/>
      <c r="M1097" s="15"/>
    </row>
    <row r="1098" spans="1:13" x14ac:dyDescent="0.2">
      <c r="A1098" s="15"/>
      <c r="B1098" s="15"/>
      <c r="C1098" s="15"/>
      <c r="D1098" s="15"/>
      <c r="E1098" s="15"/>
      <c r="F1098" s="15"/>
      <c r="G1098" s="15"/>
      <c r="H1098" s="15"/>
      <c r="I1098" s="15"/>
      <c r="J1098" s="15"/>
      <c r="K1098" s="15"/>
      <c r="L1098" s="15"/>
      <c r="M1098" s="15"/>
    </row>
    <row r="1099" spans="1:13" x14ac:dyDescent="0.2">
      <c r="A1099" s="15"/>
      <c r="B1099" s="15"/>
      <c r="C1099" s="15"/>
      <c r="D1099" s="15"/>
      <c r="E1099" s="15"/>
      <c r="F1099" s="15"/>
      <c r="G1099" s="15"/>
      <c r="H1099" s="15"/>
      <c r="I1099" s="15"/>
      <c r="J1099" s="15"/>
      <c r="K1099" s="15"/>
      <c r="L1099" s="15"/>
      <c r="M1099" s="15"/>
    </row>
    <row r="1100" spans="1:13" x14ac:dyDescent="0.2">
      <c r="A1100" s="15"/>
      <c r="B1100" s="15"/>
      <c r="C1100" s="15"/>
      <c r="D1100" s="15"/>
      <c r="E1100" s="15"/>
      <c r="F1100" s="15"/>
      <c r="G1100" s="15"/>
      <c r="H1100" s="15"/>
      <c r="I1100" s="15"/>
      <c r="J1100" s="15"/>
      <c r="K1100" s="15"/>
      <c r="L1100" s="15"/>
      <c r="M1100" s="15"/>
    </row>
    <row r="1101" spans="1:13" x14ac:dyDescent="0.2">
      <c r="A1101" s="15"/>
      <c r="B1101" s="15"/>
      <c r="C1101" s="15"/>
      <c r="D1101" s="15"/>
      <c r="E1101" s="15"/>
      <c r="F1101" s="15"/>
      <c r="G1101" s="15"/>
      <c r="H1101" s="15"/>
      <c r="I1101" s="15"/>
      <c r="J1101" s="15"/>
      <c r="K1101" s="15"/>
      <c r="L1101" s="15"/>
      <c r="M1101" s="15"/>
    </row>
    <row r="1102" spans="1:13" x14ac:dyDescent="0.2">
      <c r="A1102" s="15"/>
      <c r="B1102" s="15"/>
      <c r="C1102" s="15"/>
      <c r="D1102" s="15"/>
      <c r="E1102" s="15"/>
      <c r="F1102" s="15"/>
      <c r="G1102" s="15"/>
      <c r="H1102" s="15"/>
      <c r="I1102" s="15"/>
      <c r="J1102" s="15"/>
      <c r="K1102" s="15"/>
      <c r="L1102" s="15"/>
      <c r="M1102" s="15"/>
    </row>
    <row r="1103" spans="1:13" x14ac:dyDescent="0.2">
      <c r="A1103" s="15"/>
      <c r="B1103" s="15"/>
      <c r="C1103" s="15"/>
      <c r="D1103" s="15"/>
      <c r="E1103" s="15"/>
      <c r="F1103" s="15"/>
      <c r="G1103" s="15"/>
      <c r="H1103" s="15"/>
      <c r="I1103" s="15"/>
      <c r="J1103" s="15"/>
      <c r="K1103" s="15"/>
      <c r="L1103" s="15"/>
      <c r="M1103" s="15"/>
    </row>
    <row r="1104" spans="1:13" x14ac:dyDescent="0.2">
      <c r="A1104" s="15"/>
      <c r="B1104" s="15"/>
      <c r="C1104" s="15"/>
      <c r="D1104" s="15"/>
      <c r="E1104" s="15"/>
      <c r="F1104" s="15"/>
      <c r="G1104" s="15"/>
      <c r="H1104" s="15"/>
      <c r="I1104" s="15"/>
      <c r="J1104" s="15"/>
      <c r="K1104" s="15"/>
      <c r="L1104" s="15"/>
      <c r="M1104" s="15"/>
    </row>
    <row r="1105" spans="1:13" x14ac:dyDescent="0.2">
      <c r="A1105" s="15"/>
      <c r="B1105" s="15"/>
      <c r="C1105" s="15"/>
      <c r="D1105" s="15"/>
      <c r="E1105" s="15"/>
      <c r="F1105" s="15"/>
      <c r="G1105" s="15"/>
      <c r="H1105" s="15"/>
      <c r="I1105" s="15"/>
      <c r="J1105" s="15"/>
      <c r="K1105" s="15"/>
      <c r="L1105" s="15"/>
      <c r="M1105" s="15"/>
    </row>
    <row r="1106" spans="1:13" x14ac:dyDescent="0.2">
      <c r="A1106" s="15"/>
      <c r="B1106" s="15"/>
      <c r="C1106" s="15"/>
      <c r="D1106" s="15"/>
      <c r="E1106" s="15"/>
      <c r="F1106" s="15"/>
      <c r="G1106" s="15"/>
      <c r="H1106" s="15"/>
      <c r="I1106" s="15"/>
      <c r="J1106" s="15"/>
      <c r="K1106" s="15"/>
      <c r="L1106" s="15"/>
      <c r="M1106" s="15"/>
    </row>
    <row r="1107" spans="1:13" x14ac:dyDescent="0.2">
      <c r="A1107" s="15"/>
      <c r="B1107" s="15"/>
      <c r="C1107" s="15"/>
      <c r="D1107" s="15"/>
      <c r="E1107" s="15"/>
      <c r="F1107" s="15"/>
      <c r="G1107" s="15"/>
      <c r="H1107" s="15"/>
      <c r="I1107" s="15"/>
      <c r="J1107" s="15"/>
      <c r="K1107" s="15"/>
      <c r="L1107" s="15"/>
      <c r="M1107" s="15"/>
    </row>
    <row r="1108" spans="1:13" x14ac:dyDescent="0.2">
      <c r="A1108" s="15"/>
      <c r="B1108" s="15"/>
      <c r="C1108" s="15"/>
      <c r="D1108" s="15"/>
      <c r="E1108" s="15"/>
      <c r="F1108" s="15"/>
      <c r="G1108" s="15"/>
      <c r="H1108" s="15"/>
      <c r="I1108" s="15"/>
      <c r="J1108" s="15"/>
      <c r="K1108" s="15"/>
      <c r="L1108" s="15"/>
      <c r="M1108" s="15"/>
    </row>
    <row r="1109" spans="1:13" x14ac:dyDescent="0.2">
      <c r="A1109" s="15"/>
      <c r="B1109" s="15"/>
      <c r="C1109" s="15"/>
      <c r="D1109" s="15"/>
      <c r="E1109" s="15"/>
      <c r="F1109" s="15"/>
      <c r="G1109" s="15"/>
      <c r="H1109" s="15"/>
      <c r="I1109" s="15"/>
      <c r="J1109" s="15"/>
      <c r="K1109" s="15"/>
      <c r="L1109" s="15"/>
      <c r="M1109" s="15"/>
    </row>
    <row r="1110" spans="1:13" x14ac:dyDescent="0.2">
      <c r="A1110" s="15"/>
      <c r="B1110" s="15"/>
      <c r="C1110" s="15"/>
      <c r="D1110" s="15"/>
      <c r="E1110" s="15"/>
      <c r="F1110" s="15"/>
      <c r="G1110" s="15"/>
      <c r="H1110" s="15"/>
      <c r="I1110" s="15"/>
      <c r="J1110" s="15"/>
      <c r="K1110" s="15"/>
      <c r="L1110" s="15"/>
      <c r="M1110" s="15"/>
    </row>
    <row r="1111" spans="1:13" x14ac:dyDescent="0.2">
      <c r="A1111" s="15"/>
      <c r="B1111" s="15"/>
      <c r="C1111" s="15"/>
      <c r="D1111" s="15"/>
      <c r="E1111" s="15"/>
      <c r="F1111" s="15"/>
      <c r="G1111" s="15"/>
      <c r="H1111" s="15"/>
      <c r="I1111" s="15"/>
      <c r="J1111" s="15"/>
      <c r="K1111" s="15"/>
      <c r="L1111" s="15"/>
      <c r="M1111" s="15"/>
    </row>
    <row r="1112" spans="1:13" x14ac:dyDescent="0.2">
      <c r="A1112" s="15"/>
      <c r="B1112" s="15"/>
      <c r="C1112" s="15"/>
      <c r="D1112" s="15"/>
      <c r="E1112" s="15"/>
      <c r="F1112" s="15"/>
      <c r="G1112" s="15"/>
      <c r="H1112" s="15"/>
      <c r="I1112" s="15"/>
      <c r="J1112" s="15"/>
      <c r="K1112" s="15"/>
      <c r="L1112" s="15"/>
      <c r="M1112" s="15"/>
    </row>
    <row r="1113" spans="1:13" x14ac:dyDescent="0.2">
      <c r="A1113" s="15"/>
      <c r="B1113" s="15"/>
      <c r="C1113" s="15"/>
      <c r="D1113" s="15"/>
      <c r="E1113" s="15"/>
      <c r="F1113" s="15"/>
      <c r="G1113" s="15"/>
      <c r="H1113" s="15"/>
      <c r="I1113" s="15"/>
      <c r="J1113" s="15"/>
      <c r="K1113" s="15"/>
      <c r="L1113" s="15"/>
      <c r="M1113" s="15"/>
    </row>
    <row r="1114" spans="1:13" x14ac:dyDescent="0.2">
      <c r="A1114" s="15"/>
      <c r="B1114" s="15"/>
      <c r="C1114" s="15"/>
      <c r="D1114" s="15"/>
      <c r="E1114" s="15"/>
      <c r="F1114" s="15"/>
      <c r="G1114" s="15"/>
      <c r="H1114" s="15"/>
      <c r="I1114" s="15"/>
      <c r="J1114" s="15"/>
      <c r="K1114" s="15"/>
      <c r="L1114" s="15"/>
      <c r="M1114" s="15"/>
    </row>
    <row r="1115" spans="1:13" x14ac:dyDescent="0.2">
      <c r="A1115" s="15"/>
      <c r="B1115" s="15"/>
      <c r="C1115" s="15"/>
      <c r="D1115" s="15"/>
      <c r="E1115" s="15"/>
      <c r="F1115" s="15"/>
      <c r="G1115" s="15"/>
      <c r="H1115" s="15"/>
      <c r="I1115" s="15"/>
      <c r="J1115" s="15"/>
      <c r="K1115" s="15"/>
      <c r="L1115" s="15"/>
      <c r="M1115" s="15"/>
    </row>
    <row r="1116" spans="1:13" x14ac:dyDescent="0.2">
      <c r="A1116" s="15"/>
      <c r="B1116" s="15"/>
      <c r="C1116" s="15"/>
      <c r="D1116" s="15"/>
      <c r="E1116" s="15"/>
      <c r="F1116" s="15"/>
      <c r="G1116" s="15"/>
      <c r="H1116" s="15"/>
      <c r="I1116" s="15"/>
      <c r="J1116" s="15"/>
      <c r="K1116" s="15"/>
      <c r="L1116" s="15"/>
      <c r="M1116" s="15"/>
    </row>
    <row r="1117" spans="1:13" x14ac:dyDescent="0.2">
      <c r="A1117" s="15"/>
      <c r="B1117" s="15"/>
      <c r="C1117" s="15"/>
      <c r="D1117" s="15"/>
      <c r="E1117" s="15"/>
      <c r="F1117" s="15"/>
      <c r="G1117" s="15"/>
      <c r="H1117" s="15"/>
      <c r="I1117" s="15"/>
      <c r="J1117" s="15"/>
      <c r="K1117" s="15"/>
      <c r="L1117" s="15"/>
      <c r="M1117" s="15"/>
    </row>
    <row r="1118" spans="1:13" x14ac:dyDescent="0.2">
      <c r="A1118" s="15"/>
      <c r="B1118" s="15"/>
      <c r="C1118" s="15"/>
      <c r="D1118" s="15"/>
      <c r="E1118" s="15"/>
      <c r="F1118" s="15"/>
      <c r="G1118" s="15"/>
      <c r="H1118" s="15"/>
      <c r="I1118" s="15"/>
      <c r="J1118" s="15"/>
      <c r="K1118" s="15"/>
      <c r="L1118" s="15"/>
      <c r="M1118" s="15"/>
    </row>
    <row r="1119" spans="1:13" x14ac:dyDescent="0.2">
      <c r="A1119" s="15"/>
      <c r="B1119" s="15"/>
      <c r="C1119" s="15"/>
      <c r="D1119" s="15"/>
      <c r="E1119" s="15"/>
      <c r="F1119" s="15"/>
      <c r="G1119" s="15"/>
      <c r="H1119" s="15"/>
      <c r="I1119" s="15"/>
      <c r="J1119" s="15"/>
      <c r="K1119" s="15"/>
      <c r="L1119" s="15"/>
      <c r="M1119" s="15"/>
    </row>
    <row r="1120" spans="1:13" x14ac:dyDescent="0.2">
      <c r="A1120" s="15"/>
      <c r="B1120" s="15"/>
      <c r="C1120" s="15"/>
      <c r="D1120" s="15"/>
      <c r="E1120" s="15"/>
      <c r="F1120" s="15"/>
      <c r="G1120" s="15"/>
      <c r="H1120" s="15"/>
      <c r="I1120" s="15"/>
      <c r="J1120" s="15"/>
      <c r="K1120" s="15"/>
      <c r="L1120" s="15"/>
      <c r="M1120" s="15"/>
    </row>
    <row r="1121" spans="1:13" x14ac:dyDescent="0.2">
      <c r="A1121" s="15"/>
      <c r="B1121" s="15"/>
      <c r="C1121" s="15"/>
      <c r="D1121" s="15"/>
      <c r="E1121" s="15"/>
      <c r="F1121" s="15"/>
      <c r="G1121" s="15"/>
      <c r="H1121" s="15"/>
      <c r="I1121" s="15"/>
      <c r="J1121" s="15"/>
      <c r="K1121" s="15"/>
      <c r="L1121" s="15"/>
      <c r="M1121" s="15"/>
    </row>
    <row r="1122" spans="1:13" x14ac:dyDescent="0.2">
      <c r="A1122" s="15"/>
      <c r="B1122" s="15"/>
      <c r="C1122" s="15"/>
      <c r="D1122" s="15"/>
      <c r="E1122" s="15"/>
      <c r="F1122" s="15"/>
      <c r="G1122" s="15"/>
      <c r="H1122" s="15"/>
      <c r="I1122" s="15"/>
      <c r="J1122" s="15"/>
      <c r="K1122" s="15"/>
      <c r="L1122" s="15"/>
      <c r="M1122" s="15"/>
    </row>
    <row r="1123" spans="1:13" x14ac:dyDescent="0.2">
      <c r="A1123" s="15"/>
      <c r="B1123" s="15"/>
      <c r="C1123" s="15"/>
      <c r="D1123" s="15"/>
      <c r="E1123" s="15"/>
      <c r="F1123" s="15"/>
      <c r="G1123" s="15"/>
      <c r="H1123" s="15"/>
      <c r="I1123" s="15"/>
      <c r="J1123" s="15"/>
      <c r="K1123" s="15"/>
      <c r="L1123" s="15"/>
      <c r="M1123" s="15"/>
    </row>
    <row r="1124" spans="1:13" x14ac:dyDescent="0.2">
      <c r="A1124" s="15"/>
      <c r="B1124" s="15"/>
      <c r="C1124" s="15"/>
      <c r="D1124" s="15"/>
      <c r="E1124" s="15"/>
      <c r="F1124" s="15"/>
      <c r="G1124" s="15"/>
      <c r="H1124" s="15"/>
      <c r="I1124" s="15"/>
      <c r="J1124" s="15"/>
      <c r="K1124" s="15"/>
      <c r="L1124" s="15"/>
      <c r="M1124" s="15"/>
    </row>
    <row r="1125" spans="1:13" x14ac:dyDescent="0.2">
      <c r="A1125" s="15"/>
      <c r="B1125" s="15"/>
      <c r="C1125" s="15"/>
      <c r="D1125" s="15"/>
      <c r="E1125" s="15"/>
      <c r="F1125" s="15"/>
      <c r="G1125" s="15"/>
      <c r="H1125" s="15"/>
      <c r="I1125" s="15"/>
      <c r="J1125" s="15"/>
      <c r="K1125" s="15"/>
      <c r="L1125" s="15"/>
      <c r="M1125" s="15"/>
    </row>
    <row r="1126" spans="1:13" x14ac:dyDescent="0.2">
      <c r="A1126" s="15"/>
      <c r="B1126" s="15"/>
      <c r="C1126" s="15"/>
      <c r="D1126" s="15"/>
      <c r="E1126" s="15"/>
      <c r="F1126" s="15"/>
      <c r="G1126" s="15"/>
      <c r="H1126" s="15"/>
      <c r="I1126" s="15"/>
      <c r="J1126" s="15"/>
      <c r="K1126" s="15"/>
      <c r="L1126" s="15"/>
      <c r="M1126" s="15"/>
    </row>
    <row r="1127" spans="1:13" x14ac:dyDescent="0.2">
      <c r="A1127" s="15"/>
      <c r="B1127" s="15"/>
      <c r="C1127" s="15"/>
      <c r="D1127" s="15"/>
      <c r="E1127" s="15"/>
      <c r="F1127" s="15"/>
      <c r="G1127" s="15"/>
      <c r="H1127" s="15"/>
      <c r="I1127" s="15"/>
      <c r="J1127" s="15"/>
      <c r="K1127" s="15"/>
      <c r="L1127" s="15"/>
      <c r="M1127" s="15"/>
    </row>
    <row r="1128" spans="1:13" x14ac:dyDescent="0.2">
      <c r="A1128" s="15"/>
      <c r="B1128" s="15"/>
      <c r="C1128" s="15"/>
      <c r="D1128" s="15"/>
      <c r="E1128" s="15"/>
      <c r="F1128" s="15"/>
      <c r="G1128" s="15"/>
      <c r="H1128" s="15"/>
      <c r="I1128" s="15"/>
      <c r="J1128" s="15"/>
      <c r="K1128" s="15"/>
      <c r="L1128" s="15"/>
      <c r="M1128" s="15"/>
    </row>
    <row r="1129" spans="1:13" x14ac:dyDescent="0.2">
      <c r="A1129" s="15"/>
      <c r="B1129" s="15"/>
      <c r="C1129" s="15"/>
      <c r="D1129" s="15"/>
      <c r="E1129" s="15"/>
      <c r="F1129" s="15"/>
      <c r="G1129" s="15"/>
      <c r="H1129" s="15"/>
      <c r="I1129" s="15"/>
      <c r="J1129" s="15"/>
      <c r="K1129" s="15"/>
      <c r="L1129" s="15"/>
      <c r="M1129" s="15"/>
    </row>
    <row r="1130" spans="1:13" x14ac:dyDescent="0.2">
      <c r="A1130" s="15"/>
      <c r="B1130" s="15"/>
      <c r="C1130" s="15"/>
      <c r="D1130" s="15"/>
      <c r="E1130" s="15"/>
      <c r="F1130" s="15"/>
      <c r="G1130" s="15"/>
      <c r="H1130" s="15"/>
      <c r="I1130" s="15"/>
      <c r="J1130" s="15"/>
      <c r="K1130" s="15"/>
      <c r="L1130" s="15"/>
      <c r="M1130" s="15"/>
    </row>
    <row r="1131" spans="1:13" x14ac:dyDescent="0.2">
      <c r="A1131" s="15"/>
      <c r="B1131" s="15"/>
      <c r="C1131" s="15"/>
      <c r="D1131" s="15"/>
      <c r="E1131" s="15"/>
      <c r="F1131" s="15"/>
      <c r="G1131" s="15"/>
      <c r="H1131" s="15"/>
      <c r="I1131" s="15"/>
      <c r="J1131" s="15"/>
      <c r="K1131" s="15"/>
      <c r="L1131" s="15"/>
      <c r="M1131" s="15"/>
    </row>
    <row r="1132" spans="1:13" x14ac:dyDescent="0.2">
      <c r="A1132" s="15"/>
      <c r="B1132" s="15"/>
      <c r="C1132" s="15"/>
      <c r="D1132" s="15"/>
      <c r="E1132" s="15"/>
      <c r="F1132" s="15"/>
      <c r="G1132" s="15"/>
      <c r="H1132" s="15"/>
      <c r="I1132" s="15"/>
      <c r="J1132" s="15"/>
      <c r="K1132" s="15"/>
      <c r="L1132" s="15"/>
      <c r="M1132" s="15"/>
    </row>
    <row r="1133" spans="1:13" x14ac:dyDescent="0.2">
      <c r="A1133" s="15"/>
      <c r="B1133" s="15"/>
      <c r="C1133" s="15"/>
      <c r="D1133" s="15"/>
      <c r="E1133" s="15"/>
      <c r="F1133" s="15"/>
      <c r="G1133" s="15"/>
      <c r="H1133" s="15"/>
      <c r="I1133" s="15"/>
      <c r="J1133" s="15"/>
      <c r="K1133" s="15"/>
      <c r="L1133" s="15"/>
      <c r="M1133" s="15"/>
    </row>
    <row r="1134" spans="1:13" x14ac:dyDescent="0.2">
      <c r="A1134" s="15"/>
      <c r="B1134" s="15"/>
      <c r="C1134" s="15"/>
      <c r="D1134" s="15"/>
      <c r="E1134" s="15"/>
      <c r="F1134" s="15"/>
      <c r="G1134" s="15"/>
      <c r="H1134" s="15"/>
      <c r="I1134" s="15"/>
      <c r="J1134" s="15"/>
      <c r="K1134" s="15"/>
      <c r="L1134" s="15"/>
      <c r="M1134" s="15"/>
    </row>
    <row r="1135" spans="1:13" x14ac:dyDescent="0.2">
      <c r="A1135" s="15"/>
      <c r="B1135" s="15"/>
      <c r="C1135" s="15"/>
      <c r="D1135" s="15"/>
      <c r="E1135" s="15"/>
      <c r="F1135" s="15"/>
      <c r="G1135" s="15"/>
      <c r="H1135" s="15"/>
      <c r="I1135" s="15"/>
      <c r="J1135" s="15"/>
      <c r="K1135" s="15"/>
      <c r="L1135" s="15"/>
      <c r="M1135" s="15"/>
    </row>
    <row r="1136" spans="1:13" x14ac:dyDescent="0.2">
      <c r="A1136" s="15"/>
      <c r="B1136" s="15"/>
      <c r="C1136" s="15"/>
      <c r="D1136" s="15"/>
      <c r="E1136" s="15"/>
      <c r="F1136" s="15"/>
      <c r="G1136" s="15"/>
      <c r="H1136" s="15"/>
      <c r="I1136" s="15"/>
      <c r="J1136" s="15"/>
      <c r="K1136" s="15"/>
      <c r="L1136" s="15"/>
      <c r="M1136" s="15"/>
    </row>
    <row r="1137" spans="1:13" x14ac:dyDescent="0.2">
      <c r="A1137" s="15"/>
      <c r="B1137" s="15"/>
      <c r="C1137" s="15"/>
      <c r="D1137" s="15"/>
      <c r="E1137" s="15"/>
      <c r="F1137" s="15"/>
      <c r="G1137" s="15"/>
      <c r="H1137" s="15"/>
      <c r="I1137" s="15"/>
      <c r="J1137" s="15"/>
      <c r="K1137" s="15"/>
      <c r="L1137" s="15"/>
      <c r="M1137" s="15"/>
    </row>
    <row r="1138" spans="1:13" x14ac:dyDescent="0.2">
      <c r="A1138" s="15"/>
      <c r="B1138" s="15"/>
      <c r="C1138" s="15"/>
      <c r="D1138" s="15"/>
      <c r="E1138" s="15"/>
      <c r="F1138" s="15"/>
      <c r="G1138" s="15"/>
      <c r="H1138" s="15"/>
      <c r="I1138" s="15"/>
      <c r="J1138" s="15"/>
      <c r="K1138" s="15"/>
      <c r="L1138" s="15"/>
      <c r="M1138" s="15"/>
    </row>
    <row r="1139" spans="1:13" x14ac:dyDescent="0.2">
      <c r="A1139" s="15"/>
      <c r="B1139" s="15"/>
      <c r="C1139" s="15"/>
      <c r="D1139" s="15"/>
      <c r="E1139" s="15"/>
      <c r="F1139" s="15"/>
      <c r="G1139" s="15"/>
      <c r="H1139" s="15"/>
      <c r="I1139" s="15"/>
      <c r="J1139" s="15"/>
      <c r="K1139" s="15"/>
      <c r="L1139" s="15"/>
      <c r="M1139" s="15"/>
    </row>
    <row r="1140" spans="1:13" x14ac:dyDescent="0.2">
      <c r="A1140" s="15"/>
      <c r="B1140" s="15"/>
      <c r="C1140" s="15"/>
      <c r="D1140" s="15"/>
      <c r="E1140" s="15"/>
      <c r="F1140" s="15"/>
      <c r="G1140" s="15"/>
      <c r="H1140" s="15"/>
      <c r="I1140" s="15"/>
      <c r="J1140" s="15"/>
      <c r="K1140" s="15"/>
      <c r="L1140" s="15"/>
      <c r="M1140" s="15"/>
    </row>
    <row r="1141" spans="1:13" x14ac:dyDescent="0.2">
      <c r="A1141" s="15"/>
      <c r="B1141" s="15"/>
      <c r="C1141" s="15"/>
      <c r="D1141" s="15"/>
      <c r="E1141" s="15"/>
      <c r="F1141" s="15"/>
      <c r="G1141" s="15"/>
      <c r="H1141" s="15"/>
      <c r="I1141" s="15"/>
      <c r="J1141" s="15"/>
      <c r="K1141" s="15"/>
      <c r="L1141" s="15"/>
      <c r="M1141" s="15"/>
    </row>
    <row r="1142" spans="1:13" x14ac:dyDescent="0.2">
      <c r="A1142" s="15"/>
      <c r="B1142" s="15"/>
      <c r="C1142" s="15"/>
      <c r="D1142" s="15"/>
      <c r="E1142" s="15"/>
      <c r="F1142" s="15"/>
      <c r="G1142" s="15"/>
      <c r="H1142" s="15"/>
      <c r="I1142" s="15"/>
      <c r="J1142" s="15"/>
      <c r="K1142" s="15"/>
      <c r="L1142" s="15"/>
      <c r="M1142" s="15"/>
    </row>
    <row r="1143" spans="1:13" x14ac:dyDescent="0.2">
      <c r="A1143" s="15"/>
      <c r="B1143" s="15"/>
      <c r="C1143" s="15"/>
      <c r="D1143" s="15"/>
      <c r="E1143" s="15"/>
      <c r="F1143" s="15"/>
      <c r="G1143" s="15"/>
      <c r="H1143" s="15"/>
      <c r="I1143" s="15"/>
      <c r="J1143" s="15"/>
      <c r="K1143" s="15"/>
      <c r="L1143" s="15"/>
      <c r="M1143" s="15"/>
    </row>
    <row r="1144" spans="1:13" x14ac:dyDescent="0.2">
      <c r="A1144" s="15"/>
      <c r="B1144" s="15"/>
      <c r="C1144" s="15"/>
      <c r="D1144" s="15"/>
      <c r="E1144" s="15"/>
      <c r="F1144" s="15"/>
      <c r="G1144" s="15"/>
      <c r="H1144" s="15"/>
      <c r="I1144" s="15"/>
      <c r="J1144" s="15"/>
      <c r="K1144" s="15"/>
      <c r="L1144" s="15"/>
      <c r="M1144" s="15"/>
    </row>
    <row r="1145" spans="1:13" x14ac:dyDescent="0.2">
      <c r="A1145" s="15"/>
      <c r="B1145" s="15"/>
      <c r="C1145" s="15"/>
      <c r="D1145" s="15"/>
      <c r="E1145" s="15"/>
      <c r="F1145" s="15"/>
      <c r="G1145" s="15"/>
      <c r="H1145" s="15"/>
      <c r="I1145" s="15"/>
      <c r="J1145" s="15"/>
      <c r="K1145" s="15"/>
      <c r="L1145" s="15"/>
      <c r="M1145" s="15"/>
    </row>
    <row r="1146" spans="1:13" x14ac:dyDescent="0.2">
      <c r="A1146" s="15"/>
      <c r="B1146" s="15"/>
      <c r="C1146" s="15"/>
      <c r="D1146" s="15"/>
      <c r="E1146" s="15"/>
      <c r="F1146" s="15"/>
      <c r="G1146" s="15"/>
      <c r="H1146" s="15"/>
      <c r="I1146" s="15"/>
      <c r="J1146" s="15"/>
      <c r="K1146" s="15"/>
      <c r="L1146" s="15"/>
      <c r="M1146" s="15"/>
    </row>
    <row r="1147" spans="1:13" x14ac:dyDescent="0.2">
      <c r="A1147" s="15"/>
      <c r="B1147" s="15"/>
      <c r="C1147" s="15"/>
      <c r="D1147" s="15"/>
      <c r="E1147" s="15"/>
      <c r="F1147" s="15"/>
      <c r="G1147" s="15"/>
      <c r="H1147" s="15"/>
      <c r="I1147" s="15"/>
      <c r="J1147" s="15"/>
      <c r="K1147" s="15"/>
      <c r="L1147" s="15"/>
      <c r="M1147" s="15"/>
    </row>
    <row r="1148" spans="1:13" x14ac:dyDescent="0.2">
      <c r="A1148" s="15"/>
      <c r="B1148" s="15"/>
      <c r="C1148" s="15"/>
      <c r="D1148" s="15"/>
      <c r="E1148" s="15"/>
      <c r="F1148" s="15"/>
      <c r="G1148" s="15"/>
      <c r="H1148" s="15"/>
      <c r="I1148" s="15"/>
      <c r="J1148" s="15"/>
      <c r="K1148" s="15"/>
      <c r="L1148" s="15"/>
      <c r="M1148" s="15"/>
    </row>
    <row r="1149" spans="1:13" x14ac:dyDescent="0.2">
      <c r="A1149" s="15"/>
      <c r="B1149" s="15"/>
      <c r="C1149" s="15"/>
      <c r="D1149" s="15"/>
      <c r="E1149" s="15"/>
      <c r="F1149" s="15"/>
      <c r="G1149" s="15"/>
      <c r="H1149" s="15"/>
      <c r="I1149" s="15"/>
      <c r="J1149" s="15"/>
      <c r="K1149" s="15"/>
      <c r="L1149" s="15"/>
      <c r="M1149" s="15"/>
    </row>
    <row r="1150" spans="1:13" x14ac:dyDescent="0.2">
      <c r="A1150" s="15"/>
      <c r="B1150" s="15"/>
      <c r="C1150" s="15"/>
      <c r="D1150" s="15"/>
      <c r="E1150" s="15"/>
      <c r="F1150" s="15"/>
      <c r="G1150" s="15"/>
      <c r="H1150" s="15"/>
      <c r="I1150" s="15"/>
      <c r="J1150" s="15"/>
      <c r="K1150" s="15"/>
      <c r="L1150" s="15"/>
      <c r="M1150" s="15"/>
    </row>
    <row r="1151" spans="1:13" x14ac:dyDescent="0.2">
      <c r="A1151" s="15"/>
      <c r="B1151" s="15"/>
      <c r="C1151" s="15"/>
      <c r="D1151" s="15"/>
      <c r="E1151" s="15"/>
      <c r="F1151" s="15"/>
      <c r="G1151" s="15"/>
      <c r="H1151" s="15"/>
      <c r="I1151" s="15"/>
      <c r="J1151" s="15"/>
      <c r="K1151" s="15"/>
      <c r="L1151" s="15"/>
      <c r="M1151" s="15"/>
    </row>
    <row r="1152" spans="1:13" x14ac:dyDescent="0.2">
      <c r="A1152" s="15"/>
      <c r="B1152" s="15"/>
      <c r="C1152" s="15"/>
      <c r="D1152" s="15"/>
      <c r="E1152" s="15"/>
      <c r="F1152" s="15"/>
      <c r="G1152" s="15"/>
      <c r="H1152" s="15"/>
      <c r="I1152" s="15"/>
      <c r="J1152" s="15"/>
      <c r="K1152" s="15"/>
      <c r="L1152" s="15"/>
      <c r="M1152" s="15"/>
    </row>
    <row r="1153" spans="1:13" x14ac:dyDescent="0.2">
      <c r="A1153" s="15"/>
      <c r="B1153" s="15"/>
      <c r="C1153" s="15"/>
      <c r="D1153" s="15"/>
      <c r="E1153" s="15"/>
      <c r="F1153" s="15"/>
      <c r="G1153" s="15"/>
      <c r="H1153" s="15"/>
      <c r="I1153" s="15"/>
      <c r="J1153" s="15"/>
      <c r="K1153" s="15"/>
      <c r="L1153" s="15"/>
      <c r="M1153" s="15"/>
    </row>
    <row r="1154" spans="1:13" x14ac:dyDescent="0.2">
      <c r="A1154" s="15"/>
      <c r="B1154" s="15"/>
      <c r="C1154" s="15"/>
      <c r="D1154" s="15"/>
      <c r="E1154" s="15"/>
      <c r="F1154" s="15"/>
      <c r="G1154" s="15"/>
      <c r="H1154" s="15"/>
      <c r="I1154" s="15"/>
      <c r="J1154" s="15"/>
      <c r="K1154" s="15"/>
      <c r="L1154" s="15"/>
      <c r="M1154" s="15"/>
    </row>
    <row r="1155" spans="1:13" x14ac:dyDescent="0.2">
      <c r="A1155" s="15"/>
      <c r="B1155" s="15"/>
      <c r="C1155" s="15"/>
      <c r="D1155" s="15"/>
      <c r="E1155" s="15"/>
      <c r="F1155" s="15"/>
      <c r="G1155" s="15"/>
      <c r="H1155" s="15"/>
      <c r="I1155" s="15"/>
      <c r="J1155" s="15"/>
      <c r="K1155" s="15"/>
      <c r="L1155" s="15"/>
      <c r="M1155" s="15"/>
    </row>
    <row r="1156" spans="1:13" x14ac:dyDescent="0.2">
      <c r="A1156" s="15"/>
      <c r="B1156" s="15"/>
      <c r="C1156" s="15"/>
      <c r="D1156" s="15"/>
      <c r="E1156" s="15"/>
      <c r="F1156" s="15"/>
      <c r="G1156" s="15"/>
      <c r="H1156" s="15"/>
      <c r="I1156" s="15"/>
      <c r="J1156" s="15"/>
      <c r="K1156" s="15"/>
      <c r="L1156" s="15"/>
      <c r="M1156" s="15"/>
    </row>
    <row r="1157" spans="1:13" x14ac:dyDescent="0.2">
      <c r="A1157" s="15"/>
      <c r="B1157" s="15"/>
      <c r="C1157" s="15"/>
      <c r="D1157" s="15"/>
      <c r="E1157" s="15"/>
      <c r="F1157" s="15"/>
      <c r="G1157" s="15"/>
      <c r="H1157" s="15"/>
      <c r="I1157" s="15"/>
      <c r="J1157" s="15"/>
      <c r="K1157" s="15"/>
      <c r="L1157" s="15"/>
      <c r="M1157" s="15"/>
    </row>
    <row r="1158" spans="1:13" x14ac:dyDescent="0.2">
      <c r="A1158" s="15"/>
      <c r="B1158" s="15"/>
      <c r="C1158" s="15"/>
      <c r="D1158" s="15"/>
      <c r="E1158" s="15"/>
      <c r="F1158" s="15"/>
      <c r="G1158" s="15"/>
      <c r="H1158" s="15"/>
      <c r="I1158" s="15"/>
      <c r="J1158" s="15"/>
      <c r="K1158" s="15"/>
      <c r="L1158" s="15"/>
      <c r="M1158" s="15"/>
    </row>
    <row r="1159" spans="1:13" x14ac:dyDescent="0.2">
      <c r="A1159" s="15"/>
      <c r="B1159" s="15"/>
      <c r="C1159" s="15"/>
      <c r="D1159" s="15"/>
      <c r="E1159" s="15"/>
      <c r="F1159" s="15"/>
      <c r="G1159" s="15"/>
      <c r="H1159" s="15"/>
      <c r="I1159" s="15"/>
      <c r="J1159" s="15"/>
      <c r="K1159" s="15"/>
      <c r="L1159" s="15"/>
      <c r="M1159" s="15"/>
    </row>
    <row r="1160" spans="1:13" x14ac:dyDescent="0.2">
      <c r="A1160" s="15"/>
      <c r="B1160" s="15"/>
      <c r="C1160" s="15"/>
      <c r="D1160" s="15"/>
      <c r="E1160" s="15"/>
      <c r="F1160" s="15"/>
      <c r="G1160" s="15"/>
      <c r="H1160" s="15"/>
      <c r="I1160" s="15"/>
      <c r="J1160" s="15"/>
      <c r="K1160" s="15"/>
      <c r="L1160" s="15"/>
      <c r="M1160" s="15"/>
    </row>
    <row r="1161" spans="1:13" x14ac:dyDescent="0.2">
      <c r="A1161" s="15"/>
      <c r="B1161" s="15"/>
      <c r="C1161" s="15"/>
      <c r="D1161" s="15"/>
      <c r="E1161" s="15"/>
      <c r="F1161" s="15"/>
      <c r="G1161" s="15"/>
      <c r="H1161" s="15"/>
      <c r="I1161" s="15"/>
      <c r="J1161" s="15"/>
      <c r="K1161" s="15"/>
      <c r="L1161" s="15"/>
      <c r="M1161" s="15"/>
    </row>
    <row r="1162" spans="1:13" x14ac:dyDescent="0.2">
      <c r="A1162" s="15"/>
      <c r="B1162" s="15"/>
      <c r="C1162" s="15"/>
      <c r="D1162" s="15"/>
      <c r="E1162" s="15"/>
      <c r="F1162" s="15"/>
      <c r="G1162" s="15"/>
      <c r="H1162" s="15"/>
      <c r="I1162" s="15"/>
      <c r="J1162" s="15"/>
      <c r="K1162" s="15"/>
      <c r="L1162" s="15"/>
      <c r="M1162" s="15"/>
    </row>
    <row r="1163" spans="1:13" x14ac:dyDescent="0.2">
      <c r="A1163" s="15"/>
      <c r="B1163" s="15"/>
      <c r="C1163" s="15"/>
      <c r="D1163" s="15"/>
      <c r="E1163" s="15"/>
      <c r="F1163" s="15"/>
      <c r="G1163" s="15"/>
      <c r="H1163" s="15"/>
      <c r="I1163" s="15"/>
      <c r="J1163" s="15"/>
      <c r="K1163" s="15"/>
      <c r="L1163" s="15"/>
      <c r="M1163" s="15"/>
    </row>
    <row r="1164" spans="1:13" x14ac:dyDescent="0.2">
      <c r="A1164" s="15"/>
      <c r="B1164" s="15"/>
      <c r="C1164" s="15"/>
      <c r="D1164" s="15"/>
      <c r="E1164" s="15"/>
      <c r="F1164" s="15"/>
      <c r="G1164" s="15"/>
      <c r="H1164" s="15"/>
      <c r="I1164" s="15"/>
      <c r="J1164" s="15"/>
      <c r="K1164" s="15"/>
      <c r="L1164" s="15"/>
      <c r="M1164" s="15"/>
    </row>
    <row r="1165" spans="1:13" x14ac:dyDescent="0.2">
      <c r="A1165" s="15"/>
      <c r="B1165" s="15"/>
      <c r="C1165" s="15"/>
      <c r="D1165" s="15"/>
      <c r="E1165" s="15"/>
      <c r="F1165" s="15"/>
      <c r="G1165" s="15"/>
      <c r="H1165" s="15"/>
      <c r="I1165" s="15"/>
      <c r="J1165" s="15"/>
      <c r="K1165" s="15"/>
      <c r="L1165" s="15"/>
      <c r="M1165" s="15"/>
    </row>
    <row r="1166" spans="1:13" x14ac:dyDescent="0.2">
      <c r="A1166" s="15"/>
      <c r="B1166" s="15"/>
      <c r="C1166" s="15"/>
      <c r="D1166" s="15"/>
      <c r="E1166" s="15"/>
      <c r="F1166" s="15"/>
      <c r="G1166" s="15"/>
      <c r="H1166" s="15"/>
      <c r="I1166" s="15"/>
      <c r="J1166" s="15"/>
      <c r="K1166" s="15"/>
      <c r="L1166" s="15"/>
      <c r="M1166" s="15"/>
    </row>
    <row r="1167" spans="1:13" x14ac:dyDescent="0.2">
      <c r="A1167" s="15"/>
      <c r="B1167" s="15"/>
      <c r="C1167" s="15"/>
      <c r="D1167" s="15"/>
      <c r="E1167" s="15"/>
      <c r="F1167" s="15"/>
      <c r="G1167" s="15"/>
      <c r="H1167" s="15"/>
      <c r="I1167" s="15"/>
      <c r="J1167" s="15"/>
      <c r="K1167" s="15"/>
      <c r="L1167" s="15"/>
      <c r="M1167" s="15"/>
    </row>
    <row r="1168" spans="1:13" x14ac:dyDescent="0.2">
      <c r="A1168" s="15"/>
      <c r="B1168" s="15"/>
      <c r="C1168" s="15"/>
      <c r="D1168" s="15"/>
      <c r="E1168" s="15"/>
      <c r="F1168" s="15"/>
      <c r="G1168" s="15"/>
      <c r="H1168" s="15"/>
      <c r="I1168" s="15"/>
      <c r="J1168" s="15"/>
      <c r="K1168" s="15"/>
      <c r="L1168" s="15"/>
      <c r="M1168" s="15"/>
    </row>
    <row r="1169" spans="1:13" x14ac:dyDescent="0.2">
      <c r="A1169" s="15"/>
      <c r="B1169" s="15"/>
      <c r="C1169" s="15"/>
      <c r="D1169" s="15"/>
      <c r="E1169" s="15"/>
      <c r="F1169" s="15"/>
      <c r="G1169" s="15"/>
      <c r="H1169" s="15"/>
      <c r="I1169" s="15"/>
      <c r="J1169" s="15"/>
      <c r="K1169" s="15"/>
      <c r="L1169" s="15"/>
      <c r="M1169" s="15"/>
    </row>
    <row r="1170" spans="1:13" x14ac:dyDescent="0.2">
      <c r="A1170" s="15"/>
      <c r="B1170" s="15"/>
      <c r="C1170" s="15"/>
      <c r="D1170" s="15"/>
      <c r="E1170" s="15"/>
      <c r="F1170" s="15"/>
      <c r="G1170" s="15"/>
      <c r="H1170" s="15"/>
      <c r="I1170" s="15"/>
      <c r="J1170" s="15"/>
      <c r="K1170" s="15"/>
      <c r="L1170" s="15"/>
      <c r="M1170" s="15"/>
    </row>
    <row r="1171" spans="1:13" x14ac:dyDescent="0.2">
      <c r="A1171" s="15"/>
      <c r="B1171" s="15"/>
      <c r="C1171" s="15"/>
      <c r="D1171" s="15"/>
      <c r="E1171" s="15"/>
      <c r="F1171" s="15"/>
      <c r="G1171" s="15"/>
      <c r="H1171" s="15"/>
      <c r="I1171" s="15"/>
      <c r="J1171" s="15"/>
      <c r="K1171" s="15"/>
      <c r="L1171" s="15"/>
      <c r="M1171" s="15"/>
    </row>
    <row r="1172" spans="1:13" x14ac:dyDescent="0.2">
      <c r="A1172" s="15"/>
      <c r="B1172" s="15"/>
      <c r="C1172" s="15"/>
      <c r="D1172" s="15"/>
      <c r="E1172" s="15"/>
      <c r="F1172" s="15"/>
      <c r="G1172" s="15"/>
      <c r="H1172" s="15"/>
      <c r="I1172" s="15"/>
      <c r="J1172" s="15"/>
      <c r="K1172" s="15"/>
      <c r="L1172" s="15"/>
      <c r="M1172" s="15"/>
    </row>
    <row r="1173" spans="1:13" x14ac:dyDescent="0.2">
      <c r="A1173" s="15"/>
      <c r="B1173" s="15"/>
      <c r="C1173" s="15"/>
      <c r="D1173" s="15"/>
      <c r="E1173" s="15"/>
      <c r="F1173" s="15"/>
      <c r="G1173" s="15"/>
      <c r="H1173" s="15"/>
      <c r="I1173" s="15"/>
      <c r="J1173" s="15"/>
      <c r="K1173" s="15"/>
      <c r="L1173" s="15"/>
      <c r="M1173" s="15"/>
    </row>
    <row r="1174" spans="1:13" x14ac:dyDescent="0.2">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N10" sqref="N10"/>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10.5" customHeight="1" x14ac:dyDescent="0.2">
      <c r="A1" s="73" t="s">
        <v>423</v>
      </c>
      <c r="B1" s="74"/>
      <c r="C1" s="74"/>
      <c r="D1" s="74"/>
      <c r="E1" s="74"/>
      <c r="F1" s="74"/>
      <c r="G1" s="74"/>
      <c r="H1" s="74"/>
      <c r="I1" s="74"/>
      <c r="J1" s="74"/>
      <c r="K1" s="74"/>
      <c r="L1" s="74"/>
      <c r="M1" s="74"/>
      <c r="N1" s="74"/>
    </row>
    <row r="3" spans="1:18" x14ac:dyDescent="0.2">
      <c r="A3" s="3" t="s">
        <v>1</v>
      </c>
      <c r="B3" s="5" t="s">
        <v>21</v>
      </c>
      <c r="C3" s="5" t="s">
        <v>22</v>
      </c>
      <c r="D3" s="5" t="s">
        <v>23</v>
      </c>
      <c r="E3" s="5" t="s">
        <v>24</v>
      </c>
      <c r="F3" s="3" t="s">
        <v>421</v>
      </c>
      <c r="G3" s="3" t="s">
        <v>422</v>
      </c>
      <c r="H3" s="5" t="s">
        <v>25</v>
      </c>
      <c r="I3" s="9"/>
      <c r="K3" s="75" t="s">
        <v>420</v>
      </c>
      <c r="L3" s="75"/>
    </row>
    <row r="4" spans="1:18" x14ac:dyDescent="0.2">
      <c r="A4" s="4">
        <v>1</v>
      </c>
      <c r="B4" s="6">
        <f>AVERAGE(DT!A4:A1004)</f>
        <v>0.29729729729729731</v>
      </c>
      <c r="C4" s="6">
        <f>VAR(DT!A4:A1004)</f>
        <v>2.0289926289926292</v>
      </c>
      <c r="D4" s="6">
        <f>SQRT(C4)</f>
        <v>1.4244271230893595</v>
      </c>
      <c r="E4" s="7">
        <f>COUNTA(Data!A4:A1000)</f>
        <v>111</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3.6036036036036036E-2</v>
      </c>
      <c r="R4" s="8"/>
    </row>
    <row r="5" spans="1:18" x14ac:dyDescent="0.2">
      <c r="A5" s="4">
        <v>2</v>
      </c>
      <c r="B5" s="6">
        <f>AVERAGE(DT!B4:B1004)</f>
        <v>-0.30630630630630629</v>
      </c>
      <c r="C5" s="6">
        <f>VAR(DT!B4:B1004)</f>
        <v>2.1780507780507783</v>
      </c>
      <c r="D5" s="6">
        <f t="shared" ref="D5:D11" si="0">SQRT(C5)</f>
        <v>1.4758220685606982</v>
      </c>
      <c r="E5" s="7">
        <f>COUNTA(Data!B4:B1000)</f>
        <v>111</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-0.2747747747747748</v>
      </c>
    </row>
    <row r="6" spans="1:18" x14ac:dyDescent="0.2">
      <c r="A6" s="4">
        <v>3</v>
      </c>
      <c r="B6" s="6">
        <f>AVERAGE(DT!C4:C1004)</f>
        <v>0.34234234234234234</v>
      </c>
      <c r="C6" s="6">
        <f>VAR(DT!C4:C1004)</f>
        <v>2.3362817362817365</v>
      </c>
      <c r="D6" s="6">
        <f t="shared" si="0"/>
        <v>1.5284900183781824</v>
      </c>
      <c r="E6" s="7">
        <f>COUNTA(Data!C4:C1000)</f>
        <v>111</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-0.11936936936936937</v>
      </c>
    </row>
    <row r="7" spans="1:18" x14ac:dyDescent="0.2">
      <c r="A7" s="4">
        <v>4</v>
      </c>
      <c r="B7" s="6">
        <f>AVERAGE(DT!D4:D1004)</f>
        <v>-0.1891891891891892</v>
      </c>
      <c r="C7" s="6">
        <f>VAR(DT!D4:D1004)</f>
        <v>2.5366093366093367</v>
      </c>
      <c r="D7" s="6">
        <f t="shared" si="0"/>
        <v>1.592673644099549</v>
      </c>
      <c r="E7" s="7">
        <f>COUNTA(Data!D4:D1000)</f>
        <v>111</v>
      </c>
      <c r="F7" s="22" t="str">
        <f>VLOOKUP(Read_First!B4,Items!A1:Q50,17,FALSE)</f>
        <v>confusing</v>
      </c>
      <c r="G7" s="23" t="str">
        <f>VLOOKUP(Read_First!B4,Items!A1:Q50,16,FALSE)</f>
        <v>clear</v>
      </c>
      <c r="H7" s="25" t="str">
        <f>VLOOKUP(Read_First!B4,Items!A1:S50,18,FALSE)</f>
        <v>Pragmatic Quality</v>
      </c>
      <c r="I7" s="53"/>
      <c r="K7" s="46"/>
      <c r="L7" s="47"/>
    </row>
    <row r="8" spans="1:18" x14ac:dyDescent="0.2">
      <c r="A8" s="4">
        <v>5</v>
      </c>
      <c r="B8" s="6">
        <f>AVERAGE(DT!E4:E1004)</f>
        <v>-0.1891891891891892</v>
      </c>
      <c r="C8" s="6">
        <f>VAR(DT!E4:E1004)</f>
        <v>2.6820638820638822</v>
      </c>
      <c r="D8" s="6">
        <f t="shared" si="0"/>
        <v>1.6377007913730401</v>
      </c>
      <c r="E8" s="7">
        <f>COUNTA(Data!E4:E1000)</f>
        <v>111</v>
      </c>
      <c r="F8" s="22" t="str">
        <f>VLOOKUP(Read_First!B4,Items!A1:Q50,2,FALSE)</f>
        <v>boring</v>
      </c>
      <c r="G8" s="23" t="str">
        <f>VLOOKUP(Read_First!B4,Items!A1:Q50,3,FALSE)</f>
        <v>exciting</v>
      </c>
      <c r="H8" s="26" t="str">
        <f>VLOOKUP(Read_First!B4,Items!A1:S50,19,FALSE)</f>
        <v>Hedonic Quality</v>
      </c>
      <c r="I8" s="54"/>
      <c r="K8" s="46"/>
      <c r="L8" s="47"/>
    </row>
    <row r="9" spans="1:18" x14ac:dyDescent="0.2">
      <c r="A9" s="4">
        <v>6</v>
      </c>
      <c r="B9" s="6">
        <f>AVERAGE(DT!F4:F1004)</f>
        <v>8.1081081081081086E-2</v>
      </c>
      <c r="C9" s="6">
        <f>VAR(DT!F4:F1004)</f>
        <v>2.5297297297297296</v>
      </c>
      <c r="D9" s="6">
        <f t="shared" si="0"/>
        <v>1.590512411058062</v>
      </c>
      <c r="E9" s="7">
        <f>COUNTA(Data!F4:F1000)</f>
        <v>111</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2">
      <c r="A10" s="4">
        <v>7</v>
      </c>
      <c r="B10" s="6">
        <f>AVERAGE(DT!G4:G1004)</f>
        <v>-0.46846846846846846</v>
      </c>
      <c r="C10" s="6">
        <f>VAR(DT!G4:G1004)</f>
        <v>2.0876330876330877</v>
      </c>
      <c r="D10" s="6">
        <f t="shared" si="0"/>
        <v>1.4448643838205328</v>
      </c>
      <c r="E10" s="7">
        <f>COUNTA(Data!G4:G1000)</f>
        <v>111</v>
      </c>
      <c r="F10" s="22" t="str">
        <f>VLOOKUP(Read_First!B4,Items!A1:Q50,7,FALSE)</f>
        <v>conventional</v>
      </c>
      <c r="G10" s="23" t="str">
        <f>VLOOKUP(Read_First!B4,Items!A1:Q50,6,FALSE)</f>
        <v>inventive</v>
      </c>
      <c r="H10" s="26" t="str">
        <f>VLOOKUP(Read_First!B4,Items!A1:S50,19,FALSE)</f>
        <v>Hedonic Quality</v>
      </c>
      <c r="I10" s="54"/>
    </row>
    <row r="11" spans="1:18" x14ac:dyDescent="0.2">
      <c r="A11" s="4">
        <v>8</v>
      </c>
      <c r="B11" s="6">
        <f>AVERAGE(DT!H4:H1004)</f>
        <v>-0.52252252252252251</v>
      </c>
      <c r="C11" s="6">
        <f>VAR(DT!H4:H1004)</f>
        <v>2.4153972153972156</v>
      </c>
      <c r="D11" s="6">
        <f t="shared" si="0"/>
        <v>1.5541548234964289</v>
      </c>
      <c r="E11" s="7">
        <f>COUNTA(Data!H4:H1000)</f>
        <v>111</v>
      </c>
      <c r="F11" s="22" t="str">
        <f>VLOOKUP(Read_First!B4,Items!A1:Q50,12,FALSE)</f>
        <v>usual</v>
      </c>
      <c r="G11" s="23" t="str">
        <f>VLOOKUP(Read_First!B4,Items!A1:Q50,13,FALSE)</f>
        <v>leading edge</v>
      </c>
      <c r="H11" s="25" t="str">
        <f>VLOOKUP(Read_First!B4,Items!A1:S50,19,FALSE)</f>
        <v>Hedonic Quality</v>
      </c>
      <c r="I11" s="54"/>
    </row>
    <row r="22" spans="11:15" x14ac:dyDescent="0.2">
      <c r="K22" s="52"/>
      <c r="L22" s="52"/>
    </row>
    <row r="23" spans="11:15" x14ac:dyDescent="0.2">
      <c r="K23" s="51"/>
      <c r="L23" s="51"/>
    </row>
    <row r="24" spans="11:15" x14ac:dyDescent="0.2">
      <c r="K24" s="15"/>
      <c r="L24" s="50"/>
    </row>
    <row r="25" spans="11:15" x14ac:dyDescent="0.2">
      <c r="K25" s="15"/>
      <c r="L25" s="50"/>
    </row>
    <row r="27" spans="11:15" ht="14.5" customHeight="1" x14ac:dyDescent="0.2">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76" t="s">
        <v>260</v>
      </c>
      <c r="B1" s="77"/>
      <c r="C1" s="77"/>
      <c r="D1" s="77"/>
      <c r="E1" s="77"/>
      <c r="F1" s="77"/>
      <c r="G1" s="77"/>
      <c r="H1" s="77"/>
      <c r="I1" s="77"/>
      <c r="J1" s="77"/>
      <c r="K1" s="77"/>
      <c r="L1" s="77"/>
      <c r="M1" s="77"/>
      <c r="N1" s="77"/>
      <c r="O1" s="77"/>
    </row>
    <row r="3" spans="1:15" x14ac:dyDescent="0.2">
      <c r="A3" s="75" t="s">
        <v>29</v>
      </c>
      <c r="B3" s="75"/>
      <c r="C3" s="75"/>
      <c r="D3" s="75"/>
      <c r="E3" s="75"/>
      <c r="F3" s="75"/>
      <c r="G3" s="75"/>
      <c r="I3" s="75" t="s">
        <v>26</v>
      </c>
      <c r="J3" s="75"/>
      <c r="K3" s="75"/>
      <c r="L3" s="75"/>
      <c r="M3" s="75"/>
      <c r="N3" s="75"/>
      <c r="O3" s="75"/>
    </row>
    <row r="4" spans="1:15" x14ac:dyDescent="0.2">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2">
      <c r="A5" s="14">
        <v>1</v>
      </c>
      <c r="B5" s="13">
        <f>Results!B4</f>
        <v>0.29729729729729731</v>
      </c>
      <c r="C5" s="13">
        <f>Results!D4</f>
        <v>1.4244271230893595</v>
      </c>
      <c r="D5" s="7">
        <f>Results!E4</f>
        <v>111</v>
      </c>
      <c r="E5" s="13">
        <f t="shared" ref="E5:E12" si="0">CONFIDENCE(0.05, C5, D5)</f>
        <v>0.26498838376320066</v>
      </c>
      <c r="F5" s="13">
        <f t="shared" ref="F5:F12" si="1">B5-E5</f>
        <v>3.230891353409665E-2</v>
      </c>
      <c r="G5" s="13">
        <f t="shared" ref="G5:G12" si="2">B5+E5</f>
        <v>0.56228568106049792</v>
      </c>
      <c r="I5" s="12" t="str">
        <f>VLOOKUP(Read_First!B4,Items!A1:S50,18,FALSE)</f>
        <v>Pragmatic Quality</v>
      </c>
      <c r="J5" s="13">
        <f>AVERAGE(DT!K4:K1004)</f>
        <v>3.6036036036036036E-2</v>
      </c>
      <c r="K5" s="13">
        <f>STDEV(DT!K4:K1004)</f>
        <v>1.2945896361250255</v>
      </c>
      <c r="L5" s="7">
        <f>MAX(D5:D12)</f>
        <v>111</v>
      </c>
      <c r="M5" s="13">
        <f t="shared" ref="M5:M7" si="3">CONFIDENCE(0.05, K5, L5)</f>
        <v>0.24083451497984407</v>
      </c>
      <c r="N5" s="13">
        <f t="shared" ref="N5:N7" si="4">J5-M5</f>
        <v>-0.20479847894380804</v>
      </c>
      <c r="O5" s="13">
        <f t="shared" ref="O5:O7" si="5">J5+M5</f>
        <v>0.2768705510158801</v>
      </c>
    </row>
    <row r="6" spans="1:15" x14ac:dyDescent="0.2">
      <c r="A6" s="14">
        <v>2</v>
      </c>
      <c r="B6" s="13">
        <f>Results!B5</f>
        <v>-0.30630630630630629</v>
      </c>
      <c r="C6" s="13">
        <f>Results!D5</f>
        <v>1.4758220685606982</v>
      </c>
      <c r="D6" s="7">
        <f>Results!E5</f>
        <v>111</v>
      </c>
      <c r="E6" s="13">
        <f t="shared" si="0"/>
        <v>0.2745494650661951</v>
      </c>
      <c r="F6" s="13">
        <f t="shared" si="1"/>
        <v>-0.58085577137250133</v>
      </c>
      <c r="G6" s="13">
        <f t="shared" si="2"/>
        <v>-3.1756841240111189E-2</v>
      </c>
      <c r="I6" s="12" t="str">
        <f>VLOOKUP(Read_First!B4,Items!A1:S50,19,FALSE)</f>
        <v>Hedonic Quality</v>
      </c>
      <c r="J6" s="13">
        <f>AVERAGE(DT!L4:L1004)</f>
        <v>-0.2747747747747748</v>
      </c>
      <c r="K6" s="13">
        <f>STDEV(DT!L4:L1004)</f>
        <v>1.2554223098563988</v>
      </c>
      <c r="L6" s="7">
        <f>L5</f>
        <v>111</v>
      </c>
      <c r="M6" s="13">
        <f t="shared" si="3"/>
        <v>0.23354815661442685</v>
      </c>
      <c r="N6" s="13">
        <f t="shared" si="4"/>
        <v>-0.5083229313892017</v>
      </c>
      <c r="O6" s="13">
        <f t="shared" si="5"/>
        <v>-4.122661816034795E-2</v>
      </c>
    </row>
    <row r="7" spans="1:15" x14ac:dyDescent="0.2">
      <c r="A7" s="14">
        <v>3</v>
      </c>
      <c r="B7" s="13">
        <f>Results!B6</f>
        <v>0.34234234234234234</v>
      </c>
      <c r="C7" s="13">
        <f>Results!D6</f>
        <v>1.5284900183781824</v>
      </c>
      <c r="D7" s="7">
        <f>Results!E6</f>
        <v>111</v>
      </c>
      <c r="E7" s="13">
        <f t="shared" si="0"/>
        <v>0.28434736533924471</v>
      </c>
      <c r="F7" s="13">
        <f t="shared" si="1"/>
        <v>5.7994977003097636E-2</v>
      </c>
      <c r="G7" s="13">
        <f t="shared" si="2"/>
        <v>0.62668970768158705</v>
      </c>
      <c r="I7" s="12" t="s">
        <v>419</v>
      </c>
      <c r="J7" s="13">
        <f>AVERAGE(DT!M4:M1004)</f>
        <v>-0.11936936936936937</v>
      </c>
      <c r="K7" s="13">
        <f>STDEV(DT!M4:M1004)</f>
        <v>1.1231534577245843</v>
      </c>
      <c r="L7" s="7">
        <f>L6</f>
        <v>111</v>
      </c>
      <c r="M7" s="13">
        <f t="shared" si="3"/>
        <v>0.20894197720343249</v>
      </c>
      <c r="N7" s="13">
        <f t="shared" si="4"/>
        <v>-0.32831134657280187</v>
      </c>
      <c r="O7" s="13">
        <f t="shared" si="5"/>
        <v>8.9572607834063123E-2</v>
      </c>
    </row>
    <row r="8" spans="1:15" x14ac:dyDescent="0.2">
      <c r="A8" s="14">
        <v>4</v>
      </c>
      <c r="B8" s="13">
        <f>Results!B7</f>
        <v>-0.1891891891891892</v>
      </c>
      <c r="C8" s="13">
        <f>Results!D7</f>
        <v>1.592673644099549</v>
      </c>
      <c r="D8" s="7">
        <f>Results!E7</f>
        <v>111</v>
      </c>
      <c r="E8" s="13">
        <f t="shared" si="0"/>
        <v>0.29628754463538137</v>
      </c>
      <c r="F8" s="13">
        <f t="shared" si="1"/>
        <v>-0.48547673382457057</v>
      </c>
      <c r="G8" s="13">
        <f t="shared" si="2"/>
        <v>0.10709835544619217</v>
      </c>
      <c r="I8" s="55"/>
      <c r="J8" s="47"/>
      <c r="K8" s="47"/>
      <c r="L8" s="56"/>
      <c r="M8" s="47"/>
      <c r="N8" s="47"/>
      <c r="O8" s="47"/>
    </row>
    <row r="9" spans="1:15" x14ac:dyDescent="0.2">
      <c r="A9" s="14">
        <v>5</v>
      </c>
      <c r="B9" s="13">
        <f>Results!B8</f>
        <v>-0.1891891891891892</v>
      </c>
      <c r="C9" s="13">
        <f>Results!D8</f>
        <v>1.6377007913730401</v>
      </c>
      <c r="D9" s="7">
        <f>Results!E8</f>
        <v>111</v>
      </c>
      <c r="E9" s="13">
        <f t="shared" si="0"/>
        <v>0.30466401457762188</v>
      </c>
      <c r="F9" s="13">
        <f t="shared" si="1"/>
        <v>-0.49385320376681108</v>
      </c>
      <c r="G9" s="13">
        <f t="shared" si="2"/>
        <v>0.11547482538843268</v>
      </c>
      <c r="I9" s="55"/>
      <c r="J9" s="47"/>
      <c r="K9" s="47"/>
      <c r="L9" s="56"/>
      <c r="M9" s="47"/>
      <c r="N9" s="47"/>
      <c r="O9" s="47"/>
    </row>
    <row r="10" spans="1:15" x14ac:dyDescent="0.2">
      <c r="A10" s="14">
        <v>6</v>
      </c>
      <c r="B10" s="13">
        <f>Results!B9</f>
        <v>8.1081081081081086E-2</v>
      </c>
      <c r="C10" s="13">
        <f>Results!D9</f>
        <v>1.590512411058062</v>
      </c>
      <c r="D10" s="7">
        <f>Results!E9</f>
        <v>111</v>
      </c>
      <c r="E10" s="13">
        <f t="shared" si="0"/>
        <v>0.29588548710550427</v>
      </c>
      <c r="F10" s="13">
        <f t="shared" si="1"/>
        <v>-0.21480440602442319</v>
      </c>
      <c r="G10" s="13">
        <f t="shared" si="2"/>
        <v>0.37696656818658536</v>
      </c>
      <c r="I10" s="24"/>
      <c r="J10" s="47"/>
      <c r="K10" s="47"/>
      <c r="L10" s="56"/>
      <c r="M10" s="47"/>
      <c r="N10" s="47"/>
      <c r="O10" s="47"/>
    </row>
    <row r="11" spans="1:15" x14ac:dyDescent="0.2">
      <c r="A11" s="14">
        <v>7</v>
      </c>
      <c r="B11" s="13">
        <f>Results!B10</f>
        <v>-0.46846846846846846</v>
      </c>
      <c r="C11" s="13">
        <f>Results!D10</f>
        <v>1.4448643838205328</v>
      </c>
      <c r="D11" s="7">
        <f>Results!E10</f>
        <v>111</v>
      </c>
      <c r="E11" s="13">
        <f t="shared" si="0"/>
        <v>0.26879035902884646</v>
      </c>
      <c r="F11" s="13">
        <f t="shared" si="1"/>
        <v>-0.73725882749731486</v>
      </c>
      <c r="G11" s="13">
        <f t="shared" si="2"/>
        <v>-0.199678109439622</v>
      </c>
    </row>
    <row r="12" spans="1:15" x14ac:dyDescent="0.2">
      <c r="A12" s="14">
        <v>8</v>
      </c>
      <c r="B12" s="13">
        <f>Results!B11</f>
        <v>-0.52252252252252251</v>
      </c>
      <c r="C12" s="13">
        <f>Results!D11</f>
        <v>1.5541548234964289</v>
      </c>
      <c r="D12" s="7">
        <f>Results!E11</f>
        <v>111</v>
      </c>
      <c r="E12" s="13">
        <f t="shared" si="0"/>
        <v>0.28912182878327941</v>
      </c>
      <c r="F12" s="13">
        <f t="shared" si="1"/>
        <v>-0.81164435130580193</v>
      </c>
      <c r="G12" s="13">
        <f t="shared" si="2"/>
        <v>-0.2334006937392431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66" t="s">
        <v>261</v>
      </c>
      <c r="B1" s="78"/>
      <c r="C1" s="78"/>
      <c r="D1" s="78"/>
      <c r="E1" s="78"/>
      <c r="F1" s="78"/>
      <c r="G1" s="78"/>
      <c r="H1" s="78"/>
      <c r="I1" s="78"/>
      <c r="J1" s="78"/>
      <c r="K1" s="78"/>
      <c r="L1" s="78"/>
      <c r="M1" s="78"/>
      <c r="N1" s="78"/>
      <c r="O1" s="78"/>
      <c r="P1" s="78"/>
      <c r="Q1" s="78"/>
      <c r="R1" s="78"/>
    </row>
    <row r="3" spans="1:18" x14ac:dyDescent="0.2">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2">
      <c r="A4" s="44"/>
      <c r="B4" s="44"/>
      <c r="D4" s="37" t="s">
        <v>0</v>
      </c>
      <c r="E4" s="37" t="s">
        <v>30</v>
      </c>
      <c r="G4" s="37" t="s">
        <v>0</v>
      </c>
      <c r="H4" s="37" t="s">
        <v>30</v>
      </c>
      <c r="J4" s="44"/>
      <c r="K4" s="44"/>
      <c r="L4" s="44"/>
      <c r="M4" s="44"/>
      <c r="N4" s="44"/>
      <c r="O4" s="44"/>
      <c r="P4" s="44"/>
      <c r="Q4" s="44"/>
    </row>
    <row r="5" spans="1:18" x14ac:dyDescent="0.2">
      <c r="A5" s="44"/>
      <c r="B5" s="44"/>
      <c r="D5" s="38">
        <v>1.2</v>
      </c>
      <c r="E5" s="39">
        <f>CORREL(DT!A4:A1004,DT!B4:B1004)</f>
        <v>0.61021804907546084</v>
      </c>
      <c r="G5" s="38">
        <v>5.6</v>
      </c>
      <c r="H5" s="39">
        <f>CORREL(DT!E4:E1004,DT!F4:F1004)</f>
        <v>0.73536981626640918</v>
      </c>
      <c r="J5" s="44"/>
      <c r="K5" s="44"/>
      <c r="L5" s="44"/>
      <c r="M5" s="44"/>
      <c r="N5" s="44"/>
      <c r="O5" s="44"/>
      <c r="P5" s="44"/>
      <c r="Q5" s="44"/>
    </row>
    <row r="6" spans="1:18" x14ac:dyDescent="0.2">
      <c r="A6" s="44"/>
      <c r="B6" s="44"/>
      <c r="D6" s="38">
        <v>1.3</v>
      </c>
      <c r="E6" s="39">
        <f>CORREL(DT!A4:A1004,DT!C4:C1004)</f>
        <v>0.71693800743172142</v>
      </c>
      <c r="G6" s="38">
        <v>5.7</v>
      </c>
      <c r="H6" s="39">
        <f>CORREL(DT!E4:E1004,DT!G4:G1004)</f>
        <v>0.51543715231067955</v>
      </c>
      <c r="J6" s="44"/>
      <c r="K6" s="44"/>
      <c r="L6" s="44"/>
      <c r="M6" s="44"/>
      <c r="N6" s="44"/>
      <c r="O6" s="44"/>
      <c r="P6" s="44"/>
      <c r="Q6" s="44"/>
    </row>
    <row r="7" spans="1:18" x14ac:dyDescent="0.2">
      <c r="A7" s="44"/>
      <c r="B7" s="44"/>
      <c r="D7" s="38">
        <v>1.4</v>
      </c>
      <c r="E7" s="39">
        <f>CORREL(DT!A4:A1004,DT!D4:D1004)</f>
        <v>0.65414722203484055</v>
      </c>
      <c r="G7" s="38">
        <v>5.8</v>
      </c>
      <c r="H7" s="39">
        <f>CORREL(DT!E4:E1004,DT!H4:H1004)</f>
        <v>0.46442127684476481</v>
      </c>
      <c r="J7" s="44"/>
      <c r="K7" s="44"/>
      <c r="L7" s="44"/>
      <c r="M7" s="44"/>
      <c r="N7" s="44"/>
      <c r="O7" s="44"/>
      <c r="P7" s="44"/>
      <c r="Q7" s="44"/>
    </row>
    <row r="8" spans="1:18" x14ac:dyDescent="0.2">
      <c r="A8" s="44"/>
      <c r="B8" s="44"/>
      <c r="D8" s="38">
        <v>2.2999999999999998</v>
      </c>
      <c r="E8" s="39">
        <f>CORREL(DT!B4:B1004,DT!C4:C1004)</f>
        <v>0.54663487368045394</v>
      </c>
      <c r="G8" s="38">
        <v>6.7</v>
      </c>
      <c r="H8" s="39">
        <f>CORREL(DT!F4:F1004,DT!G4:G1004)</f>
        <v>0.45973746655385761</v>
      </c>
      <c r="J8" s="44"/>
      <c r="K8" s="44"/>
      <c r="L8" s="44"/>
      <c r="M8" s="44"/>
      <c r="N8" s="44"/>
      <c r="O8" s="44"/>
      <c r="P8" s="44"/>
      <c r="Q8" s="44"/>
    </row>
    <row r="9" spans="1:18" x14ac:dyDescent="0.2">
      <c r="A9" s="44"/>
      <c r="B9" s="44"/>
      <c r="D9" s="38">
        <v>2.4</v>
      </c>
      <c r="E9" s="39">
        <f>CORREL(DT!B4:B1004,DT!D4:D1004)</f>
        <v>0.72157698143082338</v>
      </c>
      <c r="G9" s="38">
        <v>6.8</v>
      </c>
      <c r="H9" s="39">
        <f>CORREL(DT!F4:F1004,DT!H4:H1004)</f>
        <v>0.42551950845418479</v>
      </c>
      <c r="J9" s="44"/>
      <c r="K9" s="44"/>
      <c r="L9" s="44"/>
      <c r="M9" s="44"/>
      <c r="N9" s="44"/>
      <c r="O9" s="44"/>
      <c r="P9" s="44"/>
      <c r="Q9" s="44"/>
    </row>
    <row r="10" spans="1:18" x14ac:dyDescent="0.2">
      <c r="A10" s="44"/>
      <c r="B10" s="44"/>
      <c r="D10" s="38">
        <v>3.4</v>
      </c>
      <c r="E10" s="39">
        <f>CORREL(DT!C4:C1004,DT!D4:D1004)</f>
        <v>0.66169085947231021</v>
      </c>
      <c r="G10" s="38">
        <v>7.8</v>
      </c>
      <c r="H10" s="39">
        <f>CORREL(DT!G4:G1004,DT!H4:H1004)</f>
        <v>0.59037687294402263</v>
      </c>
      <c r="J10" s="44"/>
      <c r="K10" s="44"/>
      <c r="L10" s="44"/>
      <c r="M10" s="44"/>
      <c r="N10" s="44"/>
      <c r="O10" s="44"/>
      <c r="P10" s="44"/>
      <c r="Q10" s="44"/>
    </row>
    <row r="11" spans="1:18" x14ac:dyDescent="0.2">
      <c r="A11" s="44"/>
      <c r="B11" s="44"/>
      <c r="D11" s="40" t="s">
        <v>266</v>
      </c>
      <c r="E11" s="39">
        <f>AVERAGE(E5:E10)</f>
        <v>0.65186766552093511</v>
      </c>
      <c r="G11" s="40" t="s">
        <v>266</v>
      </c>
      <c r="H11" s="39">
        <f>AVERAGE(H5:H10)</f>
        <v>0.53181034889565304</v>
      </c>
      <c r="J11" s="44"/>
      <c r="K11" s="44"/>
      <c r="L11" s="44"/>
      <c r="M11" s="44"/>
      <c r="N11" s="44"/>
      <c r="O11" s="44"/>
      <c r="P11" s="44"/>
      <c r="Q11" s="44"/>
    </row>
    <row r="12" spans="1:18" x14ac:dyDescent="0.2">
      <c r="A12" s="44"/>
      <c r="B12" s="44"/>
      <c r="C12" s="11"/>
      <c r="D12" s="41" t="s">
        <v>3</v>
      </c>
      <c r="E12" s="42">
        <f>(4*E11)/(1+(3*E11))</f>
        <v>0.88221275493226836</v>
      </c>
      <c r="F12" s="11"/>
      <c r="G12" s="41" t="s">
        <v>3</v>
      </c>
      <c r="H12" s="42">
        <f>(4*H11)/(1+(3*H11))</f>
        <v>0.81961005987734237</v>
      </c>
      <c r="I12" s="11"/>
      <c r="J12" s="44"/>
      <c r="K12" s="44"/>
      <c r="L12" s="44"/>
      <c r="M12" s="44"/>
      <c r="N12" s="44"/>
      <c r="O12" s="44"/>
      <c r="P12" s="44"/>
      <c r="Q12" s="44"/>
    </row>
    <row r="13" spans="1:18" x14ac:dyDescent="0.2">
      <c r="A13" s="44"/>
      <c r="B13" s="44"/>
    </row>
    <row r="14" spans="1:18" x14ac:dyDescent="0.2">
      <c r="A14" s="44"/>
      <c r="B14" s="44"/>
    </row>
    <row r="15" spans="1:18" x14ac:dyDescent="0.2">
      <c r="A15" s="44"/>
      <c r="B15" s="44"/>
    </row>
    <row r="16" spans="1:18" x14ac:dyDescent="0.2">
      <c r="A16" s="44"/>
      <c r="B16" s="44"/>
    </row>
    <row r="17" spans="1:2" x14ac:dyDescent="0.2">
      <c r="A17" s="44"/>
      <c r="B17" s="44"/>
    </row>
    <row r="18" spans="1:2" x14ac:dyDescent="0.2">
      <c r="A18" s="44"/>
      <c r="B18" s="44"/>
    </row>
    <row r="19" spans="1:2" x14ac:dyDescent="0.2">
      <c r="A19" s="44"/>
      <c r="B19" s="44"/>
    </row>
    <row r="20" spans="1:2" x14ac:dyDescent="0.2">
      <c r="A20" s="44"/>
      <c r="B20" s="44"/>
    </row>
    <row r="21" spans="1:2" x14ac:dyDescent="0.2">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D7" sqref="D7"/>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60.25" customHeight="1" x14ac:dyDescent="0.2">
      <c r="A1" s="79" t="s">
        <v>691</v>
      </c>
      <c r="B1" s="80"/>
      <c r="C1" s="80"/>
      <c r="D1" s="80"/>
      <c r="E1" s="80"/>
      <c r="F1" s="80"/>
      <c r="G1" s="80"/>
      <c r="H1" s="80"/>
    </row>
    <row r="3" spans="1:8" x14ac:dyDescent="0.2">
      <c r="A3" s="34" t="s">
        <v>25</v>
      </c>
      <c r="B3" s="34" t="s">
        <v>21</v>
      </c>
      <c r="C3" s="34" t="s">
        <v>32</v>
      </c>
      <c r="D3" s="34" t="s">
        <v>33</v>
      </c>
    </row>
    <row r="4" spans="1:8" x14ac:dyDescent="0.2">
      <c r="A4" s="18" t="str">
        <f>VLOOKUP(Read_First!B4,Items!A1:S50,18,FALSE)</f>
        <v>Pragmatic Quality</v>
      </c>
      <c r="B4" s="17">
        <f>Results!L4</f>
        <v>3.6036036036036036E-2</v>
      </c>
      <c r="C4" s="16" t="str">
        <f>IF(B4&gt;E32,"Excellent",IF(B4&gt;D32,"Good",IF(B4&gt;C32,"Above average",IF(B4&gt;B32,"Below average","Bad"))))</f>
        <v>Bad</v>
      </c>
      <c r="D4" s="15"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
      <c r="A5" s="18" t="str">
        <f>VLOOKUP(Read_First!B4,Items!A1:S50,19,FALSE)</f>
        <v>Hedonic Quality</v>
      </c>
      <c r="B5" s="17">
        <f>Results!L5</f>
        <v>-0.2747747747747748</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
      <c r="A6" s="18" t="s">
        <v>419</v>
      </c>
      <c r="B6" s="57">
        <f>Results!L6</f>
        <v>-0.11936936936936937</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
      <c r="A24" s="81" t="s">
        <v>262</v>
      </c>
      <c r="B24" s="81"/>
      <c r="C24" s="81"/>
      <c r="D24" s="81"/>
      <c r="E24" s="81"/>
      <c r="F24" s="81"/>
      <c r="G24" s="81"/>
      <c r="H24" s="81"/>
    </row>
    <row r="25" spans="1:8" s="21" customFormat="1" ht="16" x14ac:dyDescent="0.2">
      <c r="A25" s="19" t="s">
        <v>25</v>
      </c>
      <c r="B25" s="19" t="s">
        <v>38</v>
      </c>
      <c r="C25" s="20" t="s">
        <v>37</v>
      </c>
      <c r="D25" s="20" t="s">
        <v>36</v>
      </c>
      <c r="E25" s="20" t="s">
        <v>35</v>
      </c>
      <c r="F25" s="20" t="s">
        <v>34</v>
      </c>
      <c r="G25" s="20" t="s">
        <v>31</v>
      </c>
      <c r="H25" s="20" t="s">
        <v>21</v>
      </c>
    </row>
    <row r="26" spans="1:8" x14ac:dyDescent="0.2">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3.6036036036036036E-2</v>
      </c>
    </row>
    <row r="27" spans="1:8" x14ac:dyDescent="0.2">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-0.2747747747747748</v>
      </c>
    </row>
    <row r="28" spans="1:8" x14ac:dyDescent="0.2">
      <c r="A28" s="18" t="s">
        <v>419</v>
      </c>
      <c r="B28" s="31">
        <v>-1</v>
      </c>
      <c r="C28" s="32">
        <f>B34</f>
        <v>0.59</v>
      </c>
      <c r="D28" s="32">
        <f t="shared" si="0"/>
        <v>0.39</v>
      </c>
      <c r="E28" s="32">
        <f t="shared" si="0"/>
        <v>0.33000000000000007</v>
      </c>
      <c r="F28" s="32">
        <f t="shared" si="0"/>
        <v>0.27</v>
      </c>
      <c r="G28" s="32">
        <f>2.5-E34</f>
        <v>0.91999999999999993</v>
      </c>
      <c r="H28" s="58">
        <f>Results!L6</f>
        <v>-0.11936936936936937</v>
      </c>
    </row>
    <row r="30" spans="1:8" x14ac:dyDescent="0.2">
      <c r="A30" s="81" t="s">
        <v>694</v>
      </c>
      <c r="B30" s="81"/>
      <c r="C30" s="81"/>
      <c r="D30" s="81"/>
      <c r="E30" s="81"/>
    </row>
    <row r="31" spans="1:8" x14ac:dyDescent="0.2">
      <c r="A31" s="49" t="s">
        <v>25</v>
      </c>
      <c r="B31" s="62">
        <v>0.25</v>
      </c>
      <c r="C31" s="62">
        <v>0.5</v>
      </c>
      <c r="D31" s="62">
        <v>0.75</v>
      </c>
      <c r="E31" s="62">
        <v>0.9</v>
      </c>
    </row>
    <row r="32" spans="1:8" x14ac:dyDescent="0.2">
      <c r="A32" s="49" t="s">
        <v>692</v>
      </c>
      <c r="B32">
        <v>0.72</v>
      </c>
      <c r="C32">
        <v>1.17</v>
      </c>
      <c r="D32">
        <v>1.55</v>
      </c>
      <c r="E32">
        <v>1.74</v>
      </c>
    </row>
    <row r="33" spans="1:5" x14ac:dyDescent="0.2">
      <c r="A33" s="49" t="s">
        <v>693</v>
      </c>
      <c r="B33">
        <v>0.35</v>
      </c>
      <c r="C33">
        <v>0.85</v>
      </c>
      <c r="D33">
        <v>1.2</v>
      </c>
      <c r="E33">
        <v>1.59</v>
      </c>
    </row>
    <row r="34" spans="1:5" x14ac:dyDescent="0.2">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640625" defaultRowHeight="15" x14ac:dyDescent="0.2"/>
  <cols>
    <col min="1" max="8" width="8.83203125" style="2" customWidth="1"/>
    <col min="11" max="12" width="18.6640625" style="2" customWidth="1"/>
    <col min="13" max="13" width="9.1640625" style="2"/>
  </cols>
  <sheetData>
    <row r="1" spans="1:13" ht="215.5" customHeight="1" x14ac:dyDescent="0.2">
      <c r="A1" s="67" t="s">
        <v>424</v>
      </c>
      <c r="B1" s="68"/>
      <c r="C1" s="68"/>
      <c r="D1" s="68"/>
      <c r="E1" s="68"/>
      <c r="F1" s="68"/>
      <c r="G1" s="68"/>
      <c r="H1" s="68"/>
      <c r="K1" s="35"/>
      <c r="L1" s="36"/>
      <c r="M1" s="2" t="s">
        <v>265</v>
      </c>
    </row>
    <row r="2" spans="1:13" x14ac:dyDescent="0.2">
      <c r="A2" s="69" t="s">
        <v>0</v>
      </c>
      <c r="B2" s="69"/>
      <c r="C2" s="69"/>
      <c r="D2" s="69"/>
      <c r="E2" s="69"/>
      <c r="F2" s="69"/>
      <c r="G2" s="69"/>
      <c r="H2" s="69"/>
      <c r="K2" s="69" t="s">
        <v>263</v>
      </c>
      <c r="L2" s="69"/>
      <c r="M2" s="69"/>
    </row>
    <row r="3" spans="1:13" x14ac:dyDescent="0.2">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2">
      <c r="A4" s="2">
        <f>IF(Data!A4&gt;0,Data!A4-4,"")</f>
        <v>1</v>
      </c>
      <c r="B4" s="2">
        <f>IF(Data!B4&gt;0,Data!B4-4,"")</f>
        <v>0</v>
      </c>
      <c r="C4" s="2">
        <f>IF(Data!C4&gt;0,Data!C4-4,"")</f>
        <v>2</v>
      </c>
      <c r="D4" s="2">
        <f>IF(Data!D4&gt;0,Data!D4-4,"")</f>
        <v>2</v>
      </c>
      <c r="E4" s="2">
        <f>IF(Data!E4&gt;0,Data!E4-4,"")</f>
        <v>-1</v>
      </c>
      <c r="F4" s="2">
        <f>IF(Data!F4&gt;0,Data!F4-4,"")</f>
        <v>-2</v>
      </c>
      <c r="G4" s="2">
        <f>IF(Data!G4&gt;0,Data!G4-4,"")</f>
        <v>-2</v>
      </c>
      <c r="H4" s="2">
        <f>IF(Data!H4&gt;0,Data!H4-4,"")</f>
        <v>-2</v>
      </c>
      <c r="K4" s="7" t="str">
        <f>IF((MAX(A4,B4,C4,D4)-MIN(A4,B4,C4,D4))&gt;3,1,"")</f>
        <v/>
      </c>
      <c r="L4" s="7" t="str">
        <f>IF((MAX(E4,F4,G4,H4)-MIN(E4,F4,G4,H4))&gt;3,1,"")</f>
        <v/>
      </c>
      <c r="M4" s="4">
        <f>IF(COUNT(A4:D4)&gt;0,IF(COUNT(E4:H4)&gt;0,SUM(K4,L4),0),"")</f>
        <v>0</v>
      </c>
    </row>
    <row r="5" spans="1:13" x14ac:dyDescent="0.2">
      <c r="A5" s="2">
        <f>IF(Data!A5&gt;0,Data!A5-4,"")</f>
        <v>1</v>
      </c>
      <c r="B5" s="2">
        <f>IF(Data!B5&gt;0,Data!B5-4,"")</f>
        <v>2</v>
      </c>
      <c r="C5" s="2">
        <f>IF(Data!C5&gt;0,Data!C5-4,"")</f>
        <v>0</v>
      </c>
      <c r="D5" s="2">
        <f>IF(Data!D5&gt;0,Data!D5-4,"")</f>
        <v>-2</v>
      </c>
      <c r="E5" s="2">
        <f>IF(Data!E5&gt;0,Data!E5-4,"")</f>
        <v>1</v>
      </c>
      <c r="F5" s="2">
        <f>IF(Data!F5&gt;0,Data!F5-4,"")</f>
        <v>2</v>
      </c>
      <c r="G5" s="2">
        <f>IF(Data!G5&gt;0,Data!G5-4,"")</f>
        <v>-3</v>
      </c>
      <c r="H5" s="2">
        <f>IF(Data!H5&gt;0,Data!H5-4,"")</f>
        <v>-1</v>
      </c>
      <c r="K5" s="7">
        <f t="shared" ref="K5:K68" si="0">IF((MAX(A5,B5,C5,D5)-MIN(A5,B5,C5,D5))&gt;3,1,"")</f>
        <v>1</v>
      </c>
      <c r="L5" s="7">
        <f t="shared" ref="L5:L68" si="1">IF((MAX(E5,F5,G5,H5)-MIN(E5,F5,G5,H5))&gt;3,1,"")</f>
        <v>1</v>
      </c>
      <c r="M5" s="4">
        <f t="shared" ref="M5:M68" si="2">IF(COUNT(A5:D5)&gt;0,IF(COUNT(E5:H5)&gt;0,SUM(K5,L5),0),"")</f>
        <v>2</v>
      </c>
    </row>
    <row r="6" spans="1:13" x14ac:dyDescent="0.2">
      <c r="A6" s="2">
        <f>IF(Data!A6&gt;0,Data!A6-4,"")</f>
        <v>0</v>
      </c>
      <c r="B6" s="2">
        <f>IF(Data!B6&gt;0,Data!B6-4,"")</f>
        <v>0</v>
      </c>
      <c r="C6" s="2">
        <f>IF(Data!C6&gt;0,Data!C6-4,"")</f>
        <v>-1</v>
      </c>
      <c r="D6" s="2">
        <f>IF(Data!D6&gt;0,Data!D6-4,"")</f>
        <v>1</v>
      </c>
      <c r="E6" s="2">
        <f>IF(Data!E6&gt;0,Data!E6-4,"")</f>
        <v>1</v>
      </c>
      <c r="F6" s="2">
        <f>IF(Data!F6&gt;0,Data!F6-4,"")</f>
        <v>-1</v>
      </c>
      <c r="G6" s="2">
        <f>IF(Data!G6&gt;0,Data!G6-4,"")</f>
        <v>1</v>
      </c>
      <c r="H6" s="2">
        <f>IF(Data!H6&gt;0,Data!H6-4,"")</f>
        <v>-2</v>
      </c>
      <c r="K6" s="7" t="str">
        <f t="shared" si="0"/>
        <v/>
      </c>
      <c r="L6" s="7" t="str">
        <f t="shared" si="1"/>
        <v/>
      </c>
      <c r="M6" s="4">
        <f t="shared" si="2"/>
        <v>0</v>
      </c>
    </row>
    <row r="7" spans="1:13" x14ac:dyDescent="0.2">
      <c r="A7" s="2">
        <f>IF(Data!A7&gt;0,Data!A7-4,"")</f>
        <v>1</v>
      </c>
      <c r="B7" s="2">
        <f>IF(Data!B7&gt;0,Data!B7-4,"")</f>
        <v>0</v>
      </c>
      <c r="C7" s="2">
        <f>IF(Data!C7&gt;0,Data!C7-4,"")</f>
        <v>0</v>
      </c>
      <c r="D7" s="2">
        <f>IF(Data!D7&gt;0,Data!D7-4,"")</f>
        <v>-1</v>
      </c>
      <c r="E7" s="2">
        <f>IF(Data!E7&gt;0,Data!E7-4,"")</f>
        <v>-1</v>
      </c>
      <c r="F7" s="2">
        <f>IF(Data!F7&gt;0,Data!F7-4,"")</f>
        <v>-1</v>
      </c>
      <c r="G7" s="2">
        <f>IF(Data!G7&gt;0,Data!G7-4,"")</f>
        <v>0</v>
      </c>
      <c r="H7" s="2">
        <f>IF(Data!H7&gt;0,Data!H7-4,"")</f>
        <v>-1</v>
      </c>
      <c r="K7" s="7" t="str">
        <f t="shared" si="0"/>
        <v/>
      </c>
      <c r="L7" s="7" t="str">
        <f t="shared" si="1"/>
        <v/>
      </c>
      <c r="M7" s="4">
        <f t="shared" si="2"/>
        <v>0</v>
      </c>
    </row>
    <row r="8" spans="1:13" x14ac:dyDescent="0.2">
      <c r="A8" s="2">
        <f>IF(Data!A8&gt;0,Data!A8-4,"")</f>
        <v>1</v>
      </c>
      <c r="B8" s="2">
        <f>IF(Data!B8&gt;0,Data!B8-4,"")</f>
        <v>0</v>
      </c>
      <c r="C8" s="2">
        <f>IF(Data!C8&gt;0,Data!C8-4,"")</f>
        <v>0</v>
      </c>
      <c r="D8" s="2">
        <f>IF(Data!D8&gt;0,Data!D8-4,"")</f>
        <v>1</v>
      </c>
      <c r="E8" s="2">
        <f>IF(Data!E8&gt;0,Data!E8-4,"")</f>
        <v>0</v>
      </c>
      <c r="F8" s="2">
        <f>IF(Data!F8&gt;0,Data!F8-4,"")</f>
        <v>-1</v>
      </c>
      <c r="G8" s="2">
        <f>IF(Data!G8&gt;0,Data!G8-4,"")</f>
        <v>0</v>
      </c>
      <c r="H8" s="2">
        <f>IF(Data!H8&gt;0,Data!H8-4,"")</f>
        <v>0</v>
      </c>
      <c r="K8" s="7" t="str">
        <f t="shared" si="0"/>
        <v/>
      </c>
      <c r="L8" s="7" t="str">
        <f t="shared" si="1"/>
        <v/>
      </c>
      <c r="M8" s="4">
        <f t="shared" si="2"/>
        <v>0</v>
      </c>
    </row>
    <row r="9" spans="1:13" x14ac:dyDescent="0.2">
      <c r="A9" s="2">
        <f>IF(Data!A9&gt;0,Data!A9-4,"")</f>
        <v>2</v>
      </c>
      <c r="B9" s="2">
        <f>IF(Data!B9&gt;0,Data!B9-4,"")</f>
        <v>2</v>
      </c>
      <c r="C9" s="2">
        <f>IF(Data!C9&gt;0,Data!C9-4,"")</f>
        <v>1</v>
      </c>
      <c r="D9" s="2">
        <f>IF(Data!D9&gt;0,Data!D9-4,"")</f>
        <v>1</v>
      </c>
      <c r="E9" s="2">
        <f>IF(Data!E9&gt;0,Data!E9-4,"")</f>
        <v>-2</v>
      </c>
      <c r="F9" s="2">
        <f>IF(Data!F9&gt;0,Data!F9-4,"")</f>
        <v>-2</v>
      </c>
      <c r="G9" s="2">
        <f>IF(Data!G9&gt;0,Data!G9-4,"")</f>
        <v>-2</v>
      </c>
      <c r="H9" s="2">
        <f>IF(Data!H9&gt;0,Data!H9-4,"")</f>
        <v>-2</v>
      </c>
      <c r="K9" s="7" t="str">
        <f t="shared" si="0"/>
        <v/>
      </c>
      <c r="L9" s="7" t="str">
        <f t="shared" si="1"/>
        <v/>
      </c>
      <c r="M9" s="4">
        <f t="shared" si="2"/>
        <v>0</v>
      </c>
    </row>
    <row r="10" spans="1:13" x14ac:dyDescent="0.2">
      <c r="A10" s="2">
        <f>IF(Data!A10&gt;0,Data!A10-4,"")</f>
        <v>0</v>
      </c>
      <c r="B10" s="2">
        <f>IF(Data!B10&gt;0,Data!B10-4,"")</f>
        <v>-2</v>
      </c>
      <c r="C10" s="2">
        <f>IF(Data!C10&gt;0,Data!C10-4,"")</f>
        <v>-1</v>
      </c>
      <c r="D10" s="2">
        <f>IF(Data!D10&gt;0,Data!D10-4,"")</f>
        <v>-2</v>
      </c>
      <c r="E10" s="2">
        <f>IF(Data!E10&gt;0,Data!E10-4,"")</f>
        <v>0</v>
      </c>
      <c r="F10" s="2">
        <f>IF(Data!F10&gt;0,Data!F10-4,"")</f>
        <v>1</v>
      </c>
      <c r="G10" s="2">
        <f>IF(Data!G10&gt;0,Data!G10-4,"")</f>
        <v>-1</v>
      </c>
      <c r="H10" s="2">
        <f>IF(Data!H10&gt;0,Data!H10-4,"")</f>
        <v>-1</v>
      </c>
      <c r="K10" s="7" t="str">
        <f t="shared" si="0"/>
        <v/>
      </c>
      <c r="L10" s="7" t="str">
        <f t="shared" si="1"/>
        <v/>
      </c>
      <c r="M10" s="4">
        <f t="shared" si="2"/>
        <v>0</v>
      </c>
    </row>
    <row r="11" spans="1:13" x14ac:dyDescent="0.2">
      <c r="A11" s="2">
        <f>IF(Data!A11&gt;0,Data!A11-4,"")</f>
        <v>1</v>
      </c>
      <c r="B11" s="2">
        <f>IF(Data!B11&gt;0,Data!B11-4,"")</f>
        <v>-1</v>
      </c>
      <c r="C11" s="2">
        <f>IF(Data!C11&gt;0,Data!C11-4,"")</f>
        <v>0</v>
      </c>
      <c r="D11" s="2">
        <f>IF(Data!D11&gt;0,Data!D11-4,"")</f>
        <v>-2</v>
      </c>
      <c r="E11" s="2">
        <f>IF(Data!E11&gt;0,Data!E11-4,"")</f>
        <v>-2</v>
      </c>
      <c r="F11" s="2">
        <f>IF(Data!F11&gt;0,Data!F11-4,"")</f>
        <v>0</v>
      </c>
      <c r="G11" s="2">
        <f>IF(Data!G11&gt;0,Data!G11-4,"")</f>
        <v>-1</v>
      </c>
      <c r="H11" s="2">
        <f>IF(Data!H11&gt;0,Data!H11-4,"")</f>
        <v>-1</v>
      </c>
      <c r="K11" s="7" t="str">
        <f t="shared" si="0"/>
        <v/>
      </c>
      <c r="L11" s="7" t="str">
        <f t="shared" si="1"/>
        <v/>
      </c>
      <c r="M11" s="4">
        <f t="shared" si="2"/>
        <v>0</v>
      </c>
    </row>
    <row r="12" spans="1:13" x14ac:dyDescent="0.2">
      <c r="A12" s="2">
        <f>IF(Data!A12&gt;0,Data!A12-4,"")</f>
        <v>1</v>
      </c>
      <c r="B12" s="2">
        <f>IF(Data!B12&gt;0,Data!B12-4,"")</f>
        <v>0</v>
      </c>
      <c r="C12" s="2">
        <f>IF(Data!C12&gt;0,Data!C12-4,"")</f>
        <v>1</v>
      </c>
      <c r="D12" s="2">
        <f>IF(Data!D12&gt;0,Data!D12-4,"")</f>
        <v>1</v>
      </c>
      <c r="E12" s="2">
        <f>IF(Data!E12&gt;0,Data!E12-4,"")</f>
        <v>0</v>
      </c>
      <c r="F12" s="2">
        <f>IF(Data!F12&gt;0,Data!F12-4,"")</f>
        <v>0</v>
      </c>
      <c r="G12" s="2">
        <f>IF(Data!G12&gt;0,Data!G12-4,"")</f>
        <v>0</v>
      </c>
      <c r="H12" s="2">
        <f>IF(Data!H12&gt;0,Data!H12-4,"")</f>
        <v>0</v>
      </c>
      <c r="K12" s="7" t="str">
        <f t="shared" si="0"/>
        <v/>
      </c>
      <c r="L12" s="7" t="str">
        <f t="shared" si="1"/>
        <v/>
      </c>
      <c r="M12" s="4">
        <f t="shared" si="2"/>
        <v>0</v>
      </c>
    </row>
    <row r="13" spans="1:13" x14ac:dyDescent="0.2">
      <c r="A13" s="2">
        <f>IF(Data!A13&gt;0,Data!A13-4,"")</f>
        <v>-2</v>
      </c>
      <c r="B13" s="2">
        <f>IF(Data!B13&gt;0,Data!B13-4,"")</f>
        <v>-2</v>
      </c>
      <c r="C13" s="2">
        <f>IF(Data!C13&gt;0,Data!C13-4,"")</f>
        <v>0</v>
      </c>
      <c r="D13" s="2">
        <f>IF(Data!D13&gt;0,Data!D13-4,"")</f>
        <v>-1</v>
      </c>
      <c r="E13" s="2">
        <f>IF(Data!E13&gt;0,Data!E13-4,"")</f>
        <v>-3</v>
      </c>
      <c r="F13" s="2">
        <f>IF(Data!F13&gt;0,Data!F13-4,"")</f>
        <v>-3</v>
      </c>
      <c r="G13" s="2">
        <f>IF(Data!G13&gt;0,Data!G13-4,"")</f>
        <v>-3</v>
      </c>
      <c r="H13" s="2">
        <f>IF(Data!H13&gt;0,Data!H13-4,"")</f>
        <v>-2</v>
      </c>
      <c r="K13" s="7" t="str">
        <f t="shared" si="0"/>
        <v/>
      </c>
      <c r="L13" s="7" t="str">
        <f t="shared" si="1"/>
        <v/>
      </c>
      <c r="M13" s="4">
        <f t="shared" si="2"/>
        <v>0</v>
      </c>
    </row>
    <row r="14" spans="1:13" x14ac:dyDescent="0.2">
      <c r="A14" s="2">
        <f>IF(Data!A14&gt;0,Data!A14-4,"")</f>
        <v>2</v>
      </c>
      <c r="B14" s="2">
        <f>IF(Data!B14&gt;0,Data!B14-4,"")</f>
        <v>0</v>
      </c>
      <c r="C14" s="2">
        <f>IF(Data!C14&gt;0,Data!C14-4,"")</f>
        <v>2</v>
      </c>
      <c r="D14" s="2">
        <f>IF(Data!D14&gt;0,Data!D14-4,"")</f>
        <v>2</v>
      </c>
      <c r="E14" s="2">
        <f>IF(Data!E14&gt;0,Data!E14-4,"")</f>
        <v>0</v>
      </c>
      <c r="F14" s="2">
        <f>IF(Data!F14&gt;0,Data!F14-4,"")</f>
        <v>2</v>
      </c>
      <c r="G14" s="2">
        <f>IF(Data!G14&gt;0,Data!G14-4,"")</f>
        <v>-1</v>
      </c>
      <c r="H14" s="2">
        <f>IF(Data!H14&gt;0,Data!H14-4,"")</f>
        <v>-1</v>
      </c>
      <c r="K14" s="7" t="str">
        <f t="shared" si="0"/>
        <v/>
      </c>
      <c r="L14" s="7" t="str">
        <f t="shared" si="1"/>
        <v/>
      </c>
      <c r="M14" s="4">
        <f t="shared" si="2"/>
        <v>0</v>
      </c>
    </row>
    <row r="15" spans="1:13" x14ac:dyDescent="0.2">
      <c r="A15" s="2">
        <f>IF(Data!A15&gt;0,Data!A15-4,"")</f>
        <v>0</v>
      </c>
      <c r="B15" s="2">
        <f>IF(Data!B15&gt;0,Data!B15-4,"")</f>
        <v>-1</v>
      </c>
      <c r="C15" s="2">
        <f>IF(Data!C15&gt;0,Data!C15-4,"")</f>
        <v>1</v>
      </c>
      <c r="D15" s="2">
        <f>IF(Data!D15&gt;0,Data!D15-4,"")</f>
        <v>-1</v>
      </c>
      <c r="E15" s="2">
        <f>IF(Data!E15&gt;0,Data!E15-4,"")</f>
        <v>-1</v>
      </c>
      <c r="F15" s="2">
        <f>IF(Data!F15&gt;0,Data!F15-4,"")</f>
        <v>-1</v>
      </c>
      <c r="G15" s="2">
        <f>IF(Data!G15&gt;0,Data!G15-4,"")</f>
        <v>-1</v>
      </c>
      <c r="H15" s="2">
        <f>IF(Data!H15&gt;0,Data!H15-4,"")</f>
        <v>0</v>
      </c>
      <c r="K15" s="7" t="str">
        <f t="shared" si="0"/>
        <v/>
      </c>
      <c r="L15" s="7" t="str">
        <f t="shared" si="1"/>
        <v/>
      </c>
      <c r="M15" s="4">
        <f t="shared" si="2"/>
        <v>0</v>
      </c>
    </row>
    <row r="16" spans="1:13" x14ac:dyDescent="0.2">
      <c r="A16" s="2">
        <f>IF(Data!A16&gt;0,Data!A16-4,"")</f>
        <v>0</v>
      </c>
      <c r="B16" s="2">
        <f>IF(Data!B16&gt;0,Data!B16-4,"")</f>
        <v>-2</v>
      </c>
      <c r="C16" s="2">
        <f>IF(Data!C16&gt;0,Data!C16-4,"")</f>
        <v>-2</v>
      </c>
      <c r="D16" s="2">
        <f>IF(Data!D16&gt;0,Data!D16-4,"")</f>
        <v>-2</v>
      </c>
      <c r="E16" s="2">
        <f>IF(Data!E16&gt;0,Data!E16-4,"")</f>
        <v>-3</v>
      </c>
      <c r="F16" s="2">
        <f>IF(Data!F16&gt;0,Data!F16-4,"")</f>
        <v>-2</v>
      </c>
      <c r="G16" s="2">
        <f>IF(Data!G16&gt;0,Data!G16-4,"")</f>
        <v>-2</v>
      </c>
      <c r="H16" s="2">
        <f>IF(Data!H16&gt;0,Data!H16-4,"")</f>
        <v>-3</v>
      </c>
      <c r="K16" s="7" t="str">
        <f t="shared" si="0"/>
        <v/>
      </c>
      <c r="L16" s="7" t="str">
        <f t="shared" si="1"/>
        <v/>
      </c>
      <c r="M16" s="4">
        <f t="shared" si="2"/>
        <v>0</v>
      </c>
    </row>
    <row r="17" spans="1:13" x14ac:dyDescent="0.2">
      <c r="A17" s="2">
        <f>IF(Data!A17&gt;0,Data!A17-4,"")</f>
        <v>2</v>
      </c>
      <c r="B17" s="2">
        <f>IF(Data!B17&gt;0,Data!B17-4,"")</f>
        <v>3</v>
      </c>
      <c r="C17" s="2">
        <f>IF(Data!C17&gt;0,Data!C17-4,"")</f>
        <v>1</v>
      </c>
      <c r="D17" s="2">
        <f>IF(Data!D17&gt;0,Data!D17-4,"")</f>
        <v>2</v>
      </c>
      <c r="E17" s="2">
        <f>IF(Data!E17&gt;0,Data!E17-4,"")</f>
        <v>1</v>
      </c>
      <c r="F17" s="2">
        <f>IF(Data!F17&gt;0,Data!F17-4,"")</f>
        <v>2</v>
      </c>
      <c r="G17" s="2">
        <f>IF(Data!G17&gt;0,Data!G17-4,"")</f>
        <v>-2</v>
      </c>
      <c r="H17" s="2">
        <f>IF(Data!H17&gt;0,Data!H17-4,"")</f>
        <v>-1</v>
      </c>
      <c r="K17" s="7" t="str">
        <f t="shared" si="0"/>
        <v/>
      </c>
      <c r="L17" s="7">
        <f t="shared" si="1"/>
        <v>1</v>
      </c>
      <c r="M17" s="4">
        <f t="shared" si="2"/>
        <v>1</v>
      </c>
    </row>
    <row r="18" spans="1:13" x14ac:dyDescent="0.2">
      <c r="A18" s="2">
        <f>IF(Data!A18&gt;0,Data!A18-4,"")</f>
        <v>-1</v>
      </c>
      <c r="B18" s="2">
        <f>IF(Data!B18&gt;0,Data!B18-4,"")</f>
        <v>-1</v>
      </c>
      <c r="C18" s="2">
        <f>IF(Data!C18&gt;0,Data!C18-4,"")</f>
        <v>-1</v>
      </c>
      <c r="D18" s="2">
        <f>IF(Data!D18&gt;0,Data!D18-4,"")</f>
        <v>-1</v>
      </c>
      <c r="E18" s="2">
        <f>IF(Data!E18&gt;0,Data!E18-4,"")</f>
        <v>-2</v>
      </c>
      <c r="F18" s="2">
        <f>IF(Data!F18&gt;0,Data!F18-4,"")</f>
        <v>-1</v>
      </c>
      <c r="G18" s="2">
        <f>IF(Data!G18&gt;0,Data!G18-4,"")</f>
        <v>-2</v>
      </c>
      <c r="H18" s="2">
        <f>IF(Data!H18&gt;0,Data!H18-4,"")</f>
        <v>-3</v>
      </c>
      <c r="K18" s="7" t="str">
        <f t="shared" si="0"/>
        <v/>
      </c>
      <c r="L18" s="7" t="str">
        <f t="shared" si="1"/>
        <v/>
      </c>
      <c r="M18" s="4">
        <f t="shared" si="2"/>
        <v>0</v>
      </c>
    </row>
    <row r="19" spans="1:13" x14ac:dyDescent="0.2">
      <c r="A19" s="2">
        <f>IF(Data!A19&gt;0,Data!A19-4,"")</f>
        <v>1</v>
      </c>
      <c r="B19" s="2">
        <f>IF(Data!B19&gt;0,Data!B19-4,"")</f>
        <v>-2</v>
      </c>
      <c r="C19" s="2">
        <f>IF(Data!C19&gt;0,Data!C19-4,"")</f>
        <v>0</v>
      </c>
      <c r="D19" s="2">
        <f>IF(Data!D19&gt;0,Data!D19-4,"")</f>
        <v>0</v>
      </c>
      <c r="E19" s="2">
        <f>IF(Data!E19&gt;0,Data!E19-4,"")</f>
        <v>-3</v>
      </c>
      <c r="F19" s="2">
        <f>IF(Data!F19&gt;0,Data!F19-4,"")</f>
        <v>-2</v>
      </c>
      <c r="G19" s="2">
        <f>IF(Data!G19&gt;0,Data!G19-4,"")</f>
        <v>-2</v>
      </c>
      <c r="H19" s="2">
        <f>IF(Data!H19&gt;0,Data!H19-4,"")</f>
        <v>-3</v>
      </c>
      <c r="K19" s="7" t="str">
        <f t="shared" si="0"/>
        <v/>
      </c>
      <c r="L19" s="7" t="str">
        <f t="shared" si="1"/>
        <v/>
      </c>
      <c r="M19" s="4">
        <f t="shared" si="2"/>
        <v>0</v>
      </c>
    </row>
    <row r="20" spans="1:13" x14ac:dyDescent="0.2">
      <c r="A20" s="2">
        <f>IF(Data!A20&gt;0,Data!A20-4,"")</f>
        <v>1</v>
      </c>
      <c r="B20" s="2">
        <f>IF(Data!B20&gt;0,Data!B20-4,"")</f>
        <v>2</v>
      </c>
      <c r="C20" s="2">
        <f>IF(Data!C20&gt;0,Data!C20-4,"")</f>
        <v>2</v>
      </c>
      <c r="D20" s="2">
        <f>IF(Data!D20&gt;0,Data!D20-4,"")</f>
        <v>2</v>
      </c>
      <c r="E20" s="2">
        <f>IF(Data!E20&gt;0,Data!E20-4,"")</f>
        <v>2</v>
      </c>
      <c r="F20" s="2">
        <f>IF(Data!F20&gt;0,Data!F20-4,"")</f>
        <v>1</v>
      </c>
      <c r="G20" s="2">
        <f>IF(Data!G20&gt;0,Data!G20-4,"")</f>
        <v>-2</v>
      </c>
      <c r="H20" s="2">
        <f>IF(Data!H20&gt;0,Data!H20-4,"")</f>
        <v>0</v>
      </c>
      <c r="K20" s="7" t="str">
        <f t="shared" si="0"/>
        <v/>
      </c>
      <c r="L20" s="7">
        <f t="shared" si="1"/>
        <v>1</v>
      </c>
      <c r="M20" s="4">
        <f t="shared" si="2"/>
        <v>1</v>
      </c>
    </row>
    <row r="21" spans="1:13" x14ac:dyDescent="0.2">
      <c r="A21" s="2">
        <f>IF(Data!A21&gt;0,Data!A21-4,"")</f>
        <v>0</v>
      </c>
      <c r="B21" s="2">
        <f>IF(Data!B21&gt;0,Data!B21-4,"")</f>
        <v>1</v>
      </c>
      <c r="C21" s="2">
        <f>IF(Data!C21&gt;0,Data!C21-4,"")</f>
        <v>0</v>
      </c>
      <c r="D21" s="2">
        <f>IF(Data!D21&gt;0,Data!D21-4,"")</f>
        <v>-1</v>
      </c>
      <c r="E21" s="2">
        <f>IF(Data!E21&gt;0,Data!E21-4,"")</f>
        <v>-3</v>
      </c>
      <c r="F21" s="2">
        <f>IF(Data!F21&gt;0,Data!F21-4,"")</f>
        <v>-1</v>
      </c>
      <c r="G21" s="2">
        <f>IF(Data!G21&gt;0,Data!G21-4,"")</f>
        <v>0</v>
      </c>
      <c r="H21" s="2">
        <f>IF(Data!H21&gt;0,Data!H21-4,"")</f>
        <v>-1</v>
      </c>
      <c r="K21" s="7" t="str">
        <f t="shared" si="0"/>
        <v/>
      </c>
      <c r="L21" s="7" t="str">
        <f t="shared" si="1"/>
        <v/>
      </c>
      <c r="M21" s="4">
        <f t="shared" si="2"/>
        <v>0</v>
      </c>
    </row>
    <row r="22" spans="1:13" x14ac:dyDescent="0.2">
      <c r="A22" s="2">
        <f>IF(Data!A22&gt;0,Data!A22-4,"")</f>
        <v>-3</v>
      </c>
      <c r="B22" s="2">
        <f>IF(Data!B22&gt;0,Data!B22-4,"")</f>
        <v>-3</v>
      </c>
      <c r="C22" s="2">
        <f>IF(Data!C22&gt;0,Data!C22-4,"")</f>
        <v>-3</v>
      </c>
      <c r="D22" s="2">
        <f>IF(Data!D22&gt;0,Data!D22-4,"")</f>
        <v>-3</v>
      </c>
      <c r="E22" s="2">
        <f>IF(Data!E22&gt;0,Data!E22-4,"")</f>
        <v>-3</v>
      </c>
      <c r="F22" s="2">
        <f>IF(Data!F22&gt;0,Data!F22-4,"")</f>
        <v>-3</v>
      </c>
      <c r="G22" s="2">
        <f>IF(Data!G22&gt;0,Data!G22-4,"")</f>
        <v>-3</v>
      </c>
      <c r="H22" s="2">
        <f>IF(Data!H22&gt;0,Data!H22-4,"")</f>
        <v>-3</v>
      </c>
      <c r="K22" s="7" t="str">
        <f t="shared" si="0"/>
        <v/>
      </c>
      <c r="L22" s="7" t="str">
        <f t="shared" si="1"/>
        <v/>
      </c>
      <c r="M22" s="4">
        <f t="shared" si="2"/>
        <v>0</v>
      </c>
    </row>
    <row r="23" spans="1:13" x14ac:dyDescent="0.2">
      <c r="A23" s="2">
        <f>IF(Data!A23&gt;0,Data!A23-4,"")</f>
        <v>-1</v>
      </c>
      <c r="B23" s="2">
        <f>IF(Data!B23&gt;0,Data!B23-4,"")</f>
        <v>-1</v>
      </c>
      <c r="C23" s="2">
        <f>IF(Data!C23&gt;0,Data!C23-4,"")</f>
        <v>-2</v>
      </c>
      <c r="D23" s="2">
        <f>IF(Data!D23&gt;0,Data!D23-4,"")</f>
        <v>-2</v>
      </c>
      <c r="E23" s="2">
        <f>IF(Data!E23&gt;0,Data!E23-4,"")</f>
        <v>-3</v>
      </c>
      <c r="F23" s="2">
        <f>IF(Data!F23&gt;0,Data!F23-4,"")</f>
        <v>-1</v>
      </c>
      <c r="G23" s="2">
        <f>IF(Data!G23&gt;0,Data!G23-4,"")</f>
        <v>-2</v>
      </c>
      <c r="H23" s="2">
        <f>IF(Data!H23&gt;0,Data!H23-4,"")</f>
        <v>-2</v>
      </c>
      <c r="K23" s="7" t="str">
        <f t="shared" si="0"/>
        <v/>
      </c>
      <c r="L23" s="7" t="str">
        <f t="shared" si="1"/>
        <v/>
      </c>
      <c r="M23" s="4">
        <f t="shared" si="2"/>
        <v>0</v>
      </c>
    </row>
    <row r="24" spans="1:13" x14ac:dyDescent="0.2">
      <c r="A24" s="2">
        <f>IF(Data!A24&gt;0,Data!A24-4,"")</f>
        <v>0</v>
      </c>
      <c r="B24" s="2">
        <f>IF(Data!B24&gt;0,Data!B24-4,"")</f>
        <v>1</v>
      </c>
      <c r="C24" s="2">
        <f>IF(Data!C24&gt;0,Data!C24-4,"")</f>
        <v>1</v>
      </c>
      <c r="D24" s="2">
        <f>IF(Data!D24&gt;0,Data!D24-4,"")</f>
        <v>1</v>
      </c>
      <c r="E24" s="2">
        <f>IF(Data!E24&gt;0,Data!E24-4,"")</f>
        <v>0</v>
      </c>
      <c r="F24" s="2">
        <f>IF(Data!F24&gt;0,Data!F24-4,"")</f>
        <v>2</v>
      </c>
      <c r="G24" s="2">
        <f>IF(Data!G24&gt;0,Data!G24-4,"")</f>
        <v>-2</v>
      </c>
      <c r="H24" s="2">
        <f>IF(Data!H24&gt;0,Data!H24-4,"")</f>
        <v>-2</v>
      </c>
      <c r="K24" s="7" t="str">
        <f t="shared" si="0"/>
        <v/>
      </c>
      <c r="L24" s="7">
        <f t="shared" si="1"/>
        <v>1</v>
      </c>
      <c r="M24" s="4">
        <f t="shared" si="2"/>
        <v>1</v>
      </c>
    </row>
    <row r="25" spans="1:13" x14ac:dyDescent="0.2">
      <c r="A25" s="2">
        <f>IF(Data!A25&gt;0,Data!A25-4,"")</f>
        <v>-3</v>
      </c>
      <c r="B25" s="2">
        <f>IF(Data!B25&gt;0,Data!B25-4,"")</f>
        <v>-3</v>
      </c>
      <c r="C25" s="2">
        <f>IF(Data!C25&gt;0,Data!C25-4,"")</f>
        <v>-3</v>
      </c>
      <c r="D25" s="2">
        <f>IF(Data!D25&gt;0,Data!D25-4,"")</f>
        <v>-3</v>
      </c>
      <c r="E25" s="2">
        <f>IF(Data!E25&gt;0,Data!E25-4,"")</f>
        <v>-3</v>
      </c>
      <c r="F25" s="2">
        <f>IF(Data!F25&gt;0,Data!F25-4,"")</f>
        <v>-3</v>
      </c>
      <c r="G25" s="2">
        <f>IF(Data!G25&gt;0,Data!G25-4,"")</f>
        <v>-1</v>
      </c>
      <c r="H25" s="2">
        <f>IF(Data!H25&gt;0,Data!H25-4,"")</f>
        <v>-3</v>
      </c>
      <c r="K25" s="7" t="str">
        <f t="shared" si="0"/>
        <v/>
      </c>
      <c r="L25" s="7" t="str">
        <f t="shared" si="1"/>
        <v/>
      </c>
      <c r="M25" s="4">
        <f t="shared" si="2"/>
        <v>0</v>
      </c>
    </row>
    <row r="26" spans="1:13" x14ac:dyDescent="0.2">
      <c r="A26" s="2">
        <f>IF(Data!A26&gt;0,Data!A26-4,"")</f>
        <v>-1</v>
      </c>
      <c r="B26" s="2">
        <f>IF(Data!B26&gt;0,Data!B26-4,"")</f>
        <v>-2</v>
      </c>
      <c r="C26" s="2">
        <f>IF(Data!C26&gt;0,Data!C26-4,"")</f>
        <v>-1</v>
      </c>
      <c r="D26" s="2">
        <f>IF(Data!D26&gt;0,Data!D26-4,"")</f>
        <v>-1</v>
      </c>
      <c r="E26" s="2">
        <f>IF(Data!E26&gt;0,Data!E26-4,"")</f>
        <v>-2</v>
      </c>
      <c r="F26" s="2">
        <f>IF(Data!F26&gt;0,Data!F26-4,"")</f>
        <v>1</v>
      </c>
      <c r="G26" s="2">
        <f>IF(Data!G26&gt;0,Data!G26-4,"")</f>
        <v>-2</v>
      </c>
      <c r="H26" s="2">
        <f>IF(Data!H26&gt;0,Data!H26-4,"")</f>
        <v>-2</v>
      </c>
      <c r="K26" s="7" t="str">
        <f t="shared" si="0"/>
        <v/>
      </c>
      <c r="L26" s="7" t="str">
        <f t="shared" si="1"/>
        <v/>
      </c>
      <c r="M26" s="4">
        <f t="shared" si="2"/>
        <v>0</v>
      </c>
    </row>
    <row r="27" spans="1:13" x14ac:dyDescent="0.2">
      <c r="A27" s="2">
        <f>IF(Data!A27&gt;0,Data!A27-4,"")</f>
        <v>3</v>
      </c>
      <c r="B27" s="2">
        <f>IF(Data!B27&gt;0,Data!B27-4,"")</f>
        <v>1</v>
      </c>
      <c r="C27" s="2">
        <f>IF(Data!C27&gt;0,Data!C27-4,"")</f>
        <v>2</v>
      </c>
      <c r="D27" s="2">
        <f>IF(Data!D27&gt;0,Data!D27-4,"")</f>
        <v>2</v>
      </c>
      <c r="E27" s="2">
        <f>IF(Data!E27&gt;0,Data!E27-4,"")</f>
        <v>2</v>
      </c>
      <c r="F27" s="2">
        <f>IF(Data!F27&gt;0,Data!F27-4,"")</f>
        <v>2</v>
      </c>
      <c r="G27" s="2">
        <f>IF(Data!G27&gt;0,Data!G27-4,"")</f>
        <v>1</v>
      </c>
      <c r="H27" s="2">
        <f>IF(Data!H27&gt;0,Data!H27-4,"")</f>
        <v>-1</v>
      </c>
      <c r="K27" s="7" t="str">
        <f t="shared" si="0"/>
        <v/>
      </c>
      <c r="L27" s="7" t="str">
        <f t="shared" si="1"/>
        <v/>
      </c>
      <c r="M27" s="4">
        <f t="shared" si="2"/>
        <v>0</v>
      </c>
    </row>
    <row r="28" spans="1:13" x14ac:dyDescent="0.2">
      <c r="A28" s="2">
        <f>IF(Data!A28&gt;0,Data!A28-4,"")</f>
        <v>3</v>
      </c>
      <c r="B28" s="2">
        <f>IF(Data!B28&gt;0,Data!B28-4,"")</f>
        <v>1</v>
      </c>
      <c r="C28" s="2">
        <f>IF(Data!C28&gt;0,Data!C28-4,"")</f>
        <v>3</v>
      </c>
      <c r="D28" s="2">
        <f>IF(Data!D28&gt;0,Data!D28-4,"")</f>
        <v>3</v>
      </c>
      <c r="E28" s="2">
        <f>IF(Data!E28&gt;0,Data!E28-4,"")</f>
        <v>0</v>
      </c>
      <c r="F28" s="2">
        <f>IF(Data!F28&gt;0,Data!F28-4,"")</f>
        <v>2</v>
      </c>
      <c r="G28" s="2">
        <f>IF(Data!G28&gt;0,Data!G28-4,"")</f>
        <v>2</v>
      </c>
      <c r="H28" s="2">
        <f>IF(Data!H28&gt;0,Data!H28-4,"")</f>
        <v>2</v>
      </c>
      <c r="K28" s="7" t="str">
        <f t="shared" si="0"/>
        <v/>
      </c>
      <c r="L28" s="7" t="str">
        <f t="shared" si="1"/>
        <v/>
      </c>
      <c r="M28" s="4">
        <f t="shared" si="2"/>
        <v>0</v>
      </c>
    </row>
    <row r="29" spans="1:13" x14ac:dyDescent="0.2">
      <c r="A29" s="2">
        <f>IF(Data!A29&gt;0,Data!A29-4,"")</f>
        <v>2</v>
      </c>
      <c r="B29" s="2">
        <f>IF(Data!B29&gt;0,Data!B29-4,"")</f>
        <v>2</v>
      </c>
      <c r="C29" s="2">
        <f>IF(Data!C29&gt;0,Data!C29-4,"")</f>
        <v>2</v>
      </c>
      <c r="D29" s="2">
        <f>IF(Data!D29&gt;0,Data!D29-4,"")</f>
        <v>2</v>
      </c>
      <c r="E29" s="2">
        <f>IF(Data!E29&gt;0,Data!E29-4,"")</f>
        <v>1</v>
      </c>
      <c r="F29" s="2">
        <f>IF(Data!F29&gt;0,Data!F29-4,"")</f>
        <v>2</v>
      </c>
      <c r="G29" s="2">
        <f>IF(Data!G29&gt;0,Data!G29-4,"")</f>
        <v>1</v>
      </c>
      <c r="H29" s="2">
        <f>IF(Data!H29&gt;0,Data!H29-4,"")</f>
        <v>1</v>
      </c>
      <c r="K29" s="7" t="str">
        <f t="shared" si="0"/>
        <v/>
      </c>
      <c r="L29" s="7" t="str">
        <f t="shared" si="1"/>
        <v/>
      </c>
      <c r="M29" s="4">
        <f t="shared" si="2"/>
        <v>0</v>
      </c>
    </row>
    <row r="30" spans="1:13" x14ac:dyDescent="0.2">
      <c r="A30" s="2">
        <f>IF(Data!A30&gt;0,Data!A30-4,"")</f>
        <v>2</v>
      </c>
      <c r="B30" s="2">
        <f>IF(Data!B30&gt;0,Data!B30-4,"")</f>
        <v>2</v>
      </c>
      <c r="C30" s="2">
        <f>IF(Data!C30&gt;0,Data!C30-4,"")</f>
        <v>2</v>
      </c>
      <c r="D30" s="2">
        <f>IF(Data!D30&gt;0,Data!D30-4,"")</f>
        <v>2</v>
      </c>
      <c r="E30" s="2">
        <f>IF(Data!E30&gt;0,Data!E30-4,"")</f>
        <v>1</v>
      </c>
      <c r="F30" s="2">
        <f>IF(Data!F30&gt;0,Data!F30-4,"")</f>
        <v>1</v>
      </c>
      <c r="G30" s="2">
        <f>IF(Data!G30&gt;0,Data!G30-4,"")</f>
        <v>0</v>
      </c>
      <c r="H30" s="2">
        <f>IF(Data!H30&gt;0,Data!H30-4,"")</f>
        <v>-1</v>
      </c>
      <c r="K30" s="7" t="str">
        <f t="shared" si="0"/>
        <v/>
      </c>
      <c r="L30" s="7" t="str">
        <f t="shared" si="1"/>
        <v/>
      </c>
      <c r="M30" s="4">
        <f t="shared" si="2"/>
        <v>0</v>
      </c>
    </row>
    <row r="31" spans="1:13" x14ac:dyDescent="0.2">
      <c r="A31" s="2">
        <f>IF(Data!A31&gt;0,Data!A31-4,"")</f>
        <v>0</v>
      </c>
      <c r="B31" s="2">
        <f>IF(Data!B31&gt;0,Data!B31-4,"")</f>
        <v>-1</v>
      </c>
      <c r="C31" s="2">
        <f>IF(Data!C31&gt;0,Data!C31-4,"")</f>
        <v>-1</v>
      </c>
      <c r="D31" s="2">
        <f>IF(Data!D31&gt;0,Data!D31-4,"")</f>
        <v>-1</v>
      </c>
      <c r="E31" s="2">
        <f>IF(Data!E31&gt;0,Data!E31-4,"")</f>
        <v>-1</v>
      </c>
      <c r="F31" s="2">
        <f>IF(Data!F31&gt;0,Data!F31-4,"")</f>
        <v>-1</v>
      </c>
      <c r="G31" s="2">
        <f>IF(Data!G31&gt;0,Data!G31-4,"")</f>
        <v>0</v>
      </c>
      <c r="H31" s="2">
        <f>IF(Data!H31&gt;0,Data!H31-4,"")</f>
        <v>0</v>
      </c>
      <c r="K31" s="7" t="str">
        <f t="shared" si="0"/>
        <v/>
      </c>
      <c r="L31" s="7" t="str">
        <f t="shared" si="1"/>
        <v/>
      </c>
      <c r="M31" s="4">
        <f t="shared" si="2"/>
        <v>0</v>
      </c>
    </row>
    <row r="32" spans="1:13" x14ac:dyDescent="0.2">
      <c r="A32" s="2">
        <f>IF(Data!A32&gt;0,Data!A32-4,"")</f>
        <v>-2</v>
      </c>
      <c r="B32" s="2">
        <f>IF(Data!B32&gt;0,Data!B32-4,"")</f>
        <v>-2</v>
      </c>
      <c r="C32" s="2">
        <f>IF(Data!C32&gt;0,Data!C32-4,"")</f>
        <v>-1</v>
      </c>
      <c r="D32" s="2">
        <f>IF(Data!D32&gt;0,Data!D32-4,"")</f>
        <v>-1</v>
      </c>
      <c r="E32" s="2">
        <f>IF(Data!E32&gt;0,Data!E32-4,"")</f>
        <v>-2</v>
      </c>
      <c r="F32" s="2">
        <f>IF(Data!F32&gt;0,Data!F32-4,"")</f>
        <v>-1</v>
      </c>
      <c r="G32" s="2">
        <f>IF(Data!G32&gt;0,Data!G32-4,"")</f>
        <v>-1</v>
      </c>
      <c r="H32" s="2">
        <f>IF(Data!H32&gt;0,Data!H32-4,"")</f>
        <v>-1</v>
      </c>
      <c r="K32" s="7" t="str">
        <f t="shared" si="0"/>
        <v/>
      </c>
      <c r="L32" s="7" t="str">
        <f t="shared" si="1"/>
        <v/>
      </c>
      <c r="M32" s="4">
        <f t="shared" si="2"/>
        <v>0</v>
      </c>
    </row>
    <row r="33" spans="1:13" x14ac:dyDescent="0.2">
      <c r="A33" s="2">
        <f>IF(Data!A33&gt;0,Data!A33-4,"")</f>
        <v>1</v>
      </c>
      <c r="B33" s="2">
        <f>IF(Data!B33&gt;0,Data!B33-4,"")</f>
        <v>-2</v>
      </c>
      <c r="C33" s="2">
        <f>IF(Data!C33&gt;0,Data!C33-4,"")</f>
        <v>-1</v>
      </c>
      <c r="D33" s="2">
        <f>IF(Data!D33&gt;0,Data!D33-4,"")</f>
        <v>-3</v>
      </c>
      <c r="E33" s="2">
        <f>IF(Data!E33&gt;0,Data!E33-4,"")</f>
        <v>2</v>
      </c>
      <c r="F33" s="2">
        <f>IF(Data!F33&gt;0,Data!F33-4,"")</f>
        <v>2</v>
      </c>
      <c r="G33" s="2">
        <f>IF(Data!G33&gt;0,Data!G33-4,"")</f>
        <v>0</v>
      </c>
      <c r="H33" s="2">
        <f>IF(Data!H33&gt;0,Data!H33-4,"")</f>
        <v>0</v>
      </c>
      <c r="K33" s="7">
        <f t="shared" si="0"/>
        <v>1</v>
      </c>
      <c r="L33" s="7" t="str">
        <f t="shared" si="1"/>
        <v/>
      </c>
      <c r="M33" s="4">
        <f t="shared" si="2"/>
        <v>1</v>
      </c>
    </row>
    <row r="34" spans="1:13" x14ac:dyDescent="0.2">
      <c r="A34" s="2">
        <f>IF(Data!A34&gt;0,Data!A34-4,"")</f>
        <v>-2</v>
      </c>
      <c r="B34" s="2">
        <f>IF(Data!B34&gt;0,Data!B34-4,"")</f>
        <v>-2</v>
      </c>
      <c r="C34" s="2">
        <f>IF(Data!C34&gt;0,Data!C34-4,"")</f>
        <v>-2</v>
      </c>
      <c r="D34" s="2">
        <f>IF(Data!D34&gt;0,Data!D34-4,"")</f>
        <v>-2</v>
      </c>
      <c r="E34" s="2">
        <f>IF(Data!E34&gt;0,Data!E34-4,"")</f>
        <v>-2</v>
      </c>
      <c r="F34" s="2">
        <f>IF(Data!F34&gt;0,Data!F34-4,"")</f>
        <v>-2</v>
      </c>
      <c r="G34" s="2">
        <f>IF(Data!G34&gt;0,Data!G34-4,"")</f>
        <v>-2</v>
      </c>
      <c r="H34" s="2">
        <f>IF(Data!H34&gt;0,Data!H34-4,"")</f>
        <v>-2</v>
      </c>
      <c r="K34" s="7" t="str">
        <f t="shared" si="0"/>
        <v/>
      </c>
      <c r="L34" s="7" t="str">
        <f t="shared" si="1"/>
        <v/>
      </c>
      <c r="M34" s="4">
        <f t="shared" si="2"/>
        <v>0</v>
      </c>
    </row>
    <row r="35" spans="1:13" x14ac:dyDescent="0.2">
      <c r="A35" s="2">
        <f>IF(Data!A35&gt;0,Data!A35-4,"")</f>
        <v>-2</v>
      </c>
      <c r="B35" s="2">
        <f>IF(Data!B35&gt;0,Data!B35-4,"")</f>
        <v>-2</v>
      </c>
      <c r="C35" s="2">
        <f>IF(Data!C35&gt;0,Data!C35-4,"")</f>
        <v>-1</v>
      </c>
      <c r="D35" s="2">
        <f>IF(Data!D35&gt;0,Data!D35-4,"")</f>
        <v>-2</v>
      </c>
      <c r="E35" s="2">
        <f>IF(Data!E35&gt;0,Data!E35-4,"")</f>
        <v>0</v>
      </c>
      <c r="F35" s="2">
        <f>IF(Data!F35&gt;0,Data!F35-4,"")</f>
        <v>-2</v>
      </c>
      <c r="G35" s="2">
        <f>IF(Data!G35&gt;0,Data!G35-4,"")</f>
        <v>0</v>
      </c>
      <c r="H35" s="2">
        <f>IF(Data!H35&gt;0,Data!H35-4,"")</f>
        <v>-1</v>
      </c>
      <c r="K35" s="7" t="str">
        <f t="shared" si="0"/>
        <v/>
      </c>
      <c r="L35" s="7" t="str">
        <f t="shared" si="1"/>
        <v/>
      </c>
      <c r="M35" s="4">
        <f t="shared" si="2"/>
        <v>0</v>
      </c>
    </row>
    <row r="36" spans="1:13" x14ac:dyDescent="0.2">
      <c r="A36" s="2">
        <f>IF(Data!A36&gt;0,Data!A36-4,"")</f>
        <v>1</v>
      </c>
      <c r="B36" s="2">
        <f>IF(Data!B36&gt;0,Data!B36-4,"")</f>
        <v>-1</v>
      </c>
      <c r="C36" s="2">
        <f>IF(Data!C36&gt;0,Data!C36-4,"")</f>
        <v>2</v>
      </c>
      <c r="D36" s="2">
        <f>IF(Data!D36&gt;0,Data!D36-4,"")</f>
        <v>1</v>
      </c>
      <c r="E36" s="2">
        <f>IF(Data!E36&gt;0,Data!E36-4,"")</f>
        <v>0</v>
      </c>
      <c r="F36" s="2">
        <f>IF(Data!F36&gt;0,Data!F36-4,"")</f>
        <v>-1</v>
      </c>
      <c r="G36" s="2">
        <f>IF(Data!G36&gt;0,Data!G36-4,"")</f>
        <v>-2</v>
      </c>
      <c r="H36" s="2">
        <f>IF(Data!H36&gt;0,Data!H36-4,"")</f>
        <v>-2</v>
      </c>
      <c r="K36" s="7" t="str">
        <f t="shared" si="0"/>
        <v/>
      </c>
      <c r="L36" s="7" t="str">
        <f t="shared" si="1"/>
        <v/>
      </c>
      <c r="M36" s="4">
        <f t="shared" si="2"/>
        <v>0</v>
      </c>
    </row>
    <row r="37" spans="1:13" x14ac:dyDescent="0.2">
      <c r="A37" s="2">
        <f>IF(Data!A37&gt;0,Data!A37-4,"")</f>
        <v>0</v>
      </c>
      <c r="B37" s="2">
        <f>IF(Data!B37&gt;0,Data!B37-4,"")</f>
        <v>-2</v>
      </c>
      <c r="C37" s="2">
        <f>IF(Data!C37&gt;0,Data!C37-4,"")</f>
        <v>0</v>
      </c>
      <c r="D37" s="2">
        <f>IF(Data!D37&gt;0,Data!D37-4,"")</f>
        <v>-2</v>
      </c>
      <c r="E37" s="2">
        <f>IF(Data!E37&gt;0,Data!E37-4,"")</f>
        <v>1</v>
      </c>
      <c r="F37" s="2">
        <f>IF(Data!F37&gt;0,Data!F37-4,"")</f>
        <v>1</v>
      </c>
      <c r="G37" s="2">
        <f>IF(Data!G37&gt;0,Data!G37-4,"")</f>
        <v>0</v>
      </c>
      <c r="H37" s="2">
        <f>IF(Data!H37&gt;0,Data!H37-4,"")</f>
        <v>-1</v>
      </c>
      <c r="K37" s="7" t="str">
        <f t="shared" si="0"/>
        <v/>
      </c>
      <c r="L37" s="7" t="str">
        <f t="shared" si="1"/>
        <v/>
      </c>
      <c r="M37" s="4">
        <f t="shared" si="2"/>
        <v>0</v>
      </c>
    </row>
    <row r="38" spans="1:13" x14ac:dyDescent="0.2">
      <c r="A38" s="2">
        <f>IF(Data!A38&gt;0,Data!A38-4,"")</f>
        <v>1</v>
      </c>
      <c r="B38" s="2">
        <f>IF(Data!B38&gt;0,Data!B38-4,"")</f>
        <v>0</v>
      </c>
      <c r="C38" s="2">
        <f>IF(Data!C38&gt;0,Data!C38-4,"")</f>
        <v>3</v>
      </c>
      <c r="D38" s="2">
        <f>IF(Data!D38&gt;0,Data!D38-4,"")</f>
        <v>0</v>
      </c>
      <c r="E38" s="2">
        <f>IF(Data!E38&gt;0,Data!E38-4,"")</f>
        <v>0</v>
      </c>
      <c r="F38" s="2">
        <f>IF(Data!F38&gt;0,Data!F38-4,"")</f>
        <v>1</v>
      </c>
      <c r="G38" s="2">
        <f>IF(Data!G38&gt;0,Data!G38-4,"")</f>
        <v>-1</v>
      </c>
      <c r="H38" s="2">
        <f>IF(Data!H38&gt;0,Data!H38-4,"")</f>
        <v>-2</v>
      </c>
      <c r="K38" s="7" t="str">
        <f t="shared" si="0"/>
        <v/>
      </c>
      <c r="L38" s="7" t="str">
        <f t="shared" si="1"/>
        <v/>
      </c>
      <c r="M38" s="4">
        <f t="shared" si="2"/>
        <v>0</v>
      </c>
    </row>
    <row r="39" spans="1:13" x14ac:dyDescent="0.2">
      <c r="A39" s="2">
        <f>IF(Data!A39&gt;0,Data!A39-4,"")</f>
        <v>2</v>
      </c>
      <c r="B39" s="2">
        <f>IF(Data!B39&gt;0,Data!B39-4,"")</f>
        <v>-1</v>
      </c>
      <c r="C39" s="2">
        <f>IF(Data!C39&gt;0,Data!C39-4,"")</f>
        <v>1</v>
      </c>
      <c r="D39" s="2">
        <f>IF(Data!D39&gt;0,Data!D39-4,"")</f>
        <v>1</v>
      </c>
      <c r="E39" s="2">
        <f>IF(Data!E39&gt;0,Data!E39-4,"")</f>
        <v>0</v>
      </c>
      <c r="F39" s="2">
        <f>IF(Data!F39&gt;0,Data!F39-4,"")</f>
        <v>0</v>
      </c>
      <c r="G39" s="2">
        <f>IF(Data!G39&gt;0,Data!G39-4,"")</f>
        <v>1</v>
      </c>
      <c r="H39" s="2">
        <f>IF(Data!H39&gt;0,Data!H39-4,"")</f>
        <v>0</v>
      </c>
      <c r="K39" s="7" t="str">
        <f t="shared" si="0"/>
        <v/>
      </c>
      <c r="L39" s="7" t="str">
        <f t="shared" si="1"/>
        <v/>
      </c>
      <c r="M39" s="4">
        <f t="shared" si="2"/>
        <v>0</v>
      </c>
    </row>
    <row r="40" spans="1:13" x14ac:dyDescent="0.2">
      <c r="A40" s="2">
        <f>IF(Data!A40&gt;0,Data!A40-4,"")</f>
        <v>1</v>
      </c>
      <c r="B40" s="2">
        <f>IF(Data!B40&gt;0,Data!B40-4,"")</f>
        <v>1</v>
      </c>
      <c r="C40" s="2">
        <f>IF(Data!C40&gt;0,Data!C40-4,"")</f>
        <v>0</v>
      </c>
      <c r="D40" s="2">
        <f>IF(Data!D40&gt;0,Data!D40-4,"")</f>
        <v>1</v>
      </c>
      <c r="E40" s="2">
        <f>IF(Data!E40&gt;0,Data!E40-4,"")</f>
        <v>0</v>
      </c>
      <c r="F40" s="2">
        <f>IF(Data!F40&gt;0,Data!F40-4,"")</f>
        <v>1</v>
      </c>
      <c r="G40" s="2">
        <f>IF(Data!G40&gt;0,Data!G40-4,"")</f>
        <v>1</v>
      </c>
      <c r="H40" s="2">
        <f>IF(Data!H40&gt;0,Data!H40-4,"")</f>
        <v>3</v>
      </c>
      <c r="K40" s="7" t="str">
        <f t="shared" si="0"/>
        <v/>
      </c>
      <c r="L40" s="7" t="str">
        <f t="shared" si="1"/>
        <v/>
      </c>
      <c r="M40" s="4">
        <f t="shared" si="2"/>
        <v>0</v>
      </c>
    </row>
    <row r="41" spans="1:13" x14ac:dyDescent="0.2">
      <c r="A41" s="2">
        <f>IF(Data!A41&gt;0,Data!A41-4,"")</f>
        <v>0</v>
      </c>
      <c r="B41" s="2">
        <f>IF(Data!B41&gt;0,Data!B41-4,"")</f>
        <v>0</v>
      </c>
      <c r="C41" s="2">
        <f>IF(Data!C41&gt;0,Data!C41-4,"")</f>
        <v>0</v>
      </c>
      <c r="D41" s="2">
        <f>IF(Data!D41&gt;0,Data!D41-4,"")</f>
        <v>0</v>
      </c>
      <c r="E41" s="2">
        <f>IF(Data!E41&gt;0,Data!E41-4,"")</f>
        <v>1</v>
      </c>
      <c r="F41" s="2">
        <f>IF(Data!F41&gt;0,Data!F41-4,"")</f>
        <v>1</v>
      </c>
      <c r="G41" s="2">
        <f>IF(Data!G41&gt;0,Data!G41-4,"")</f>
        <v>1</v>
      </c>
      <c r="H41" s="2">
        <f>IF(Data!H41&gt;0,Data!H41-4,"")</f>
        <v>0</v>
      </c>
      <c r="K41" s="7" t="str">
        <f t="shared" si="0"/>
        <v/>
      </c>
      <c r="L41" s="7" t="str">
        <f t="shared" si="1"/>
        <v/>
      </c>
      <c r="M41" s="4">
        <f t="shared" si="2"/>
        <v>0</v>
      </c>
    </row>
    <row r="42" spans="1:13" x14ac:dyDescent="0.2">
      <c r="A42" s="2">
        <f>IF(Data!A42&gt;0,Data!A42-4,"")</f>
        <v>-3</v>
      </c>
      <c r="B42" s="2">
        <f>IF(Data!B42&gt;0,Data!B42-4,"")</f>
        <v>-3</v>
      </c>
      <c r="C42" s="2">
        <f>IF(Data!C42&gt;0,Data!C42-4,"")</f>
        <v>-3</v>
      </c>
      <c r="D42" s="2">
        <f>IF(Data!D42&gt;0,Data!D42-4,"")</f>
        <v>-3</v>
      </c>
      <c r="E42" s="2">
        <f>IF(Data!E42&gt;0,Data!E42-4,"")</f>
        <v>-3</v>
      </c>
      <c r="F42" s="2">
        <f>IF(Data!F42&gt;0,Data!F42-4,"")</f>
        <v>-3</v>
      </c>
      <c r="G42" s="2">
        <f>IF(Data!G42&gt;0,Data!G42-4,"")</f>
        <v>-3</v>
      </c>
      <c r="H42" s="2">
        <f>IF(Data!H42&gt;0,Data!H42-4,"")</f>
        <v>-3</v>
      </c>
      <c r="K42" s="7" t="str">
        <f t="shared" si="0"/>
        <v/>
      </c>
      <c r="L42" s="7" t="str">
        <f t="shared" si="1"/>
        <v/>
      </c>
      <c r="M42" s="4">
        <f t="shared" si="2"/>
        <v>0</v>
      </c>
    </row>
    <row r="43" spans="1:13" x14ac:dyDescent="0.2">
      <c r="A43" s="2">
        <f>IF(Data!A43&gt;0,Data!A43-4,"")</f>
        <v>1</v>
      </c>
      <c r="B43" s="2">
        <f>IF(Data!B43&gt;0,Data!B43-4,"")</f>
        <v>-1</v>
      </c>
      <c r="C43" s="2">
        <f>IF(Data!C43&gt;0,Data!C43-4,"")</f>
        <v>1</v>
      </c>
      <c r="D43" s="2">
        <f>IF(Data!D43&gt;0,Data!D43-4,"")</f>
        <v>1</v>
      </c>
      <c r="E43" s="2">
        <f>IF(Data!E43&gt;0,Data!E43-4,"")</f>
        <v>0</v>
      </c>
      <c r="F43" s="2">
        <f>IF(Data!F43&gt;0,Data!F43-4,"")</f>
        <v>1</v>
      </c>
      <c r="G43" s="2">
        <f>IF(Data!G43&gt;0,Data!G43-4,"")</f>
        <v>0</v>
      </c>
      <c r="H43" s="2">
        <f>IF(Data!H43&gt;0,Data!H43-4,"")</f>
        <v>0</v>
      </c>
      <c r="K43" s="7" t="str">
        <f t="shared" si="0"/>
        <v/>
      </c>
      <c r="L43" s="7" t="str">
        <f t="shared" si="1"/>
        <v/>
      </c>
      <c r="M43" s="4">
        <f t="shared" si="2"/>
        <v>0</v>
      </c>
    </row>
    <row r="44" spans="1:13" x14ac:dyDescent="0.2">
      <c r="A44" s="2">
        <f>IF(Data!A44&gt;0,Data!A44-4,"")</f>
        <v>0</v>
      </c>
      <c r="B44" s="2">
        <f>IF(Data!B44&gt;0,Data!B44-4,"")</f>
        <v>0</v>
      </c>
      <c r="C44" s="2">
        <f>IF(Data!C44&gt;0,Data!C44-4,"")</f>
        <v>0</v>
      </c>
      <c r="D44" s="2">
        <f>IF(Data!D44&gt;0,Data!D44-4,"")</f>
        <v>-1</v>
      </c>
      <c r="E44" s="2">
        <f>IF(Data!E44&gt;0,Data!E44-4,"")</f>
        <v>1</v>
      </c>
      <c r="F44" s="2">
        <f>IF(Data!F44&gt;0,Data!F44-4,"")</f>
        <v>1</v>
      </c>
      <c r="G44" s="2">
        <f>IF(Data!G44&gt;0,Data!G44-4,"")</f>
        <v>1</v>
      </c>
      <c r="H44" s="2">
        <f>IF(Data!H44&gt;0,Data!H44-4,"")</f>
        <v>-2</v>
      </c>
      <c r="K44" s="7" t="str">
        <f t="shared" si="0"/>
        <v/>
      </c>
      <c r="L44" s="7" t="str">
        <f t="shared" si="1"/>
        <v/>
      </c>
      <c r="M44" s="4">
        <f t="shared" si="2"/>
        <v>0</v>
      </c>
    </row>
    <row r="45" spans="1:13" x14ac:dyDescent="0.2">
      <c r="A45" s="2">
        <f>IF(Data!A45&gt;0,Data!A45-4,"")</f>
        <v>0</v>
      </c>
      <c r="B45" s="2">
        <f>IF(Data!B45&gt;0,Data!B45-4,"")</f>
        <v>-1</v>
      </c>
      <c r="C45" s="2">
        <f>IF(Data!C45&gt;0,Data!C45-4,"")</f>
        <v>0</v>
      </c>
      <c r="D45" s="2">
        <f>IF(Data!D45&gt;0,Data!D45-4,"")</f>
        <v>-1</v>
      </c>
      <c r="E45" s="2">
        <f>IF(Data!E45&gt;0,Data!E45-4,"")</f>
        <v>0</v>
      </c>
      <c r="F45" s="2">
        <f>IF(Data!F45&gt;0,Data!F45-4,"")</f>
        <v>0</v>
      </c>
      <c r="G45" s="2">
        <f>IF(Data!G45&gt;0,Data!G45-4,"")</f>
        <v>1</v>
      </c>
      <c r="H45" s="2">
        <f>IF(Data!H45&gt;0,Data!H45-4,"")</f>
        <v>2</v>
      </c>
      <c r="K45" s="7" t="str">
        <f t="shared" si="0"/>
        <v/>
      </c>
      <c r="L45" s="7" t="str">
        <f t="shared" si="1"/>
        <v/>
      </c>
      <c r="M45" s="4">
        <f t="shared" si="2"/>
        <v>0</v>
      </c>
    </row>
    <row r="46" spans="1:13" x14ac:dyDescent="0.2">
      <c r="A46" s="2">
        <f>IF(Data!A46&gt;0,Data!A46-4,"")</f>
        <v>-2</v>
      </c>
      <c r="B46" s="2">
        <f>IF(Data!B46&gt;0,Data!B46-4,"")</f>
        <v>-1</v>
      </c>
      <c r="C46" s="2">
        <f>IF(Data!C46&gt;0,Data!C46-4,"")</f>
        <v>-1</v>
      </c>
      <c r="D46" s="2">
        <f>IF(Data!D46&gt;0,Data!D46-4,"")</f>
        <v>-2</v>
      </c>
      <c r="E46" s="2">
        <f>IF(Data!E46&gt;0,Data!E46-4,"")</f>
        <v>2</v>
      </c>
      <c r="F46" s="2">
        <f>IF(Data!F46&gt;0,Data!F46-4,"")</f>
        <v>2</v>
      </c>
      <c r="G46" s="2">
        <f>IF(Data!G46&gt;0,Data!G46-4,"")</f>
        <v>-1</v>
      </c>
      <c r="H46" s="2">
        <f>IF(Data!H46&gt;0,Data!H46-4,"")</f>
        <v>-1</v>
      </c>
      <c r="K46" s="7" t="str">
        <f t="shared" si="0"/>
        <v/>
      </c>
      <c r="L46" s="7" t="str">
        <f t="shared" si="1"/>
        <v/>
      </c>
      <c r="M46" s="4">
        <f t="shared" si="2"/>
        <v>0</v>
      </c>
    </row>
    <row r="47" spans="1:13" x14ac:dyDescent="0.2">
      <c r="A47" s="2">
        <f>IF(Data!A47&gt;0,Data!A47-4,"")</f>
        <v>2</v>
      </c>
      <c r="B47" s="2">
        <f>IF(Data!B47&gt;0,Data!B47-4,"")</f>
        <v>-1</v>
      </c>
      <c r="C47" s="2">
        <f>IF(Data!C47&gt;0,Data!C47-4,"")</f>
        <v>1</v>
      </c>
      <c r="D47" s="2">
        <f>IF(Data!D47&gt;0,Data!D47-4,"")</f>
        <v>2</v>
      </c>
      <c r="E47" s="2">
        <f>IF(Data!E47&gt;0,Data!E47-4,"")</f>
        <v>1</v>
      </c>
      <c r="F47" s="2">
        <f>IF(Data!F47&gt;0,Data!F47-4,"")</f>
        <v>0</v>
      </c>
      <c r="G47" s="2">
        <f>IF(Data!G47&gt;0,Data!G47-4,"")</f>
        <v>-2</v>
      </c>
      <c r="H47" s="2">
        <f>IF(Data!H47&gt;0,Data!H47-4,"")</f>
        <v>-1</v>
      </c>
      <c r="K47" s="7" t="str">
        <f t="shared" si="0"/>
        <v/>
      </c>
      <c r="L47" s="7" t="str">
        <f t="shared" si="1"/>
        <v/>
      </c>
      <c r="M47" s="4">
        <f t="shared" si="2"/>
        <v>0</v>
      </c>
    </row>
    <row r="48" spans="1:13" x14ac:dyDescent="0.2">
      <c r="A48" s="2">
        <f>IF(Data!A48&gt;0,Data!A48-4,"")</f>
        <v>1</v>
      </c>
      <c r="B48" s="2">
        <f>IF(Data!B48&gt;0,Data!B48-4,"")</f>
        <v>-2</v>
      </c>
      <c r="C48" s="2">
        <f>IF(Data!C48&gt;0,Data!C48-4,"")</f>
        <v>-1</v>
      </c>
      <c r="D48" s="2">
        <f>IF(Data!D48&gt;0,Data!D48-4,"")</f>
        <v>-2</v>
      </c>
      <c r="E48" s="2">
        <f>IF(Data!E48&gt;0,Data!E48-4,"")</f>
        <v>0</v>
      </c>
      <c r="F48" s="2">
        <f>IF(Data!F48&gt;0,Data!F48-4,"")</f>
        <v>1</v>
      </c>
      <c r="G48" s="2">
        <f>IF(Data!G48&gt;0,Data!G48-4,"")</f>
        <v>2</v>
      </c>
      <c r="H48" s="2">
        <f>IF(Data!H48&gt;0,Data!H48-4,"")</f>
        <v>0</v>
      </c>
      <c r="K48" s="7" t="str">
        <f t="shared" si="0"/>
        <v/>
      </c>
      <c r="L48" s="7" t="str">
        <f t="shared" si="1"/>
        <v/>
      </c>
      <c r="M48" s="4">
        <f t="shared" si="2"/>
        <v>0</v>
      </c>
    </row>
    <row r="49" spans="1:13" x14ac:dyDescent="0.2">
      <c r="A49" s="2">
        <f>IF(Data!A49&gt;0,Data!A49-4,"")</f>
        <v>-2</v>
      </c>
      <c r="B49" s="2">
        <f>IF(Data!B49&gt;0,Data!B49-4,"")</f>
        <v>-1</v>
      </c>
      <c r="C49" s="2">
        <f>IF(Data!C49&gt;0,Data!C49-4,"")</f>
        <v>-1</v>
      </c>
      <c r="D49" s="2">
        <f>IF(Data!D49&gt;0,Data!D49-4,"")</f>
        <v>0</v>
      </c>
      <c r="E49" s="2">
        <f>IF(Data!E49&gt;0,Data!E49-4,"")</f>
        <v>-3</v>
      </c>
      <c r="F49" s="2">
        <f>IF(Data!F49&gt;0,Data!F49-4,"")</f>
        <v>-3</v>
      </c>
      <c r="G49" s="2">
        <f>IF(Data!G49&gt;0,Data!G49-4,"")</f>
        <v>-1</v>
      </c>
      <c r="H49" s="2">
        <f>IF(Data!H49&gt;0,Data!H49-4,"")</f>
        <v>0</v>
      </c>
      <c r="K49" s="7" t="str">
        <f t="shared" si="0"/>
        <v/>
      </c>
      <c r="L49" s="7" t="str">
        <f t="shared" si="1"/>
        <v/>
      </c>
      <c r="M49" s="4">
        <f t="shared" si="2"/>
        <v>0</v>
      </c>
    </row>
    <row r="50" spans="1:13" x14ac:dyDescent="0.2">
      <c r="A50" s="2">
        <f>IF(Data!A50&gt;0,Data!A50-4,"")</f>
        <v>1</v>
      </c>
      <c r="B50" s="2">
        <f>IF(Data!B50&gt;0,Data!B50-4,"")</f>
        <v>0</v>
      </c>
      <c r="C50" s="2">
        <f>IF(Data!C50&gt;0,Data!C50-4,"")</f>
        <v>0</v>
      </c>
      <c r="D50" s="2">
        <f>IF(Data!D50&gt;0,Data!D50-4,"")</f>
        <v>-2</v>
      </c>
      <c r="E50" s="2">
        <f>IF(Data!E50&gt;0,Data!E50-4,"")</f>
        <v>-2</v>
      </c>
      <c r="F50" s="2">
        <f>IF(Data!F50&gt;0,Data!F50-4,"")</f>
        <v>-2</v>
      </c>
      <c r="G50" s="2">
        <f>IF(Data!G50&gt;0,Data!G50-4,"")</f>
        <v>-1</v>
      </c>
      <c r="H50" s="2">
        <f>IF(Data!H50&gt;0,Data!H50-4,"")</f>
        <v>0</v>
      </c>
      <c r="K50" s="7" t="str">
        <f t="shared" si="0"/>
        <v/>
      </c>
      <c r="L50" s="7" t="str">
        <f t="shared" si="1"/>
        <v/>
      </c>
      <c r="M50" s="4">
        <f t="shared" si="2"/>
        <v>0</v>
      </c>
    </row>
    <row r="51" spans="1:13" x14ac:dyDescent="0.2">
      <c r="A51" s="2">
        <f>IF(Data!A51&gt;0,Data!A51-4,"")</f>
        <v>-1</v>
      </c>
      <c r="B51" s="2">
        <f>IF(Data!B51&gt;0,Data!B51-4,"")</f>
        <v>0</v>
      </c>
      <c r="C51" s="2">
        <f>IF(Data!C51&gt;0,Data!C51-4,"")</f>
        <v>0</v>
      </c>
      <c r="D51" s="2">
        <f>IF(Data!D51&gt;0,Data!D51-4,"")</f>
        <v>0</v>
      </c>
      <c r="E51" s="2">
        <f>IF(Data!E51&gt;0,Data!E51-4,"")</f>
        <v>-1</v>
      </c>
      <c r="F51" s="2">
        <f>IF(Data!F51&gt;0,Data!F51-4,"")</f>
        <v>1</v>
      </c>
      <c r="G51" s="2">
        <f>IF(Data!G51&gt;0,Data!G51-4,"")</f>
        <v>-1</v>
      </c>
      <c r="H51" s="2">
        <f>IF(Data!H51&gt;0,Data!H51-4,"")</f>
        <v>0</v>
      </c>
      <c r="K51" s="7" t="str">
        <f t="shared" si="0"/>
        <v/>
      </c>
      <c r="L51" s="7" t="str">
        <f t="shared" si="1"/>
        <v/>
      </c>
      <c r="M51" s="4">
        <f t="shared" si="2"/>
        <v>0</v>
      </c>
    </row>
    <row r="52" spans="1:13" x14ac:dyDescent="0.2">
      <c r="A52" s="2">
        <f>IF(Data!A52&gt;0,Data!A52-4,"")</f>
        <v>1</v>
      </c>
      <c r="B52" s="2">
        <f>IF(Data!B52&gt;0,Data!B52-4,"")</f>
        <v>1</v>
      </c>
      <c r="C52" s="2">
        <f>IF(Data!C52&gt;0,Data!C52-4,"")</f>
        <v>3</v>
      </c>
      <c r="D52" s="2">
        <f>IF(Data!D52&gt;0,Data!D52-4,"")</f>
        <v>0</v>
      </c>
      <c r="E52" s="2">
        <f>IF(Data!E52&gt;0,Data!E52-4,"")</f>
        <v>2</v>
      </c>
      <c r="F52" s="2">
        <f>IF(Data!F52&gt;0,Data!F52-4,"")</f>
        <v>2</v>
      </c>
      <c r="G52" s="2">
        <f>IF(Data!G52&gt;0,Data!G52-4,"")</f>
        <v>2</v>
      </c>
      <c r="H52" s="2">
        <f>IF(Data!H52&gt;0,Data!H52-4,"")</f>
        <v>1</v>
      </c>
      <c r="K52" s="7" t="str">
        <f t="shared" si="0"/>
        <v/>
      </c>
      <c r="L52" s="7" t="str">
        <f t="shared" si="1"/>
        <v/>
      </c>
      <c r="M52" s="4">
        <f t="shared" si="2"/>
        <v>0</v>
      </c>
    </row>
    <row r="53" spans="1:13" x14ac:dyDescent="0.2">
      <c r="A53" s="2">
        <f>IF(Data!A53&gt;0,Data!A53-4,"")</f>
        <v>0</v>
      </c>
      <c r="B53" s="2">
        <f>IF(Data!B53&gt;0,Data!B53-4,"")</f>
        <v>0</v>
      </c>
      <c r="C53" s="2">
        <f>IF(Data!C53&gt;0,Data!C53-4,"")</f>
        <v>0</v>
      </c>
      <c r="D53" s="2">
        <f>IF(Data!D53&gt;0,Data!D53-4,"")</f>
        <v>0</v>
      </c>
      <c r="E53" s="2">
        <f>IF(Data!E53&gt;0,Data!E53-4,"")</f>
        <v>0</v>
      </c>
      <c r="F53" s="2">
        <f>IF(Data!F53&gt;0,Data!F53-4,"")</f>
        <v>0</v>
      </c>
      <c r="G53" s="2">
        <f>IF(Data!G53&gt;0,Data!G53-4,"")</f>
        <v>0</v>
      </c>
      <c r="H53" s="2">
        <f>IF(Data!H53&gt;0,Data!H53-4,"")</f>
        <v>0</v>
      </c>
      <c r="K53" s="7" t="str">
        <f t="shared" si="0"/>
        <v/>
      </c>
      <c r="L53" s="7" t="str">
        <f t="shared" si="1"/>
        <v/>
      </c>
      <c r="M53" s="4">
        <f t="shared" si="2"/>
        <v>0</v>
      </c>
    </row>
    <row r="54" spans="1:13" x14ac:dyDescent="0.2">
      <c r="A54" s="2">
        <f>IF(Data!A54&gt;0,Data!A54-4,"")</f>
        <v>0</v>
      </c>
      <c r="B54" s="2">
        <f>IF(Data!B54&gt;0,Data!B54-4,"")</f>
        <v>0</v>
      </c>
      <c r="C54" s="2">
        <f>IF(Data!C54&gt;0,Data!C54-4,"")</f>
        <v>1</v>
      </c>
      <c r="D54" s="2">
        <f>IF(Data!D54&gt;0,Data!D54-4,"")</f>
        <v>1</v>
      </c>
      <c r="E54" s="2">
        <f>IF(Data!E54&gt;0,Data!E54-4,"")</f>
        <v>2</v>
      </c>
      <c r="F54" s="2">
        <f>IF(Data!F54&gt;0,Data!F54-4,"")</f>
        <v>2</v>
      </c>
      <c r="G54" s="2">
        <f>IF(Data!G54&gt;0,Data!G54-4,"")</f>
        <v>0</v>
      </c>
      <c r="H54" s="2">
        <f>IF(Data!H54&gt;0,Data!H54-4,"")</f>
        <v>-1</v>
      </c>
      <c r="K54" s="7" t="str">
        <f t="shared" si="0"/>
        <v/>
      </c>
      <c r="L54" s="7" t="str">
        <f t="shared" si="1"/>
        <v/>
      </c>
      <c r="M54" s="4">
        <f t="shared" si="2"/>
        <v>0</v>
      </c>
    </row>
    <row r="55" spans="1:13" x14ac:dyDescent="0.2">
      <c r="A55" s="2">
        <f>IF(Data!A55&gt;0,Data!A55-4,"")</f>
        <v>-1</v>
      </c>
      <c r="B55" s="2">
        <f>IF(Data!B55&gt;0,Data!B55-4,"")</f>
        <v>-1</v>
      </c>
      <c r="C55" s="2">
        <f>IF(Data!C55&gt;0,Data!C55-4,"")</f>
        <v>1</v>
      </c>
      <c r="D55" s="2">
        <f>IF(Data!D55&gt;0,Data!D55-4,"")</f>
        <v>-1</v>
      </c>
      <c r="E55" s="2">
        <f>IF(Data!E55&gt;0,Data!E55-4,"")</f>
        <v>-2</v>
      </c>
      <c r="F55" s="2">
        <f>IF(Data!F55&gt;0,Data!F55-4,"")</f>
        <v>0</v>
      </c>
      <c r="G55" s="2">
        <f>IF(Data!G55&gt;0,Data!G55-4,"")</f>
        <v>-3</v>
      </c>
      <c r="H55" s="2">
        <f>IF(Data!H55&gt;0,Data!H55-4,"")</f>
        <v>-3</v>
      </c>
      <c r="K55" s="7" t="str">
        <f t="shared" si="0"/>
        <v/>
      </c>
      <c r="L55" s="7" t="str">
        <f t="shared" si="1"/>
        <v/>
      </c>
      <c r="M55" s="4">
        <f t="shared" si="2"/>
        <v>0</v>
      </c>
    </row>
    <row r="56" spans="1:13" x14ac:dyDescent="0.2">
      <c r="A56" s="2">
        <f>IF(Data!A56&gt;0,Data!A56-4,"")</f>
        <v>1</v>
      </c>
      <c r="B56" s="2">
        <f>IF(Data!B56&gt;0,Data!B56-4,"")</f>
        <v>0</v>
      </c>
      <c r="C56" s="2">
        <f>IF(Data!C56&gt;0,Data!C56-4,"")</f>
        <v>2</v>
      </c>
      <c r="D56" s="2">
        <f>IF(Data!D56&gt;0,Data!D56-4,"")</f>
        <v>2</v>
      </c>
      <c r="E56" s="2">
        <f>IF(Data!E56&gt;0,Data!E56-4,"")</f>
        <v>3</v>
      </c>
      <c r="F56" s="2">
        <f>IF(Data!F56&gt;0,Data!F56-4,"")</f>
        <v>0</v>
      </c>
      <c r="G56" s="2">
        <f>IF(Data!G56&gt;0,Data!G56-4,"")</f>
        <v>-2</v>
      </c>
      <c r="H56" s="2">
        <f>IF(Data!H56&gt;0,Data!H56-4,"")</f>
        <v>-1</v>
      </c>
      <c r="K56" s="7" t="str">
        <f t="shared" si="0"/>
        <v/>
      </c>
      <c r="L56" s="7">
        <f t="shared" si="1"/>
        <v>1</v>
      </c>
      <c r="M56" s="4">
        <f t="shared" si="2"/>
        <v>1</v>
      </c>
    </row>
    <row r="57" spans="1:13" x14ac:dyDescent="0.2">
      <c r="A57" s="2">
        <f>IF(Data!A57&gt;0,Data!A57-4,"")</f>
        <v>-1</v>
      </c>
      <c r="B57" s="2">
        <f>IF(Data!B57&gt;0,Data!B57-4,"")</f>
        <v>-1</v>
      </c>
      <c r="C57" s="2">
        <f>IF(Data!C57&gt;0,Data!C57-4,"")</f>
        <v>-2</v>
      </c>
      <c r="D57" s="2">
        <f>IF(Data!D57&gt;0,Data!D57-4,"")</f>
        <v>0</v>
      </c>
      <c r="E57" s="2">
        <f>IF(Data!E57&gt;0,Data!E57-4,"")</f>
        <v>-2</v>
      </c>
      <c r="F57" s="2">
        <f>IF(Data!F57&gt;0,Data!F57-4,"")</f>
        <v>-2</v>
      </c>
      <c r="G57" s="2">
        <f>IF(Data!G57&gt;0,Data!G57-4,"")</f>
        <v>-2</v>
      </c>
      <c r="H57" s="2">
        <f>IF(Data!H57&gt;0,Data!H57-4,"")</f>
        <v>-2</v>
      </c>
      <c r="K57" s="7" t="str">
        <f t="shared" si="0"/>
        <v/>
      </c>
      <c r="L57" s="7" t="str">
        <f t="shared" si="1"/>
        <v/>
      </c>
      <c r="M57" s="4">
        <f t="shared" si="2"/>
        <v>0</v>
      </c>
    </row>
    <row r="58" spans="1:13" x14ac:dyDescent="0.2">
      <c r="A58" s="2">
        <f>IF(Data!A58&gt;0,Data!A58-4,"")</f>
        <v>2</v>
      </c>
      <c r="B58" s="2">
        <f>IF(Data!B58&gt;0,Data!B58-4,"")</f>
        <v>2</v>
      </c>
      <c r="C58" s="2">
        <f>IF(Data!C58&gt;0,Data!C58-4,"")</f>
        <v>1</v>
      </c>
      <c r="D58" s="2">
        <f>IF(Data!D58&gt;0,Data!D58-4,"")</f>
        <v>2</v>
      </c>
      <c r="E58" s="2">
        <f>IF(Data!E58&gt;0,Data!E58-4,"")</f>
        <v>-2</v>
      </c>
      <c r="F58" s="2">
        <f>IF(Data!F58&gt;0,Data!F58-4,"")</f>
        <v>-1</v>
      </c>
      <c r="G58" s="2">
        <f>IF(Data!G58&gt;0,Data!G58-4,"")</f>
        <v>-2</v>
      </c>
      <c r="H58" s="2">
        <f>IF(Data!H58&gt;0,Data!H58-4,"")</f>
        <v>-2</v>
      </c>
      <c r="K58" s="7" t="str">
        <f t="shared" si="0"/>
        <v/>
      </c>
      <c r="L58" s="7" t="str">
        <f t="shared" si="1"/>
        <v/>
      </c>
      <c r="M58" s="4">
        <f t="shared" si="2"/>
        <v>0</v>
      </c>
    </row>
    <row r="59" spans="1:13" x14ac:dyDescent="0.2">
      <c r="A59" s="2">
        <f>IF(Data!A59&gt;0,Data!A59-4,"")</f>
        <v>1</v>
      </c>
      <c r="B59" s="2">
        <f>IF(Data!B59&gt;0,Data!B59-4,"")</f>
        <v>-1</v>
      </c>
      <c r="C59" s="2">
        <f>IF(Data!C59&gt;0,Data!C59-4,"")</f>
        <v>1</v>
      </c>
      <c r="D59" s="2">
        <f>IF(Data!D59&gt;0,Data!D59-4,"")</f>
        <v>-2</v>
      </c>
      <c r="E59" s="2">
        <f>IF(Data!E59&gt;0,Data!E59-4,"")</f>
        <v>0</v>
      </c>
      <c r="F59" s="2">
        <f>IF(Data!F59&gt;0,Data!F59-4,"")</f>
        <v>1</v>
      </c>
      <c r="G59" s="2">
        <f>IF(Data!G59&gt;0,Data!G59-4,"")</f>
        <v>0</v>
      </c>
      <c r="H59" s="2">
        <f>IF(Data!H59&gt;0,Data!H59-4,"")</f>
        <v>0</v>
      </c>
      <c r="K59" s="7" t="str">
        <f t="shared" si="0"/>
        <v/>
      </c>
      <c r="L59" s="7" t="str">
        <f t="shared" si="1"/>
        <v/>
      </c>
      <c r="M59" s="4">
        <f t="shared" si="2"/>
        <v>0</v>
      </c>
    </row>
    <row r="60" spans="1:13" x14ac:dyDescent="0.2">
      <c r="A60" s="2">
        <f>IF(Data!A60&gt;0,Data!A60-4,"")</f>
        <v>1</v>
      </c>
      <c r="B60" s="2">
        <f>IF(Data!B60&gt;0,Data!B60-4,"")</f>
        <v>-1</v>
      </c>
      <c r="C60" s="2">
        <f>IF(Data!C60&gt;0,Data!C60-4,"")</f>
        <v>3</v>
      </c>
      <c r="D60" s="2">
        <f>IF(Data!D60&gt;0,Data!D60-4,"")</f>
        <v>0</v>
      </c>
      <c r="E60" s="2">
        <f>IF(Data!E60&gt;0,Data!E60-4,"")</f>
        <v>3</v>
      </c>
      <c r="F60" s="2">
        <f>IF(Data!F60&gt;0,Data!F60-4,"")</f>
        <v>2</v>
      </c>
      <c r="G60" s="2">
        <f>IF(Data!G60&gt;0,Data!G60-4,"")</f>
        <v>-3</v>
      </c>
      <c r="H60" s="2">
        <f>IF(Data!H60&gt;0,Data!H60-4,"")</f>
        <v>3</v>
      </c>
      <c r="K60" s="7">
        <f t="shared" si="0"/>
        <v>1</v>
      </c>
      <c r="L60" s="7">
        <f t="shared" si="1"/>
        <v>1</v>
      </c>
      <c r="M60" s="4">
        <f t="shared" si="2"/>
        <v>2</v>
      </c>
    </row>
    <row r="61" spans="1:13" x14ac:dyDescent="0.2">
      <c r="A61" s="2">
        <f>IF(Data!A61&gt;0,Data!A61-4,"")</f>
        <v>1</v>
      </c>
      <c r="B61" s="2">
        <f>IF(Data!B61&gt;0,Data!B61-4,"")</f>
        <v>0</v>
      </c>
      <c r="C61" s="2">
        <f>IF(Data!C61&gt;0,Data!C61-4,"")</f>
        <v>0</v>
      </c>
      <c r="D61" s="2">
        <f>IF(Data!D61&gt;0,Data!D61-4,"")</f>
        <v>0</v>
      </c>
      <c r="E61" s="2">
        <f>IF(Data!E61&gt;0,Data!E61-4,"")</f>
        <v>1</v>
      </c>
      <c r="F61" s="2">
        <f>IF(Data!F61&gt;0,Data!F61-4,"")</f>
        <v>1</v>
      </c>
      <c r="G61" s="2">
        <f>IF(Data!G61&gt;0,Data!G61-4,"")</f>
        <v>-1</v>
      </c>
      <c r="H61" s="2">
        <f>IF(Data!H61&gt;0,Data!H61-4,"")</f>
        <v>-1</v>
      </c>
      <c r="K61" s="7" t="str">
        <f t="shared" si="0"/>
        <v/>
      </c>
      <c r="L61" s="7" t="str">
        <f t="shared" si="1"/>
        <v/>
      </c>
      <c r="M61" s="4">
        <f t="shared" si="2"/>
        <v>0</v>
      </c>
    </row>
    <row r="62" spans="1:13" x14ac:dyDescent="0.2">
      <c r="A62" s="2">
        <f>IF(Data!A62&gt;0,Data!A62-4,"")</f>
        <v>1</v>
      </c>
      <c r="B62" s="2">
        <f>IF(Data!B62&gt;0,Data!B62-4,"")</f>
        <v>-1</v>
      </c>
      <c r="C62" s="2">
        <f>IF(Data!C62&gt;0,Data!C62-4,"")</f>
        <v>1</v>
      </c>
      <c r="D62" s="2">
        <f>IF(Data!D62&gt;0,Data!D62-4,"")</f>
        <v>0</v>
      </c>
      <c r="E62" s="2">
        <f>IF(Data!E62&gt;0,Data!E62-4,"")</f>
        <v>0</v>
      </c>
      <c r="F62" s="2">
        <f>IF(Data!F62&gt;0,Data!F62-4,"")</f>
        <v>1</v>
      </c>
      <c r="G62" s="2">
        <f>IF(Data!G62&gt;0,Data!G62-4,"")</f>
        <v>-1</v>
      </c>
      <c r="H62" s="2">
        <f>IF(Data!H62&gt;0,Data!H62-4,"")</f>
        <v>-2</v>
      </c>
      <c r="K62" s="7" t="str">
        <f t="shared" si="0"/>
        <v/>
      </c>
      <c r="L62" s="7" t="str">
        <f t="shared" si="1"/>
        <v/>
      </c>
      <c r="M62" s="4">
        <f t="shared" si="2"/>
        <v>0</v>
      </c>
    </row>
    <row r="63" spans="1:13" x14ac:dyDescent="0.2">
      <c r="A63" s="2">
        <f>IF(Data!A63&gt;0,Data!A63-4,"")</f>
        <v>0</v>
      </c>
      <c r="B63" s="2">
        <f>IF(Data!B63&gt;0,Data!B63-4,"")</f>
        <v>-1</v>
      </c>
      <c r="C63" s="2">
        <f>IF(Data!C63&gt;0,Data!C63-4,"")</f>
        <v>1</v>
      </c>
      <c r="D63" s="2">
        <f>IF(Data!D63&gt;0,Data!D63-4,"")</f>
        <v>-1</v>
      </c>
      <c r="E63" s="2">
        <f>IF(Data!E63&gt;0,Data!E63-4,"")</f>
        <v>0</v>
      </c>
      <c r="F63" s="2">
        <f>IF(Data!F63&gt;0,Data!F63-4,"")</f>
        <v>0</v>
      </c>
      <c r="G63" s="2">
        <f>IF(Data!G63&gt;0,Data!G63-4,"")</f>
        <v>0</v>
      </c>
      <c r="H63" s="2">
        <f>IF(Data!H63&gt;0,Data!H63-4,"")</f>
        <v>-2</v>
      </c>
      <c r="K63" s="7" t="str">
        <f t="shared" si="0"/>
        <v/>
      </c>
      <c r="L63" s="7" t="str">
        <f t="shared" si="1"/>
        <v/>
      </c>
      <c r="M63" s="4">
        <f t="shared" si="2"/>
        <v>0</v>
      </c>
    </row>
    <row r="64" spans="1:13" x14ac:dyDescent="0.2">
      <c r="A64" s="2">
        <f>IF(Data!A64&gt;0,Data!A64-4,"")</f>
        <v>2</v>
      </c>
      <c r="B64" s="2">
        <f>IF(Data!B64&gt;0,Data!B64-4,"")</f>
        <v>1</v>
      </c>
      <c r="C64" s="2">
        <f>IF(Data!C64&gt;0,Data!C64-4,"")</f>
        <v>1</v>
      </c>
      <c r="D64" s="2">
        <f>IF(Data!D64&gt;0,Data!D64-4,"")</f>
        <v>1</v>
      </c>
      <c r="E64" s="2">
        <f>IF(Data!E64&gt;0,Data!E64-4,"")</f>
        <v>0</v>
      </c>
      <c r="F64" s="2">
        <f>IF(Data!F64&gt;0,Data!F64-4,"")</f>
        <v>0</v>
      </c>
      <c r="G64" s="2">
        <f>IF(Data!G64&gt;0,Data!G64-4,"")</f>
        <v>-1</v>
      </c>
      <c r="H64" s="2">
        <f>IF(Data!H64&gt;0,Data!H64-4,"")</f>
        <v>-1</v>
      </c>
      <c r="K64" s="7" t="str">
        <f t="shared" si="0"/>
        <v/>
      </c>
      <c r="L64" s="7" t="str">
        <f t="shared" si="1"/>
        <v/>
      </c>
      <c r="M64" s="4">
        <f t="shared" si="2"/>
        <v>0</v>
      </c>
    </row>
    <row r="65" spans="1:13" x14ac:dyDescent="0.2">
      <c r="A65" s="2">
        <f>IF(Data!A65&gt;0,Data!A65-4,"")</f>
        <v>1</v>
      </c>
      <c r="B65" s="2">
        <f>IF(Data!B65&gt;0,Data!B65-4,"")</f>
        <v>0</v>
      </c>
      <c r="C65" s="2">
        <f>IF(Data!C65&gt;0,Data!C65-4,"")</f>
        <v>1</v>
      </c>
      <c r="D65" s="2">
        <f>IF(Data!D65&gt;0,Data!D65-4,"")</f>
        <v>1</v>
      </c>
      <c r="E65" s="2">
        <f>IF(Data!E65&gt;0,Data!E65-4,"")</f>
        <v>0</v>
      </c>
      <c r="F65" s="2">
        <f>IF(Data!F65&gt;0,Data!F65-4,"")</f>
        <v>1</v>
      </c>
      <c r="G65" s="2">
        <f>IF(Data!G65&gt;0,Data!G65-4,"")</f>
        <v>0</v>
      </c>
      <c r="H65" s="2">
        <f>IF(Data!H65&gt;0,Data!H65-4,"")</f>
        <v>0</v>
      </c>
      <c r="K65" s="7" t="str">
        <f t="shared" si="0"/>
        <v/>
      </c>
      <c r="L65" s="7" t="str">
        <f t="shared" si="1"/>
        <v/>
      </c>
      <c r="M65" s="4">
        <f t="shared" si="2"/>
        <v>0</v>
      </c>
    </row>
    <row r="66" spans="1:13" x14ac:dyDescent="0.2">
      <c r="A66" s="2">
        <f>IF(Data!A66&gt;0,Data!A66-4,"")</f>
        <v>0</v>
      </c>
      <c r="B66" s="2">
        <f>IF(Data!B66&gt;0,Data!B66-4,"")</f>
        <v>1</v>
      </c>
      <c r="C66" s="2">
        <f>IF(Data!C66&gt;0,Data!C66-4,"")</f>
        <v>0</v>
      </c>
      <c r="D66" s="2">
        <f>IF(Data!D66&gt;0,Data!D66-4,"")</f>
        <v>1</v>
      </c>
      <c r="E66" s="2">
        <f>IF(Data!E66&gt;0,Data!E66-4,"")</f>
        <v>-1</v>
      </c>
      <c r="F66" s="2">
        <f>IF(Data!F66&gt;0,Data!F66-4,"")</f>
        <v>1</v>
      </c>
      <c r="G66" s="2">
        <f>IF(Data!G66&gt;0,Data!G66-4,"")</f>
        <v>-2</v>
      </c>
      <c r="H66" s="2">
        <f>IF(Data!H66&gt;0,Data!H66-4,"")</f>
        <v>0</v>
      </c>
      <c r="K66" s="7" t="str">
        <f t="shared" si="0"/>
        <v/>
      </c>
      <c r="L66" s="7" t="str">
        <f t="shared" si="1"/>
        <v/>
      </c>
      <c r="M66" s="4">
        <f t="shared" si="2"/>
        <v>0</v>
      </c>
    </row>
    <row r="67" spans="1:13" x14ac:dyDescent="0.2">
      <c r="A67" s="2">
        <f>IF(Data!A67&gt;0,Data!A67-4,"")</f>
        <v>-1</v>
      </c>
      <c r="B67" s="2">
        <f>IF(Data!B67&gt;0,Data!B67-4,"")</f>
        <v>-1</v>
      </c>
      <c r="C67" s="2">
        <f>IF(Data!C67&gt;0,Data!C67-4,"")</f>
        <v>1</v>
      </c>
      <c r="D67" s="2">
        <f>IF(Data!D67&gt;0,Data!D67-4,"")</f>
        <v>-1</v>
      </c>
      <c r="E67" s="2">
        <f>IF(Data!E67&gt;0,Data!E67-4,"")</f>
        <v>-1</v>
      </c>
      <c r="F67" s="2">
        <f>IF(Data!F67&gt;0,Data!F67-4,"")</f>
        <v>-1</v>
      </c>
      <c r="G67" s="2">
        <f>IF(Data!G67&gt;0,Data!G67-4,"")</f>
        <v>-2</v>
      </c>
      <c r="H67" s="2">
        <f>IF(Data!H67&gt;0,Data!H67-4,"")</f>
        <v>-2</v>
      </c>
      <c r="K67" s="7" t="str">
        <f t="shared" si="0"/>
        <v/>
      </c>
      <c r="L67" s="7" t="str">
        <f t="shared" si="1"/>
        <v/>
      </c>
      <c r="M67" s="4">
        <f t="shared" si="2"/>
        <v>0</v>
      </c>
    </row>
    <row r="68" spans="1:13" x14ac:dyDescent="0.2">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7" t="str">
        <f t="shared" si="0"/>
        <v/>
      </c>
      <c r="L68" s="7" t="str">
        <f t="shared" si="1"/>
        <v/>
      </c>
      <c r="M68" s="4">
        <f t="shared" si="2"/>
        <v>0</v>
      </c>
    </row>
    <row r="69" spans="1:13" x14ac:dyDescent="0.2">
      <c r="A69" s="2">
        <f>IF(Data!A69&gt;0,Data!A69-4,"")</f>
        <v>-1</v>
      </c>
      <c r="B69" s="2">
        <f>IF(Data!B69&gt;0,Data!B69-4,"")</f>
        <v>-2</v>
      </c>
      <c r="C69" s="2">
        <f>IF(Data!C69&gt;0,Data!C69-4,"")</f>
        <v>0</v>
      </c>
      <c r="D69" s="2">
        <f>IF(Data!D69&gt;0,Data!D69-4,"")</f>
        <v>-2</v>
      </c>
      <c r="E69" s="2">
        <f>IF(Data!E69&gt;0,Data!E69-4,"")</f>
        <v>1</v>
      </c>
      <c r="F69" s="2">
        <f>IF(Data!F69&gt;0,Data!F69-4,"")</f>
        <v>-1</v>
      </c>
      <c r="G69" s="2">
        <f>IF(Data!G69&gt;0,Data!G69-4,"")</f>
        <v>1</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row>
    <row r="70" spans="1:13" x14ac:dyDescent="0.2">
      <c r="A70" s="2">
        <f>IF(Data!A70&gt;0,Data!A70-4,"")</f>
        <v>2</v>
      </c>
      <c r="B70" s="2">
        <f>IF(Data!B70&gt;0,Data!B70-4,"")</f>
        <v>0</v>
      </c>
      <c r="C70" s="2">
        <f>IF(Data!C70&gt;0,Data!C70-4,"")</f>
        <v>1</v>
      </c>
      <c r="D70" s="2">
        <f>IF(Data!D70&gt;0,Data!D70-4,"")</f>
        <v>1</v>
      </c>
      <c r="E70" s="2">
        <f>IF(Data!E70&gt;0,Data!E70-4,"")</f>
        <v>2</v>
      </c>
      <c r="F70" s="2">
        <f>IF(Data!F70&gt;0,Data!F70-4,"")</f>
        <v>1</v>
      </c>
      <c r="G70" s="2">
        <f>IF(Data!G70&gt;0,Data!G70-4,"")</f>
        <v>0</v>
      </c>
      <c r="H70" s="2">
        <f>IF(Data!H70&gt;0,Data!H70-4,"")</f>
        <v>1</v>
      </c>
      <c r="K70" s="7" t="str">
        <f t="shared" si="3"/>
        <v/>
      </c>
      <c r="L70" s="7" t="str">
        <f t="shared" si="4"/>
        <v/>
      </c>
      <c r="M70" s="4">
        <f t="shared" si="5"/>
        <v>0</v>
      </c>
    </row>
    <row r="71" spans="1:13" x14ac:dyDescent="0.2">
      <c r="A71" s="2">
        <f>IF(Data!A71&gt;0,Data!A71-4,"")</f>
        <v>0</v>
      </c>
      <c r="B71" s="2">
        <f>IF(Data!B71&gt;0,Data!B71-4,"")</f>
        <v>1</v>
      </c>
      <c r="C71" s="2">
        <f>IF(Data!C71&gt;0,Data!C71-4,"")</f>
        <v>0</v>
      </c>
      <c r="D71" s="2">
        <f>IF(Data!D71&gt;0,Data!D71-4,"")</f>
        <v>1</v>
      </c>
      <c r="E71" s="2">
        <f>IF(Data!E71&gt;0,Data!E71-4,"")</f>
        <v>0</v>
      </c>
      <c r="F71" s="2">
        <f>IF(Data!F71&gt;0,Data!F71-4,"")</f>
        <v>1</v>
      </c>
      <c r="G71" s="2">
        <f>IF(Data!G71&gt;0,Data!G71-4,"")</f>
        <v>1</v>
      </c>
      <c r="H71" s="2">
        <f>IF(Data!H71&gt;0,Data!H71-4,"")</f>
        <v>0</v>
      </c>
      <c r="K71" s="7" t="str">
        <f t="shared" si="3"/>
        <v/>
      </c>
      <c r="L71" s="7" t="str">
        <f t="shared" si="4"/>
        <v/>
      </c>
      <c r="M71" s="4">
        <f t="shared" si="5"/>
        <v>0</v>
      </c>
    </row>
    <row r="72" spans="1:13" x14ac:dyDescent="0.2">
      <c r="A72" s="2">
        <f>IF(Data!A72&gt;0,Data!A72-4,"")</f>
        <v>3</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7" t="str">
        <f t="shared" si="3"/>
        <v/>
      </c>
      <c r="L72" s="7" t="str">
        <f t="shared" si="4"/>
        <v/>
      </c>
      <c r="M72" s="4">
        <f t="shared" si="5"/>
        <v>0</v>
      </c>
    </row>
    <row r="73" spans="1:13" x14ac:dyDescent="0.2">
      <c r="A73" s="2">
        <f>IF(Data!A73&gt;0,Data!A73-4,"")</f>
        <v>2</v>
      </c>
      <c r="B73" s="2">
        <f>IF(Data!B73&gt;0,Data!B73-4,"")</f>
        <v>3</v>
      </c>
      <c r="C73" s="2">
        <f>IF(Data!C73&gt;0,Data!C73-4,"")</f>
        <v>3</v>
      </c>
      <c r="D73" s="2">
        <f>IF(Data!D73&gt;0,Data!D73-4,"")</f>
        <v>2</v>
      </c>
      <c r="E73" s="2">
        <f>IF(Data!E73&gt;0,Data!E73-4,"")</f>
        <v>-2</v>
      </c>
      <c r="F73" s="2">
        <f>IF(Data!F73&gt;0,Data!F73-4,"")</f>
        <v>-1</v>
      </c>
      <c r="G73" s="2">
        <f>IF(Data!G73&gt;0,Data!G73-4,"")</f>
        <v>-2</v>
      </c>
      <c r="H73" s="2">
        <f>IF(Data!H73&gt;0,Data!H73-4,"")</f>
        <v>-2</v>
      </c>
      <c r="K73" s="7" t="str">
        <f t="shared" si="3"/>
        <v/>
      </c>
      <c r="L73" s="7" t="str">
        <f t="shared" si="4"/>
        <v/>
      </c>
      <c r="M73" s="4">
        <f t="shared" si="5"/>
        <v>0</v>
      </c>
    </row>
    <row r="74" spans="1:13" x14ac:dyDescent="0.2">
      <c r="A74" s="2">
        <f>IF(Data!A74&gt;0,Data!A74-4,"")</f>
        <v>0</v>
      </c>
      <c r="B74" s="2">
        <f>IF(Data!B74&gt;0,Data!B74-4,"")</f>
        <v>1</v>
      </c>
      <c r="C74" s="2">
        <f>IF(Data!C74&gt;0,Data!C74-4,"")</f>
        <v>1</v>
      </c>
      <c r="D74" s="2">
        <f>IF(Data!D74&gt;0,Data!D74-4,"")</f>
        <v>1</v>
      </c>
      <c r="E74" s="2">
        <f>IF(Data!E74&gt;0,Data!E74-4,"")</f>
        <v>1</v>
      </c>
      <c r="F74" s="2">
        <f>IF(Data!F74&gt;0,Data!F74-4,"")</f>
        <v>2</v>
      </c>
      <c r="G74" s="2">
        <f>IF(Data!G74&gt;0,Data!G74-4,"")</f>
        <v>0</v>
      </c>
      <c r="H74" s="2">
        <f>IF(Data!H74&gt;0,Data!H74-4,"")</f>
        <v>1</v>
      </c>
      <c r="K74" s="7" t="str">
        <f t="shared" si="3"/>
        <v/>
      </c>
      <c r="L74" s="7" t="str">
        <f t="shared" si="4"/>
        <v/>
      </c>
      <c r="M74" s="4">
        <f t="shared" si="5"/>
        <v>0</v>
      </c>
    </row>
    <row r="75" spans="1:13" x14ac:dyDescent="0.2">
      <c r="A75" s="2">
        <f>IF(Data!A75&gt;0,Data!A75-4,"")</f>
        <v>1</v>
      </c>
      <c r="B75" s="2">
        <f>IF(Data!B75&gt;0,Data!B75-4,"")</f>
        <v>-2</v>
      </c>
      <c r="C75" s="2">
        <f>IF(Data!C75&gt;0,Data!C75-4,"")</f>
        <v>1</v>
      </c>
      <c r="D75" s="2">
        <f>IF(Data!D75&gt;0,Data!D75-4,"")</f>
        <v>-1</v>
      </c>
      <c r="E75" s="2">
        <f>IF(Data!E75&gt;0,Data!E75-4,"")</f>
        <v>0</v>
      </c>
      <c r="F75" s="2">
        <f>IF(Data!F75&gt;0,Data!F75-4,"")</f>
        <v>0</v>
      </c>
      <c r="G75" s="2">
        <f>IF(Data!G75&gt;0,Data!G75-4,"")</f>
        <v>0</v>
      </c>
      <c r="H75" s="2">
        <f>IF(Data!H75&gt;0,Data!H75-4,"")</f>
        <v>1</v>
      </c>
      <c r="K75" s="7" t="str">
        <f t="shared" si="3"/>
        <v/>
      </c>
      <c r="L75" s="7" t="str">
        <f t="shared" si="4"/>
        <v/>
      </c>
      <c r="M75" s="4">
        <f t="shared" si="5"/>
        <v>0</v>
      </c>
    </row>
    <row r="76" spans="1:13" x14ac:dyDescent="0.2">
      <c r="A76" s="2">
        <f>IF(Data!A76&gt;0,Data!A76-4,"")</f>
        <v>1</v>
      </c>
      <c r="B76" s="2">
        <f>IF(Data!B76&gt;0,Data!B76-4,"")</f>
        <v>-1</v>
      </c>
      <c r="C76" s="2">
        <f>IF(Data!C76&gt;0,Data!C76-4,"")</f>
        <v>1</v>
      </c>
      <c r="D76" s="2">
        <f>IF(Data!D76&gt;0,Data!D76-4,"")</f>
        <v>0</v>
      </c>
      <c r="E76" s="2">
        <f>IF(Data!E76&gt;0,Data!E76-4,"")</f>
        <v>1</v>
      </c>
      <c r="F76" s="2">
        <f>IF(Data!F76&gt;0,Data!F76-4,"")</f>
        <v>0</v>
      </c>
      <c r="G76" s="2">
        <f>IF(Data!G76&gt;0,Data!G76-4,"")</f>
        <v>0</v>
      </c>
      <c r="H76" s="2">
        <f>IF(Data!H76&gt;0,Data!H76-4,"")</f>
        <v>1</v>
      </c>
      <c r="K76" s="7" t="str">
        <f t="shared" si="3"/>
        <v/>
      </c>
      <c r="L76" s="7" t="str">
        <f t="shared" si="4"/>
        <v/>
      </c>
      <c r="M76" s="4">
        <f t="shared" si="5"/>
        <v>0</v>
      </c>
    </row>
    <row r="77" spans="1:13" x14ac:dyDescent="0.2">
      <c r="A77" s="2">
        <f>IF(Data!A77&gt;0,Data!A77-4,"")</f>
        <v>2</v>
      </c>
      <c r="B77" s="2">
        <f>IF(Data!B77&gt;0,Data!B77-4,"")</f>
        <v>1</v>
      </c>
      <c r="C77" s="2">
        <f>IF(Data!C77&gt;0,Data!C77-4,"")</f>
        <v>0</v>
      </c>
      <c r="D77" s="2">
        <f>IF(Data!D77&gt;0,Data!D77-4,"")</f>
        <v>-1</v>
      </c>
      <c r="E77" s="2">
        <f>IF(Data!E77&gt;0,Data!E77-4,"")</f>
        <v>2</v>
      </c>
      <c r="F77" s="2">
        <f>IF(Data!F77&gt;0,Data!F77-4,"")</f>
        <v>1</v>
      </c>
      <c r="G77" s="2">
        <f>IF(Data!G77&gt;0,Data!G77-4,"")</f>
        <v>0</v>
      </c>
      <c r="H77" s="2">
        <f>IF(Data!H77&gt;0,Data!H77-4,"")</f>
        <v>1</v>
      </c>
      <c r="K77" s="7" t="str">
        <f t="shared" si="3"/>
        <v/>
      </c>
      <c r="L77" s="7" t="str">
        <f t="shared" si="4"/>
        <v/>
      </c>
      <c r="M77" s="4">
        <f t="shared" si="5"/>
        <v>0</v>
      </c>
    </row>
    <row r="78" spans="1:13" x14ac:dyDescent="0.2">
      <c r="A78" s="2">
        <f>IF(Data!A78&gt;0,Data!A78-4,"")</f>
        <v>-1</v>
      </c>
      <c r="B78" s="2">
        <f>IF(Data!B78&gt;0,Data!B78-4,"")</f>
        <v>0</v>
      </c>
      <c r="C78" s="2">
        <f>IF(Data!C78&gt;0,Data!C78-4,"")</f>
        <v>-2</v>
      </c>
      <c r="D78" s="2">
        <f>IF(Data!D78&gt;0,Data!D78-4,"")</f>
        <v>-1</v>
      </c>
      <c r="E78" s="2">
        <f>IF(Data!E78&gt;0,Data!E78-4,"")</f>
        <v>0</v>
      </c>
      <c r="F78" s="2">
        <f>IF(Data!F78&gt;0,Data!F78-4,"")</f>
        <v>-1</v>
      </c>
      <c r="G78" s="2">
        <f>IF(Data!G78&gt;0,Data!G78-4,"")</f>
        <v>0</v>
      </c>
      <c r="H78" s="2">
        <f>IF(Data!H78&gt;0,Data!H78-4,"")</f>
        <v>0</v>
      </c>
      <c r="K78" s="7" t="str">
        <f t="shared" si="3"/>
        <v/>
      </c>
      <c r="L78" s="7" t="str">
        <f t="shared" si="4"/>
        <v/>
      </c>
      <c r="M78" s="4">
        <f t="shared" si="5"/>
        <v>0</v>
      </c>
    </row>
    <row r="79" spans="1:13" x14ac:dyDescent="0.2">
      <c r="A79" s="2">
        <f>IF(Data!A79&gt;0,Data!A79-4,"")</f>
        <v>-1</v>
      </c>
      <c r="B79" s="2">
        <f>IF(Data!B79&gt;0,Data!B79-4,"")</f>
        <v>-3</v>
      </c>
      <c r="C79" s="2">
        <f>IF(Data!C79&gt;0,Data!C79-4,"")</f>
        <v>-1</v>
      </c>
      <c r="D79" s="2">
        <f>IF(Data!D79&gt;0,Data!D79-4,"")</f>
        <v>-2</v>
      </c>
      <c r="E79" s="2">
        <f>IF(Data!E79&gt;0,Data!E79-4,"")</f>
        <v>1</v>
      </c>
      <c r="F79" s="2">
        <f>IF(Data!F79&gt;0,Data!F79-4,"")</f>
        <v>-3</v>
      </c>
      <c r="G79" s="2">
        <f>IF(Data!G79&gt;0,Data!G79-4,"")</f>
        <v>1</v>
      </c>
      <c r="H79" s="2">
        <f>IF(Data!H79&gt;0,Data!H79-4,"")</f>
        <v>3</v>
      </c>
      <c r="K79" s="7" t="str">
        <f t="shared" si="3"/>
        <v/>
      </c>
      <c r="L79" s="7">
        <f t="shared" si="4"/>
        <v>1</v>
      </c>
      <c r="M79" s="4">
        <f t="shared" si="5"/>
        <v>1</v>
      </c>
    </row>
    <row r="80" spans="1:13" x14ac:dyDescent="0.2">
      <c r="A80" s="2">
        <f>IF(Data!A80&gt;0,Data!A80-4,"")</f>
        <v>0</v>
      </c>
      <c r="B80" s="2">
        <f>IF(Data!B80&gt;0,Data!B80-4,"")</f>
        <v>-2</v>
      </c>
      <c r="C80" s="2">
        <f>IF(Data!C80&gt;0,Data!C80-4,"")</f>
        <v>0</v>
      </c>
      <c r="D80" s="2">
        <f>IF(Data!D80&gt;0,Data!D80-4,"")</f>
        <v>-3</v>
      </c>
      <c r="E80" s="2">
        <f>IF(Data!E80&gt;0,Data!E80-4,"")</f>
        <v>-2</v>
      </c>
      <c r="F80" s="2">
        <f>IF(Data!F80&gt;0,Data!F80-4,"")</f>
        <v>-1</v>
      </c>
      <c r="G80" s="2">
        <f>IF(Data!G80&gt;0,Data!G80-4,"")</f>
        <v>-1</v>
      </c>
      <c r="H80" s="2">
        <f>IF(Data!H80&gt;0,Data!H80-4,"")</f>
        <v>1</v>
      </c>
      <c r="K80" s="7" t="str">
        <f t="shared" si="3"/>
        <v/>
      </c>
      <c r="L80" s="7" t="str">
        <f t="shared" si="4"/>
        <v/>
      </c>
      <c r="M80" s="4">
        <f t="shared" si="5"/>
        <v>0</v>
      </c>
    </row>
    <row r="81" spans="1:13" x14ac:dyDescent="0.2">
      <c r="A81" s="2">
        <f>IF(Data!A81&gt;0,Data!A81-4,"")</f>
        <v>-1</v>
      </c>
      <c r="B81" s="2">
        <f>IF(Data!B81&gt;0,Data!B81-4,"")</f>
        <v>0</v>
      </c>
      <c r="C81" s="2">
        <f>IF(Data!C81&gt;0,Data!C81-4,"")</f>
        <v>1</v>
      </c>
      <c r="D81" s="2">
        <f>IF(Data!D81&gt;0,Data!D81-4,"")</f>
        <v>1</v>
      </c>
      <c r="E81" s="2">
        <f>IF(Data!E81&gt;0,Data!E81-4,"")</f>
        <v>0</v>
      </c>
      <c r="F81" s="2">
        <f>IF(Data!F81&gt;0,Data!F81-4,"")</f>
        <v>-1</v>
      </c>
      <c r="G81" s="2">
        <f>IF(Data!G81&gt;0,Data!G81-4,"")</f>
        <v>-1</v>
      </c>
      <c r="H81" s="2">
        <f>IF(Data!H81&gt;0,Data!H81-4,"")</f>
        <v>-1</v>
      </c>
      <c r="K81" s="7" t="str">
        <f t="shared" si="3"/>
        <v/>
      </c>
      <c r="L81" s="7" t="str">
        <f t="shared" si="4"/>
        <v/>
      </c>
      <c r="M81" s="4">
        <f t="shared" si="5"/>
        <v>0</v>
      </c>
    </row>
    <row r="82" spans="1:13" x14ac:dyDescent="0.2">
      <c r="A82" s="2">
        <f>IF(Data!A82&gt;0,Data!A82-4,"")</f>
        <v>3</v>
      </c>
      <c r="B82" s="2">
        <f>IF(Data!B82&gt;0,Data!B82-4,"")</f>
        <v>0</v>
      </c>
      <c r="C82" s="2">
        <f>IF(Data!C82&gt;0,Data!C82-4,"")</f>
        <v>2</v>
      </c>
      <c r="D82" s="2">
        <f>IF(Data!D82&gt;0,Data!D82-4,"")</f>
        <v>1</v>
      </c>
      <c r="E82" s="2">
        <f>IF(Data!E82&gt;0,Data!E82-4,"")</f>
        <v>1</v>
      </c>
      <c r="F82" s="2">
        <f>IF(Data!F82&gt;0,Data!F82-4,"")</f>
        <v>1</v>
      </c>
      <c r="G82" s="2">
        <f>IF(Data!G82&gt;0,Data!G82-4,"")</f>
        <v>2</v>
      </c>
      <c r="H82" s="2">
        <f>IF(Data!H82&gt;0,Data!H82-4,"")</f>
        <v>-1</v>
      </c>
      <c r="K82" s="7" t="str">
        <f t="shared" si="3"/>
        <v/>
      </c>
      <c r="L82" s="7" t="str">
        <f t="shared" si="4"/>
        <v/>
      </c>
      <c r="M82" s="4">
        <f t="shared" si="5"/>
        <v>0</v>
      </c>
    </row>
    <row r="83" spans="1:13" x14ac:dyDescent="0.2">
      <c r="A83" s="2">
        <f>IF(Data!A83&gt;0,Data!A83-4,"")</f>
        <v>0</v>
      </c>
      <c r="B83" s="2">
        <f>IF(Data!B83&gt;0,Data!B83-4,"")</f>
        <v>1</v>
      </c>
      <c r="C83" s="2">
        <f>IF(Data!C83&gt;0,Data!C83-4,"")</f>
        <v>1</v>
      </c>
      <c r="D83" s="2">
        <f>IF(Data!D83&gt;0,Data!D83-4,"")</f>
        <v>0</v>
      </c>
      <c r="E83" s="2">
        <f>IF(Data!E83&gt;0,Data!E83-4,"")</f>
        <v>0</v>
      </c>
      <c r="F83" s="2">
        <f>IF(Data!F83&gt;0,Data!F83-4,"")</f>
        <v>1</v>
      </c>
      <c r="G83" s="2">
        <f>IF(Data!G83&gt;0,Data!G83-4,"")</f>
        <v>0</v>
      </c>
      <c r="H83" s="2">
        <f>IF(Data!H83&gt;0,Data!H83-4,"")</f>
        <v>-1</v>
      </c>
      <c r="K83" s="7" t="str">
        <f t="shared" si="3"/>
        <v/>
      </c>
      <c r="L83" s="7" t="str">
        <f t="shared" si="4"/>
        <v/>
      </c>
      <c r="M83" s="4">
        <f t="shared" si="5"/>
        <v>0</v>
      </c>
    </row>
    <row r="84" spans="1:13" x14ac:dyDescent="0.2">
      <c r="A84" s="2">
        <f>IF(Data!A84&gt;0,Data!A84-4,"")</f>
        <v>1</v>
      </c>
      <c r="B84" s="2">
        <f>IF(Data!B84&gt;0,Data!B84-4,"")</f>
        <v>-1</v>
      </c>
      <c r="C84" s="2">
        <f>IF(Data!C84&gt;0,Data!C84-4,"")</f>
        <v>1</v>
      </c>
      <c r="D84" s="2">
        <f>IF(Data!D84&gt;0,Data!D84-4,"")</f>
        <v>-1</v>
      </c>
      <c r="E84" s="2">
        <f>IF(Data!E84&gt;0,Data!E84-4,"")</f>
        <v>1</v>
      </c>
      <c r="F84" s="2">
        <f>IF(Data!F84&gt;0,Data!F84-4,"")</f>
        <v>2</v>
      </c>
      <c r="G84" s="2">
        <f>IF(Data!G84&gt;0,Data!G84-4,"")</f>
        <v>3</v>
      </c>
      <c r="H84" s="2">
        <f>IF(Data!H84&gt;0,Data!H84-4,"")</f>
        <v>3</v>
      </c>
      <c r="K84" s="7" t="str">
        <f t="shared" si="3"/>
        <v/>
      </c>
      <c r="L84" s="7" t="str">
        <f t="shared" si="4"/>
        <v/>
      </c>
      <c r="M84" s="4">
        <f t="shared" si="5"/>
        <v>0</v>
      </c>
    </row>
    <row r="85" spans="1:13" x14ac:dyDescent="0.2">
      <c r="A85" s="2">
        <f>IF(Data!A85&gt;0,Data!A85-4,"")</f>
        <v>-1</v>
      </c>
      <c r="B85" s="2">
        <f>IF(Data!B85&gt;0,Data!B85-4,"")</f>
        <v>-2</v>
      </c>
      <c r="C85" s="2">
        <f>IF(Data!C85&gt;0,Data!C85-4,"")</f>
        <v>3</v>
      </c>
      <c r="D85" s="2">
        <f>IF(Data!D85&gt;0,Data!D85-4,"")</f>
        <v>-2</v>
      </c>
      <c r="E85" s="2">
        <f>IF(Data!E85&gt;0,Data!E85-4,"")</f>
        <v>0</v>
      </c>
      <c r="F85" s="2">
        <f>IF(Data!F85&gt;0,Data!F85-4,"")</f>
        <v>-2</v>
      </c>
      <c r="G85" s="2">
        <f>IF(Data!G85&gt;0,Data!G85-4,"")</f>
        <v>-3</v>
      </c>
      <c r="H85" s="2">
        <f>IF(Data!H85&gt;0,Data!H85-4,"")</f>
        <v>-3</v>
      </c>
      <c r="K85" s="7">
        <f t="shared" si="3"/>
        <v>1</v>
      </c>
      <c r="L85" s="7" t="str">
        <f t="shared" si="4"/>
        <v/>
      </c>
      <c r="M85" s="4">
        <f t="shared" si="5"/>
        <v>1</v>
      </c>
    </row>
    <row r="86" spans="1:13" x14ac:dyDescent="0.2">
      <c r="A86" s="2">
        <f>IF(Data!A86&gt;0,Data!A86-4,"")</f>
        <v>0</v>
      </c>
      <c r="B86" s="2">
        <f>IF(Data!B86&gt;0,Data!B86-4,"")</f>
        <v>0</v>
      </c>
      <c r="C86" s="2">
        <f>IF(Data!C86&gt;0,Data!C86-4,"")</f>
        <v>1</v>
      </c>
      <c r="D86" s="2">
        <f>IF(Data!D86&gt;0,Data!D86-4,"")</f>
        <v>0</v>
      </c>
      <c r="E86" s="2">
        <f>IF(Data!E86&gt;0,Data!E86-4,"")</f>
        <v>0</v>
      </c>
      <c r="F86" s="2">
        <f>IF(Data!F86&gt;0,Data!F86-4,"")</f>
        <v>0</v>
      </c>
      <c r="G86" s="2">
        <f>IF(Data!G86&gt;0,Data!G86-4,"")</f>
        <v>1</v>
      </c>
      <c r="H86" s="2">
        <f>IF(Data!H86&gt;0,Data!H86-4,"")</f>
        <v>0</v>
      </c>
      <c r="K86" s="7" t="str">
        <f t="shared" si="3"/>
        <v/>
      </c>
      <c r="L86" s="7" t="str">
        <f t="shared" si="4"/>
        <v/>
      </c>
      <c r="M86" s="4">
        <f t="shared" si="5"/>
        <v>0</v>
      </c>
    </row>
    <row r="87" spans="1:13" x14ac:dyDescent="0.2">
      <c r="A87" s="2">
        <f>IF(Data!A87&gt;0,Data!A87-4,"")</f>
        <v>1</v>
      </c>
      <c r="B87" s="2">
        <f>IF(Data!B87&gt;0,Data!B87-4,"")</f>
        <v>2</v>
      </c>
      <c r="C87" s="2">
        <f>IF(Data!C87&gt;0,Data!C87-4,"")</f>
        <v>1</v>
      </c>
      <c r="D87" s="2">
        <f>IF(Data!D87&gt;0,Data!D87-4,"")</f>
        <v>1</v>
      </c>
      <c r="E87" s="2">
        <f>IF(Data!E87&gt;0,Data!E87-4,"")</f>
        <v>1</v>
      </c>
      <c r="F87" s="2">
        <f>IF(Data!F87&gt;0,Data!F87-4,"")</f>
        <v>2</v>
      </c>
      <c r="G87" s="2">
        <f>IF(Data!G87&gt;0,Data!G87-4,"")</f>
        <v>-1</v>
      </c>
      <c r="H87" s="2">
        <f>IF(Data!H87&gt;0,Data!H87-4,"")</f>
        <v>1</v>
      </c>
      <c r="K87" s="7" t="str">
        <f t="shared" si="3"/>
        <v/>
      </c>
      <c r="L87" s="7" t="str">
        <f t="shared" si="4"/>
        <v/>
      </c>
      <c r="M87" s="4">
        <f t="shared" si="5"/>
        <v>0</v>
      </c>
    </row>
    <row r="88" spans="1:13" x14ac:dyDescent="0.2">
      <c r="A88" s="2">
        <f>IF(Data!A88&gt;0,Data!A88-4,"")</f>
        <v>0</v>
      </c>
      <c r="B88" s="2">
        <f>IF(Data!B88&gt;0,Data!B88-4,"")</f>
        <v>0</v>
      </c>
      <c r="C88" s="2">
        <f>IF(Data!C88&gt;0,Data!C88-4,"")</f>
        <v>-1</v>
      </c>
      <c r="D88" s="2">
        <f>IF(Data!D88&gt;0,Data!D88-4,"")</f>
        <v>0</v>
      </c>
      <c r="E88" s="2">
        <f>IF(Data!E88&gt;0,Data!E88-4,"")</f>
        <v>-1</v>
      </c>
      <c r="F88" s="2">
        <f>IF(Data!F88&gt;0,Data!F88-4,"")</f>
        <v>0</v>
      </c>
      <c r="G88" s="2">
        <f>IF(Data!G88&gt;0,Data!G88-4,"")</f>
        <v>0</v>
      </c>
      <c r="H88" s="2">
        <f>IF(Data!H88&gt;0,Data!H88-4,"")</f>
        <v>0</v>
      </c>
      <c r="K88" s="7" t="str">
        <f t="shared" si="3"/>
        <v/>
      </c>
      <c r="L88" s="7" t="str">
        <f t="shared" si="4"/>
        <v/>
      </c>
      <c r="M88" s="4">
        <f t="shared" si="5"/>
        <v>0</v>
      </c>
    </row>
    <row r="89" spans="1:13" x14ac:dyDescent="0.2">
      <c r="A89" s="2">
        <f>IF(Data!A89&gt;0,Data!A89-4,"")</f>
        <v>3</v>
      </c>
      <c r="B89" s="2">
        <f>IF(Data!B89&gt;0,Data!B89-4,"")</f>
        <v>3</v>
      </c>
      <c r="C89" s="2">
        <f>IF(Data!C89&gt;0,Data!C89-4,"")</f>
        <v>3</v>
      </c>
      <c r="D89" s="2">
        <f>IF(Data!D89&gt;0,Data!D89-4,"")</f>
        <v>3</v>
      </c>
      <c r="E89" s="2">
        <f>IF(Data!E89&gt;0,Data!E89-4,"")</f>
        <v>3</v>
      </c>
      <c r="F89" s="2">
        <f>IF(Data!F89&gt;0,Data!F89-4,"")</f>
        <v>3</v>
      </c>
      <c r="G89" s="2">
        <f>IF(Data!G89&gt;0,Data!G89-4,"")</f>
        <v>2</v>
      </c>
      <c r="H89" s="2">
        <f>IF(Data!H89&gt;0,Data!H89-4,"")</f>
        <v>0</v>
      </c>
      <c r="K89" s="7" t="str">
        <f t="shared" si="3"/>
        <v/>
      </c>
      <c r="L89" s="7" t="str">
        <f t="shared" si="4"/>
        <v/>
      </c>
      <c r="M89" s="4">
        <f t="shared" si="5"/>
        <v>0</v>
      </c>
    </row>
    <row r="90" spans="1:13" x14ac:dyDescent="0.2">
      <c r="A90" s="2">
        <f>IF(Data!A90&gt;0,Data!A90-4,"")</f>
        <v>1</v>
      </c>
      <c r="B90" s="2">
        <f>IF(Data!B90&gt;0,Data!B90-4,"")</f>
        <v>-1</v>
      </c>
      <c r="C90" s="2">
        <f>IF(Data!C90&gt;0,Data!C90-4,"")</f>
        <v>1</v>
      </c>
      <c r="D90" s="2">
        <f>IF(Data!D90&gt;0,Data!D90-4,"")</f>
        <v>-1</v>
      </c>
      <c r="E90" s="2">
        <f>IF(Data!E90&gt;0,Data!E90-4,"")</f>
        <v>1</v>
      </c>
      <c r="F90" s="2">
        <f>IF(Data!F90&gt;0,Data!F90-4,"")</f>
        <v>1</v>
      </c>
      <c r="G90" s="2">
        <f>IF(Data!G90&gt;0,Data!G90-4,"")</f>
        <v>1</v>
      </c>
      <c r="H90" s="2">
        <f>IF(Data!H90&gt;0,Data!H90-4,"")</f>
        <v>-1</v>
      </c>
      <c r="K90" s="7" t="str">
        <f t="shared" si="3"/>
        <v/>
      </c>
      <c r="L90" s="7" t="str">
        <f t="shared" si="4"/>
        <v/>
      </c>
      <c r="M90" s="4">
        <f t="shared" si="5"/>
        <v>0</v>
      </c>
    </row>
    <row r="91" spans="1:13" x14ac:dyDescent="0.2">
      <c r="A91" s="2">
        <f>IF(Data!A91&gt;0,Data!A91-4,"")</f>
        <v>1</v>
      </c>
      <c r="B91" s="2">
        <f>IF(Data!B91&gt;0,Data!B91-4,"")</f>
        <v>1</v>
      </c>
      <c r="C91" s="2">
        <f>IF(Data!C91&gt;0,Data!C91-4,"")</f>
        <v>1</v>
      </c>
      <c r="D91" s="2">
        <f>IF(Data!D91&gt;0,Data!D91-4,"")</f>
        <v>0</v>
      </c>
      <c r="E91" s="2">
        <f>IF(Data!E91&gt;0,Data!E91-4,"")</f>
        <v>-1</v>
      </c>
      <c r="F91" s="2">
        <f>IF(Data!F91&gt;0,Data!F91-4,"")</f>
        <v>-1</v>
      </c>
      <c r="G91" s="2">
        <f>IF(Data!G91&gt;0,Data!G91-4,"")</f>
        <v>1</v>
      </c>
      <c r="H91" s="2">
        <f>IF(Data!H91&gt;0,Data!H91-4,"")</f>
        <v>1</v>
      </c>
      <c r="K91" s="7" t="str">
        <f t="shared" si="3"/>
        <v/>
      </c>
      <c r="L91" s="7" t="str">
        <f t="shared" si="4"/>
        <v/>
      </c>
      <c r="M91" s="4">
        <f t="shared" si="5"/>
        <v>0</v>
      </c>
    </row>
    <row r="92" spans="1:13" x14ac:dyDescent="0.2">
      <c r="A92" s="2">
        <f>IF(Data!A92&gt;0,Data!A92-4,"")</f>
        <v>2</v>
      </c>
      <c r="B92" s="2">
        <f>IF(Data!B92&gt;0,Data!B92-4,"")</f>
        <v>2</v>
      </c>
      <c r="C92" s="2">
        <f>IF(Data!C92&gt;0,Data!C92-4,"")</f>
        <v>2</v>
      </c>
      <c r="D92" s="2">
        <f>IF(Data!D92&gt;0,Data!D92-4,"")</f>
        <v>2</v>
      </c>
      <c r="E92" s="2">
        <f>IF(Data!E92&gt;0,Data!E92-4,"")</f>
        <v>1</v>
      </c>
      <c r="F92" s="2">
        <f>IF(Data!F92&gt;0,Data!F92-4,"")</f>
        <v>2</v>
      </c>
      <c r="G92" s="2">
        <f>IF(Data!G92&gt;0,Data!G92-4,"")</f>
        <v>2</v>
      </c>
      <c r="H92" s="2">
        <f>IF(Data!H92&gt;0,Data!H92-4,"")</f>
        <v>1</v>
      </c>
      <c r="K92" s="7" t="str">
        <f t="shared" si="3"/>
        <v/>
      </c>
      <c r="L92" s="7" t="str">
        <f t="shared" si="4"/>
        <v/>
      </c>
      <c r="M92" s="4">
        <f t="shared" si="5"/>
        <v>0</v>
      </c>
    </row>
    <row r="93" spans="1:13" x14ac:dyDescent="0.2">
      <c r="A93" s="2">
        <f>IF(Data!A93&gt;0,Data!A93-4,"")</f>
        <v>0</v>
      </c>
      <c r="B93" s="2">
        <f>IF(Data!B93&gt;0,Data!B93-4,"")</f>
        <v>-2</v>
      </c>
      <c r="C93" s="2">
        <f>IF(Data!C93&gt;0,Data!C93-4,"")</f>
        <v>-2</v>
      </c>
      <c r="D93" s="2">
        <f>IF(Data!D93&gt;0,Data!D93-4,"")</f>
        <v>-2</v>
      </c>
      <c r="E93" s="2">
        <f>IF(Data!E93&gt;0,Data!E93-4,"")</f>
        <v>0</v>
      </c>
      <c r="F93" s="2">
        <f>IF(Data!F93&gt;0,Data!F93-4,"")</f>
        <v>1</v>
      </c>
      <c r="G93" s="2">
        <f>IF(Data!G93&gt;0,Data!G93-4,"")</f>
        <v>0</v>
      </c>
      <c r="H93" s="2">
        <f>IF(Data!H93&gt;0,Data!H93-4,"")</f>
        <v>-3</v>
      </c>
      <c r="K93" s="7" t="str">
        <f t="shared" si="3"/>
        <v/>
      </c>
      <c r="L93" s="7">
        <f t="shared" si="4"/>
        <v>1</v>
      </c>
      <c r="M93" s="4">
        <f t="shared" si="5"/>
        <v>1</v>
      </c>
    </row>
    <row r="94" spans="1:13" x14ac:dyDescent="0.2">
      <c r="A94" s="2">
        <f>IF(Data!A94&gt;0,Data!A94-4,"")</f>
        <v>-1</v>
      </c>
      <c r="B94" s="2">
        <f>IF(Data!B94&gt;0,Data!B94-4,"")</f>
        <v>2</v>
      </c>
      <c r="C94" s="2">
        <f>IF(Data!C94&gt;0,Data!C94-4,"")</f>
        <v>-1</v>
      </c>
      <c r="D94" s="2">
        <f>IF(Data!D94&gt;0,Data!D94-4,"")</f>
        <v>-1</v>
      </c>
      <c r="E94" s="2">
        <f>IF(Data!E94&gt;0,Data!E94-4,"")</f>
        <v>-1</v>
      </c>
      <c r="F94" s="2">
        <f>IF(Data!F94&gt;0,Data!F94-4,"")</f>
        <v>-1</v>
      </c>
      <c r="G94" s="2">
        <f>IF(Data!G94&gt;0,Data!G94-4,"")</f>
        <v>-1</v>
      </c>
      <c r="H94" s="2">
        <f>IF(Data!H94&gt;0,Data!H94-4,"")</f>
        <v>2</v>
      </c>
      <c r="K94" s="7" t="str">
        <f t="shared" si="3"/>
        <v/>
      </c>
      <c r="L94" s="7" t="str">
        <f t="shared" si="4"/>
        <v/>
      </c>
      <c r="M94" s="4">
        <f t="shared" si="5"/>
        <v>0</v>
      </c>
    </row>
    <row r="95" spans="1:13" x14ac:dyDescent="0.2">
      <c r="A95" s="2">
        <f>IF(Data!A95&gt;0,Data!A95-4,"")</f>
        <v>1</v>
      </c>
      <c r="B95" s="2">
        <f>IF(Data!B95&gt;0,Data!B95-4,"")</f>
        <v>0</v>
      </c>
      <c r="C95" s="2">
        <f>IF(Data!C95&gt;0,Data!C95-4,"")</f>
        <v>1</v>
      </c>
      <c r="D95" s="2">
        <f>IF(Data!D95&gt;0,Data!D95-4,"")</f>
        <v>1</v>
      </c>
      <c r="E95" s="2">
        <f>IF(Data!E95&gt;0,Data!E95-4,"")</f>
        <v>1</v>
      </c>
      <c r="F95" s="2">
        <f>IF(Data!F95&gt;0,Data!F95-4,"")</f>
        <v>1</v>
      </c>
      <c r="G95" s="2">
        <f>IF(Data!G95&gt;0,Data!G95-4,"")</f>
        <v>1</v>
      </c>
      <c r="H95" s="2">
        <f>IF(Data!H95&gt;0,Data!H95-4,"")</f>
        <v>1</v>
      </c>
      <c r="K95" s="7" t="str">
        <f t="shared" si="3"/>
        <v/>
      </c>
      <c r="L95" s="7" t="str">
        <f t="shared" si="4"/>
        <v/>
      </c>
      <c r="M95" s="4">
        <f t="shared" si="5"/>
        <v>0</v>
      </c>
    </row>
    <row r="96" spans="1:13" x14ac:dyDescent="0.2">
      <c r="A96" s="2">
        <f>IF(Data!A96&gt;0,Data!A96-4,"")</f>
        <v>1</v>
      </c>
      <c r="B96" s="2">
        <f>IF(Data!B96&gt;0,Data!B96-4,"")</f>
        <v>-1</v>
      </c>
      <c r="C96" s="2">
        <f>IF(Data!C96&gt;0,Data!C96-4,"")</f>
        <v>1</v>
      </c>
      <c r="D96" s="2">
        <f>IF(Data!D96&gt;0,Data!D96-4,"")</f>
        <v>0</v>
      </c>
      <c r="E96" s="2">
        <f>IF(Data!E96&gt;0,Data!E96-4,"")</f>
        <v>2</v>
      </c>
      <c r="F96" s="2">
        <f>IF(Data!F96&gt;0,Data!F96-4,"")</f>
        <v>3</v>
      </c>
      <c r="G96" s="2">
        <f>IF(Data!G96&gt;0,Data!G96-4,"")</f>
        <v>0</v>
      </c>
      <c r="H96" s="2">
        <f>IF(Data!H96&gt;0,Data!H96-4,"")</f>
        <v>3</v>
      </c>
      <c r="K96" s="7" t="str">
        <f t="shared" si="3"/>
        <v/>
      </c>
      <c r="L96" s="7" t="str">
        <f t="shared" si="4"/>
        <v/>
      </c>
      <c r="M96" s="4">
        <f t="shared" si="5"/>
        <v>0</v>
      </c>
    </row>
    <row r="97" spans="1:13" x14ac:dyDescent="0.2">
      <c r="A97" s="2">
        <f>IF(Data!A97&gt;0,Data!A97-4,"")</f>
        <v>-3</v>
      </c>
      <c r="B97" s="2">
        <f>IF(Data!B97&gt;0,Data!B97-4,"")</f>
        <v>-2</v>
      </c>
      <c r="C97" s="2">
        <f>IF(Data!C97&gt;0,Data!C97-4,"")</f>
        <v>-1</v>
      </c>
      <c r="D97" s="2">
        <f>IF(Data!D97&gt;0,Data!D97-4,"")</f>
        <v>-1</v>
      </c>
      <c r="E97" s="2">
        <f>IF(Data!E97&gt;0,Data!E97-4,"")</f>
        <v>-3</v>
      </c>
      <c r="F97" s="2">
        <f>IF(Data!F97&gt;0,Data!F97-4,"")</f>
        <v>-2</v>
      </c>
      <c r="G97" s="2">
        <f>IF(Data!G97&gt;0,Data!G97-4,"")</f>
        <v>-2</v>
      </c>
      <c r="H97" s="2">
        <f>IF(Data!H97&gt;0,Data!H97-4,"")</f>
        <v>-2</v>
      </c>
      <c r="K97" s="7" t="str">
        <f t="shared" si="3"/>
        <v/>
      </c>
      <c r="L97" s="7" t="str">
        <f t="shared" si="4"/>
        <v/>
      </c>
      <c r="M97" s="4">
        <f t="shared" si="5"/>
        <v>0</v>
      </c>
    </row>
    <row r="98" spans="1:13" x14ac:dyDescent="0.2">
      <c r="A98" s="2">
        <f>IF(Data!A98&gt;0,Data!A98-4,"")</f>
        <v>0</v>
      </c>
      <c r="B98" s="2">
        <f>IF(Data!B98&gt;0,Data!B98-4,"")</f>
        <v>-1</v>
      </c>
      <c r="C98" s="2">
        <f>IF(Data!C98&gt;0,Data!C98-4,"")</f>
        <v>0</v>
      </c>
      <c r="D98" s="2">
        <f>IF(Data!D98&gt;0,Data!D98-4,"")</f>
        <v>-2</v>
      </c>
      <c r="E98" s="2">
        <f>IF(Data!E98&gt;0,Data!E98-4,"")</f>
        <v>-3</v>
      </c>
      <c r="F98" s="2">
        <f>IF(Data!F98&gt;0,Data!F98-4,"")</f>
        <v>-3</v>
      </c>
      <c r="G98" s="2">
        <f>IF(Data!G98&gt;0,Data!G98-4,"")</f>
        <v>-2</v>
      </c>
      <c r="H98" s="2">
        <f>IF(Data!H98&gt;0,Data!H98-4,"")</f>
        <v>0</v>
      </c>
      <c r="K98" s="7" t="str">
        <f t="shared" si="3"/>
        <v/>
      </c>
      <c r="L98" s="7" t="str">
        <f t="shared" si="4"/>
        <v/>
      </c>
      <c r="M98" s="4">
        <f t="shared" si="5"/>
        <v>0</v>
      </c>
    </row>
    <row r="99" spans="1:13" x14ac:dyDescent="0.2">
      <c r="A99" s="2">
        <f>IF(Data!A99&gt;0,Data!A99-4,"")</f>
        <v>-1</v>
      </c>
      <c r="B99" s="2">
        <f>IF(Data!B99&gt;0,Data!B99-4,"")</f>
        <v>0</v>
      </c>
      <c r="C99" s="2">
        <f>IF(Data!C99&gt;0,Data!C99-4,"")</f>
        <v>1</v>
      </c>
      <c r="D99" s="2">
        <f>IF(Data!D99&gt;0,Data!D99-4,"")</f>
        <v>0</v>
      </c>
      <c r="E99" s="2">
        <f>IF(Data!E99&gt;0,Data!E99-4,"")</f>
        <v>-2</v>
      </c>
      <c r="F99" s="2">
        <f>IF(Data!F99&gt;0,Data!F99-4,"")</f>
        <v>-1</v>
      </c>
      <c r="G99" s="2">
        <f>IF(Data!G99&gt;0,Data!G99-4,"")</f>
        <v>-1</v>
      </c>
      <c r="H99" s="2">
        <f>IF(Data!H99&gt;0,Data!H99-4,"")</f>
        <v>-1</v>
      </c>
      <c r="K99" s="7" t="str">
        <f t="shared" si="3"/>
        <v/>
      </c>
      <c r="L99" s="7" t="str">
        <f t="shared" si="4"/>
        <v/>
      </c>
      <c r="M99" s="4">
        <f t="shared" si="5"/>
        <v>0</v>
      </c>
    </row>
    <row r="100" spans="1:13" x14ac:dyDescent="0.2">
      <c r="A100" s="2">
        <f>IF(Data!A100&gt;0,Data!A100-4,"")</f>
        <v>0</v>
      </c>
      <c r="B100" s="2">
        <f>IF(Data!B100&gt;0,Data!B100-4,"")</f>
        <v>0</v>
      </c>
      <c r="C100" s="2">
        <f>IF(Data!C100&gt;0,Data!C100-4,"")</f>
        <v>0</v>
      </c>
      <c r="D100" s="2">
        <f>IF(Data!D100&gt;0,Data!D100-4,"")</f>
        <v>0</v>
      </c>
      <c r="E100" s="2">
        <f>IF(Data!E100&gt;0,Data!E100-4,"")</f>
        <v>0</v>
      </c>
      <c r="F100" s="2">
        <f>IF(Data!F100&gt;0,Data!F100-4,"")</f>
        <v>0</v>
      </c>
      <c r="G100" s="2">
        <f>IF(Data!G100&gt;0,Data!G100-4,"")</f>
        <v>0</v>
      </c>
      <c r="H100" s="2">
        <f>IF(Data!H100&gt;0,Data!H100-4,"")</f>
        <v>0</v>
      </c>
      <c r="K100" s="7" t="str">
        <f t="shared" si="3"/>
        <v/>
      </c>
      <c r="L100" s="7" t="str">
        <f t="shared" si="4"/>
        <v/>
      </c>
      <c r="M100" s="4">
        <f t="shared" si="5"/>
        <v>0</v>
      </c>
    </row>
    <row r="101" spans="1:13" x14ac:dyDescent="0.2">
      <c r="A101" s="2">
        <f>IF(Data!A101&gt;0,Data!A101-4,"")</f>
        <v>0</v>
      </c>
      <c r="B101" s="2">
        <f>IF(Data!B101&gt;0,Data!B101-4,"")</f>
        <v>-2</v>
      </c>
      <c r="C101" s="2">
        <f>IF(Data!C101&gt;0,Data!C101-4,"")</f>
        <v>-1</v>
      </c>
      <c r="D101" s="2">
        <f>IF(Data!D101&gt;0,Data!D101-4,"")</f>
        <v>-1</v>
      </c>
      <c r="E101" s="2">
        <f>IF(Data!E101&gt;0,Data!E101-4,"")</f>
        <v>-2</v>
      </c>
      <c r="F101" s="2">
        <f>IF(Data!F101&gt;0,Data!F101-4,"")</f>
        <v>-1</v>
      </c>
      <c r="G101" s="2">
        <f>IF(Data!G101&gt;0,Data!G101-4,"")</f>
        <v>0</v>
      </c>
      <c r="H101" s="2">
        <f>IF(Data!H101&gt;0,Data!H101-4,"")</f>
        <v>0</v>
      </c>
      <c r="K101" s="7" t="str">
        <f t="shared" si="3"/>
        <v/>
      </c>
      <c r="L101" s="7" t="str">
        <f t="shared" si="4"/>
        <v/>
      </c>
      <c r="M101" s="4">
        <f t="shared" si="5"/>
        <v>0</v>
      </c>
    </row>
    <row r="102" spans="1:13" x14ac:dyDescent="0.2">
      <c r="A102" s="2">
        <f>IF(Data!A102&gt;0,Data!A102-4,"")</f>
        <v>1</v>
      </c>
      <c r="B102" s="2">
        <f>IF(Data!B102&gt;0,Data!B102-4,"")</f>
        <v>-1</v>
      </c>
      <c r="C102" s="2">
        <f>IF(Data!C102&gt;0,Data!C102-4,"")</f>
        <v>3</v>
      </c>
      <c r="D102" s="2">
        <f>IF(Data!D102&gt;0,Data!D102-4,"")</f>
        <v>1</v>
      </c>
      <c r="E102" s="2">
        <f>IF(Data!E102&gt;0,Data!E102-4,"")</f>
        <v>2</v>
      </c>
      <c r="F102" s="2">
        <f>IF(Data!F102&gt;0,Data!F102-4,"")</f>
        <v>0</v>
      </c>
      <c r="G102" s="2">
        <f>IF(Data!G102&gt;0,Data!G102-4,"")</f>
        <v>1</v>
      </c>
      <c r="H102" s="2">
        <f>IF(Data!H102&gt;0,Data!H102-4,"")</f>
        <v>0</v>
      </c>
      <c r="K102" s="7">
        <f t="shared" si="3"/>
        <v>1</v>
      </c>
      <c r="L102" s="7" t="str">
        <f t="shared" si="4"/>
        <v/>
      </c>
      <c r="M102" s="4">
        <f t="shared" si="5"/>
        <v>1</v>
      </c>
    </row>
    <row r="103" spans="1:13" x14ac:dyDescent="0.2">
      <c r="A103" s="2">
        <f>IF(Data!A103&gt;0,Data!A103-4,"")</f>
        <v>0</v>
      </c>
      <c r="B103" s="2">
        <f>IF(Data!B103&gt;0,Data!B103-4,"")</f>
        <v>0</v>
      </c>
      <c r="C103" s="2">
        <f>IF(Data!C103&gt;0,Data!C103-4,"")</f>
        <v>0</v>
      </c>
      <c r="D103" s="2">
        <f>IF(Data!D103&gt;0,Data!D103-4,"")</f>
        <v>0</v>
      </c>
      <c r="E103" s="2">
        <f>IF(Data!E103&gt;0,Data!E103-4,"")</f>
        <v>0</v>
      </c>
      <c r="F103" s="2">
        <f>IF(Data!F103&gt;0,Data!F103-4,"")</f>
        <v>-1</v>
      </c>
      <c r="G103" s="2">
        <f>IF(Data!G103&gt;0,Data!G103-4,"")</f>
        <v>0</v>
      </c>
      <c r="H103" s="2">
        <f>IF(Data!H103&gt;0,Data!H103-4,"")</f>
        <v>-1</v>
      </c>
      <c r="K103" s="7" t="str">
        <f t="shared" si="3"/>
        <v/>
      </c>
      <c r="L103" s="7" t="str">
        <f t="shared" si="4"/>
        <v/>
      </c>
      <c r="M103" s="4">
        <f t="shared" si="5"/>
        <v>0</v>
      </c>
    </row>
    <row r="104" spans="1:13" x14ac:dyDescent="0.2">
      <c r="A104" s="2">
        <f>IF(Data!A104&gt;0,Data!A104-4,"")</f>
        <v>1</v>
      </c>
      <c r="B104" s="2">
        <f>IF(Data!B104&gt;0,Data!B104-4,"")</f>
        <v>0</v>
      </c>
      <c r="C104" s="2">
        <f>IF(Data!C104&gt;0,Data!C104-4,"")</f>
        <v>-2</v>
      </c>
      <c r="D104" s="2">
        <f>IF(Data!D104&gt;0,Data!D104-4,"")</f>
        <v>1</v>
      </c>
      <c r="E104" s="2">
        <f>IF(Data!E104&gt;0,Data!E104-4,"")</f>
        <v>2</v>
      </c>
      <c r="F104" s="2">
        <f>IF(Data!F104&gt;0,Data!F104-4,"")</f>
        <v>3</v>
      </c>
      <c r="G104" s="2">
        <f>IF(Data!G104&gt;0,Data!G104-4,"")</f>
        <v>2</v>
      </c>
      <c r="H104" s="2">
        <f>IF(Data!H104&gt;0,Data!H104-4,"")</f>
        <v>1</v>
      </c>
      <c r="K104" s="7" t="str">
        <f t="shared" si="3"/>
        <v/>
      </c>
      <c r="L104" s="7" t="str">
        <f t="shared" si="4"/>
        <v/>
      </c>
      <c r="M104" s="4">
        <f t="shared" si="5"/>
        <v>0</v>
      </c>
    </row>
    <row r="105" spans="1:13" x14ac:dyDescent="0.2">
      <c r="A105" s="2">
        <f>IF(Data!A105&gt;0,Data!A105-4,"")</f>
        <v>1</v>
      </c>
      <c r="B105" s="2">
        <f>IF(Data!B105&gt;0,Data!B105-4,"")</f>
        <v>2</v>
      </c>
      <c r="C105" s="2">
        <f>IF(Data!C105&gt;0,Data!C105-4,"")</f>
        <v>2</v>
      </c>
      <c r="D105" s="2">
        <f>IF(Data!D105&gt;0,Data!D105-4,"")</f>
        <v>3</v>
      </c>
      <c r="E105" s="2">
        <f>IF(Data!E105&gt;0,Data!E105-4,"")</f>
        <v>1</v>
      </c>
      <c r="F105" s="2">
        <f>IF(Data!F105&gt;0,Data!F105-4,"")</f>
        <v>2</v>
      </c>
      <c r="G105" s="2">
        <f>IF(Data!G105&gt;0,Data!G105-4,"")</f>
        <v>1</v>
      </c>
      <c r="H105" s="2">
        <f>IF(Data!H105&gt;0,Data!H105-4,"")</f>
        <v>0</v>
      </c>
      <c r="K105" s="7" t="str">
        <f t="shared" si="3"/>
        <v/>
      </c>
      <c r="L105" s="7" t="str">
        <f t="shared" si="4"/>
        <v/>
      </c>
      <c r="M105" s="4">
        <f t="shared" si="5"/>
        <v>0</v>
      </c>
    </row>
    <row r="106" spans="1:13" x14ac:dyDescent="0.2">
      <c r="A106" s="2">
        <f>IF(Data!A106&gt;0,Data!A106-4,"")</f>
        <v>-3</v>
      </c>
      <c r="B106" s="2">
        <f>IF(Data!B106&gt;0,Data!B106-4,"")</f>
        <v>-3</v>
      </c>
      <c r="C106" s="2">
        <f>IF(Data!C106&gt;0,Data!C106-4,"")</f>
        <v>-3</v>
      </c>
      <c r="D106" s="2">
        <f>IF(Data!D106&gt;0,Data!D106-4,"")</f>
        <v>-3</v>
      </c>
      <c r="E106" s="2">
        <f>IF(Data!E106&gt;0,Data!E106-4,"")</f>
        <v>0</v>
      </c>
      <c r="F106" s="2">
        <f>IF(Data!F106&gt;0,Data!F106-4,"")</f>
        <v>0</v>
      </c>
      <c r="G106" s="2">
        <f>IF(Data!G106&gt;0,Data!G106-4,"")</f>
        <v>-3</v>
      </c>
      <c r="H106" s="2">
        <f>IF(Data!H106&gt;0,Data!H106-4,"")</f>
        <v>-3</v>
      </c>
      <c r="K106" s="7" t="str">
        <f t="shared" si="3"/>
        <v/>
      </c>
      <c r="L106" s="7" t="str">
        <f t="shared" si="4"/>
        <v/>
      </c>
      <c r="M106" s="4">
        <f t="shared" si="5"/>
        <v>0</v>
      </c>
    </row>
    <row r="107" spans="1:13" x14ac:dyDescent="0.2">
      <c r="A107" s="2">
        <f>IF(Data!A107&gt;0,Data!A107-4,"")</f>
        <v>-2</v>
      </c>
      <c r="B107" s="2">
        <f>IF(Data!B107&gt;0,Data!B107-4,"")</f>
        <v>-3</v>
      </c>
      <c r="C107" s="2">
        <f>IF(Data!C107&gt;0,Data!C107-4,"")</f>
        <v>-1</v>
      </c>
      <c r="D107" s="2">
        <f>IF(Data!D107&gt;0,Data!D107-4,"")</f>
        <v>-3</v>
      </c>
      <c r="E107" s="2">
        <f>IF(Data!E107&gt;0,Data!E107-4,"")</f>
        <v>-3</v>
      </c>
      <c r="F107" s="2">
        <f>IF(Data!F107&gt;0,Data!F107-4,"")</f>
        <v>0</v>
      </c>
      <c r="G107" s="2">
        <f>IF(Data!G107&gt;0,Data!G107-4,"")</f>
        <v>0</v>
      </c>
      <c r="H107" s="2">
        <f>IF(Data!H107&gt;0,Data!H107-4,"")</f>
        <v>2</v>
      </c>
      <c r="K107" s="7" t="str">
        <f t="shared" si="3"/>
        <v/>
      </c>
      <c r="L107" s="7">
        <f t="shared" si="4"/>
        <v>1</v>
      </c>
      <c r="M107" s="4">
        <f t="shared" si="5"/>
        <v>1</v>
      </c>
    </row>
    <row r="108" spans="1:13" x14ac:dyDescent="0.2">
      <c r="A108" s="2">
        <f>IF(Data!A108&gt;0,Data!A108-4,"")</f>
        <v>1</v>
      </c>
      <c r="B108" s="2">
        <f>IF(Data!B108&gt;0,Data!B108-4,"")</f>
        <v>1</v>
      </c>
      <c r="C108" s="2">
        <f>IF(Data!C108&gt;0,Data!C108-4,"")</f>
        <v>1</v>
      </c>
      <c r="D108" s="2">
        <f>IF(Data!D108&gt;0,Data!D108-4,"")</f>
        <v>1</v>
      </c>
      <c r="E108" s="2">
        <f>IF(Data!E108&gt;0,Data!E108-4,"")</f>
        <v>-1</v>
      </c>
      <c r="F108" s="2">
        <f>IF(Data!F108&gt;0,Data!F108-4,"")</f>
        <v>2</v>
      </c>
      <c r="G108" s="2">
        <f>IF(Data!G108&gt;0,Data!G108-4,"")</f>
        <v>-2</v>
      </c>
      <c r="H108" s="2">
        <f>IF(Data!H108&gt;0,Data!H108-4,"")</f>
        <v>0</v>
      </c>
      <c r="K108" s="7" t="str">
        <f t="shared" si="3"/>
        <v/>
      </c>
      <c r="L108" s="7">
        <f t="shared" si="4"/>
        <v>1</v>
      </c>
      <c r="M108" s="4">
        <f t="shared" si="5"/>
        <v>1</v>
      </c>
    </row>
    <row r="109" spans="1:13" x14ac:dyDescent="0.2">
      <c r="A109" s="2">
        <f>IF(Data!A109&gt;0,Data!A109-4,"")</f>
        <v>2</v>
      </c>
      <c r="B109" s="2">
        <f>IF(Data!B109&gt;0,Data!B109-4,"")</f>
        <v>-1</v>
      </c>
      <c r="C109" s="2">
        <f>IF(Data!C109&gt;0,Data!C109-4,"")</f>
        <v>2</v>
      </c>
      <c r="D109" s="2">
        <f>IF(Data!D109&gt;0,Data!D109-4,"")</f>
        <v>-1</v>
      </c>
      <c r="E109" s="2">
        <f>IF(Data!E109&gt;0,Data!E109-4,"")</f>
        <v>2</v>
      </c>
      <c r="F109" s="2">
        <f>IF(Data!F109&gt;0,Data!F109-4,"")</f>
        <v>2</v>
      </c>
      <c r="G109" s="2">
        <f>IF(Data!G109&gt;0,Data!G109-4,"")</f>
        <v>0</v>
      </c>
      <c r="H109" s="2">
        <f>IF(Data!H109&gt;0,Data!H109-4,"")</f>
        <v>0</v>
      </c>
      <c r="K109" s="7" t="str">
        <f t="shared" si="3"/>
        <v/>
      </c>
      <c r="L109" s="7" t="str">
        <f t="shared" si="4"/>
        <v/>
      </c>
      <c r="M109" s="4">
        <f t="shared" si="5"/>
        <v>0</v>
      </c>
    </row>
    <row r="110" spans="1:13" x14ac:dyDescent="0.2">
      <c r="A110" s="2">
        <f>IF(Data!A110&gt;0,Data!A110-4,"")</f>
        <v>-1</v>
      </c>
      <c r="B110" s="2">
        <f>IF(Data!B110&gt;0,Data!B110-4,"")</f>
        <v>-2</v>
      </c>
      <c r="C110" s="2">
        <f>IF(Data!C110&gt;0,Data!C110-4,"")</f>
        <v>-2</v>
      </c>
      <c r="D110" s="2">
        <f>IF(Data!D110&gt;0,Data!D110-4,"")</f>
        <v>-3</v>
      </c>
      <c r="E110" s="2">
        <f>IF(Data!E110&gt;0,Data!E110-4,"")</f>
        <v>0</v>
      </c>
      <c r="F110" s="2">
        <f>IF(Data!F110&gt;0,Data!F110-4,"")</f>
        <v>-1</v>
      </c>
      <c r="G110" s="2">
        <f>IF(Data!G110&gt;0,Data!G110-4,"")</f>
        <v>-1</v>
      </c>
      <c r="H110" s="2">
        <f>IF(Data!H110&gt;0,Data!H110-4,"")</f>
        <v>-2</v>
      </c>
      <c r="K110" s="7" t="str">
        <f t="shared" si="3"/>
        <v/>
      </c>
      <c r="L110" s="7" t="str">
        <f t="shared" si="4"/>
        <v/>
      </c>
      <c r="M110" s="4">
        <f t="shared" si="5"/>
        <v>0</v>
      </c>
    </row>
    <row r="111" spans="1:13" x14ac:dyDescent="0.2">
      <c r="A111" s="2">
        <f>IF(Data!A111&gt;0,Data!A111-4,"")</f>
        <v>-2</v>
      </c>
      <c r="B111" s="2">
        <f>IF(Data!B111&gt;0,Data!B111-4,"")</f>
        <v>0</v>
      </c>
      <c r="C111" s="2">
        <f>IF(Data!C111&gt;0,Data!C111-4,"")</f>
        <v>-3</v>
      </c>
      <c r="D111" s="2">
        <f>IF(Data!D111&gt;0,Data!D111-4,"")</f>
        <v>-2</v>
      </c>
      <c r="E111" s="2">
        <f>IF(Data!E111&gt;0,Data!E111-4,"")</f>
        <v>-2</v>
      </c>
      <c r="F111" s="2">
        <f>IF(Data!F111&gt;0,Data!F111-4,"")</f>
        <v>-3</v>
      </c>
      <c r="G111" s="2">
        <f>IF(Data!G111&gt;0,Data!G111-4,"")</f>
        <v>-1</v>
      </c>
      <c r="H111" s="2">
        <f>IF(Data!H111&gt;0,Data!H111-4,"")</f>
        <v>-3</v>
      </c>
      <c r="K111" s="7" t="str">
        <f t="shared" si="3"/>
        <v/>
      </c>
      <c r="L111" s="7" t="str">
        <f t="shared" si="4"/>
        <v/>
      </c>
      <c r="M111" s="4">
        <f t="shared" si="5"/>
        <v>0</v>
      </c>
    </row>
    <row r="112" spans="1:13" x14ac:dyDescent="0.2">
      <c r="A112" s="2">
        <f>IF(Data!A112&gt;0,Data!A112-4,"")</f>
        <v>1</v>
      </c>
      <c r="B112" s="2">
        <f>IF(Data!B112&gt;0,Data!B112-4,"")</f>
        <v>1</v>
      </c>
      <c r="C112" s="2">
        <f>IF(Data!C112&gt;0,Data!C112-4,"")</f>
        <v>3</v>
      </c>
      <c r="D112" s="2">
        <f>IF(Data!D112&gt;0,Data!D112-4,"")</f>
        <v>2</v>
      </c>
      <c r="E112" s="2">
        <f>IF(Data!E112&gt;0,Data!E112-4,"")</f>
        <v>1</v>
      </c>
      <c r="F112" s="2">
        <f>IF(Data!F112&gt;0,Data!F112-4,"")</f>
        <v>2</v>
      </c>
      <c r="G112" s="2">
        <f>IF(Data!G112&gt;0,Data!G112-4,"")</f>
        <v>1</v>
      </c>
      <c r="H112" s="2">
        <f>IF(Data!H112&gt;0,Data!H112-4,"")</f>
        <v>-2</v>
      </c>
      <c r="K112" s="7" t="str">
        <f t="shared" si="3"/>
        <v/>
      </c>
      <c r="L112" s="7">
        <f t="shared" si="4"/>
        <v>1</v>
      </c>
      <c r="M112" s="4">
        <f t="shared" si="5"/>
        <v>1</v>
      </c>
    </row>
    <row r="113" spans="1:13" x14ac:dyDescent="0.2">
      <c r="A113" s="2">
        <f>IF(Data!A113&gt;0,Data!A113-4,"")</f>
        <v>0</v>
      </c>
      <c r="B113" s="2">
        <f>IF(Data!B113&gt;0,Data!B113-4,"")</f>
        <v>-1</v>
      </c>
      <c r="C113" s="2">
        <f>IF(Data!C113&gt;0,Data!C113-4,"")</f>
        <v>-1</v>
      </c>
      <c r="D113" s="2">
        <f>IF(Data!D113&gt;0,Data!D113-4,"")</f>
        <v>2</v>
      </c>
      <c r="E113" s="2">
        <f>IF(Data!E113&gt;0,Data!E113-4,"")</f>
        <v>-3</v>
      </c>
      <c r="F113" s="2">
        <f>IF(Data!F113&gt;0,Data!F113-4,"")</f>
        <v>-1</v>
      </c>
      <c r="G113" s="2">
        <f>IF(Data!G113&gt;0,Data!G113-4,"")</f>
        <v>-2</v>
      </c>
      <c r="H113" s="2">
        <f>IF(Data!H113&gt;0,Data!H113-4,"")</f>
        <v>-2</v>
      </c>
      <c r="K113" s="7" t="str">
        <f t="shared" si="3"/>
        <v/>
      </c>
      <c r="L113" s="7" t="str">
        <f t="shared" si="4"/>
        <v/>
      </c>
      <c r="M113" s="4">
        <f t="shared" si="5"/>
        <v>0</v>
      </c>
    </row>
    <row r="114" spans="1:13" x14ac:dyDescent="0.2">
      <c r="A114" s="2">
        <f>IF(Data!A114&gt;0,Data!A114-4,"")</f>
        <v>2</v>
      </c>
      <c r="B114" s="2">
        <f>IF(Data!B114&gt;0,Data!B114-4,"")</f>
        <v>1</v>
      </c>
      <c r="C114" s="2">
        <f>IF(Data!C114&gt;0,Data!C114-4,"")</f>
        <v>2</v>
      </c>
      <c r="D114" s="2">
        <f>IF(Data!D114&gt;0,Data!D114-4,"")</f>
        <v>-1</v>
      </c>
      <c r="E114" s="2">
        <f>IF(Data!E114&gt;0,Data!E114-4,"")</f>
        <v>2</v>
      </c>
      <c r="F114" s="2">
        <f>IF(Data!F114&gt;0,Data!F114-4,"")</f>
        <v>1</v>
      </c>
      <c r="G114" s="2">
        <f>IF(Data!G114&gt;0,Data!G114-4,"")</f>
        <v>2</v>
      </c>
      <c r="H114" s="2">
        <f>IF(Data!H114&gt;0,Data!H114-4,"")</f>
        <v>2</v>
      </c>
      <c r="K114" s="7" t="str">
        <f t="shared" si="3"/>
        <v/>
      </c>
      <c r="L114" s="7" t="str">
        <f t="shared" si="4"/>
        <v/>
      </c>
      <c r="M114" s="4">
        <f t="shared" si="5"/>
        <v>0</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640625" defaultRowHeight="15" x14ac:dyDescent="0.2"/>
  <cols>
    <col min="1" max="1" width="18.33203125" customWidth="1"/>
    <col min="2" max="17" width="15.6640625" customWidth="1"/>
    <col min="18" max="19" width="18.33203125" customWidth="1"/>
  </cols>
  <sheetData>
    <row r="1" spans="1:19" x14ac:dyDescent="0.2">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2">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2">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2">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2">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2">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2">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2">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2">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2">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2">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2">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2">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2">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2">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2">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2">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2">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2">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2">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2">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6" x14ac:dyDescent="0.2">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2">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2">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2">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2">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2">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2">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2">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2">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2">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2">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2">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2">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2">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0" ma:contentTypeDescription="Ein neues Dokument erstellen." ma:contentTypeScope="" ma:versionID="65f3c0631f09a0ad2c2cc099f612d5b5">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9e3f581b327f31107951d51b511707d5"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835F7FE6-C6F2-4F5B-AACD-07487B75981E}"/>
</file>

<file path=customXml/itemProps2.xml><?xml version="1.0" encoding="utf-8"?>
<ds:datastoreItem xmlns:ds="http://schemas.openxmlformats.org/officeDocument/2006/customXml" ds:itemID="{34A0BDC0-839D-41F7-912F-A474B2D633F2}"/>
</file>

<file path=customXml/itemProps3.xml><?xml version="1.0" encoding="utf-8"?>
<ds:datastoreItem xmlns:ds="http://schemas.openxmlformats.org/officeDocument/2006/customXml" ds:itemID="{EAFE1069-B2FD-4F3F-A01A-BA343A9E8AE4}"/>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Anika Nissen</cp:lastModifiedBy>
  <dcterms:created xsi:type="dcterms:W3CDTF">2012-03-20T13:56:56Z</dcterms:created>
  <dcterms:modified xsi:type="dcterms:W3CDTF">2022-08-29T17:23:07Z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y fmtid="{D5CDD505-2E9C-101B-9397-08002B2CF9AE}" pid="3" name="ContentTypeId">
    <vt:lpwstr>0x010100C7BE479E5F4B75409F23C766F94E985A</vt:lpwstr>
  </property>
</Properties>
</file>