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OneDrive\Desktop\mahadbt\"/>
    </mc:Choice>
  </mc:AlternateContent>
  <xr:revisionPtr revIDLastSave="0" documentId="8_{B76F33FA-D0DC-40FC-BF20-DA0B61CCBE71}" xr6:coauthVersionLast="47" xr6:coauthVersionMax="47" xr10:uidLastSave="{00000000-0000-0000-0000-000000000000}"/>
  <bookViews>
    <workbookView xWindow="-108" yWindow="-108" windowWidth="23256" windowHeight="12456" activeTab="3" xr2:uid="{00000000-000D-0000-FFFF-FFFF00000000}"/>
  </bookViews>
  <sheets>
    <sheet name="Detail1" sheetId="8" r:id="rId1"/>
    <sheet name="kpi" sheetId="7" r:id="rId2"/>
    <sheet name="actual" sheetId="1" r:id="rId3"/>
    <sheet name="Dashboard" sheetId="2" r:id="rId4"/>
    <sheet name="Misc" sheetId="3" r:id="rId5"/>
    <sheet name="Sheet6" sheetId="15" r:id="rId6"/>
  </sheets>
  <definedNames>
    <definedName name="_xlnm._FilterDatabase" localSheetId="5" hidden="1">Sheet6!$D$3:$E$6</definedName>
    <definedName name="_xlchart.v1.10" hidden="1">kpi!$D$51</definedName>
    <definedName name="_xlchart.v1.11" hidden="1">kpi!$D$52:$D$63</definedName>
    <definedName name="_xlchart.v1.16" hidden="1">kpi!$C$52:$C$63</definedName>
    <definedName name="_xlchart.v1.17" hidden="1">kpi!$D$51</definedName>
    <definedName name="_xlchart.v1.18" hidden="1">kpi!$D$52:$D$63</definedName>
    <definedName name="_xlchart.v1.4" hidden="1">kpi!$O$43:$O$53</definedName>
    <definedName name="_xlchart.v1.5" hidden="1">kpi!$P$42</definedName>
    <definedName name="_xlchart.v1.6" hidden="1">kpi!$P$43:$P$53</definedName>
    <definedName name="_xlchart.v1.7" hidden="1">kpi!$Q$42</definedName>
    <definedName name="_xlchart.v1.8" hidden="1">kpi!$Q$43:$Q$53</definedName>
    <definedName name="_xlchart.v1.9" hidden="1">kpi!$C$52:$C$63</definedName>
    <definedName name="_xlchart.v5.0" hidden="1">kpi!$Y$21</definedName>
    <definedName name="_xlchart.v5.1" hidden="1">kpi!$Y$22:$Y$41</definedName>
    <definedName name="_xlchart.v5.12" hidden="1">kpi!$Y$21</definedName>
    <definedName name="_xlchart.v5.13" hidden="1">kpi!$Y$22:$Y$41</definedName>
    <definedName name="_xlchart.v5.14" hidden="1">kpi!$Z$22:$Z$41</definedName>
    <definedName name="_xlchart.v5.15" hidden="1">kpi!$Z$9</definedName>
    <definedName name="_xlchart.v5.2" hidden="1">kpi!$Z$22:$Z$41</definedName>
    <definedName name="_xlchart.v5.3" hidden="1">kpi!$Z$9</definedName>
    <definedName name="Slicer_Category">#REF!</definedName>
    <definedName name="Slicer_Category1">#N/A</definedName>
    <definedName name="Slicer_Category2">#N/A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LwOFYwBHW09CRwsl1uwrttnp7r+PvulbRltmY4gbOAY="/>
    </ext>
  </extLst>
</workbook>
</file>

<file path=xl/calcChain.xml><?xml version="1.0" encoding="utf-8"?>
<calcChain xmlns="http://schemas.openxmlformats.org/spreadsheetml/2006/main">
  <c r="K993" i="1" l="1"/>
  <c r="J993" i="1"/>
  <c r="K992" i="1"/>
  <c r="J992" i="1"/>
  <c r="L992" i="1" s="1"/>
  <c r="K991" i="1"/>
  <c r="J991" i="1"/>
  <c r="L991" i="1" s="1"/>
  <c r="K990" i="1"/>
  <c r="L990" i="1" s="1"/>
  <c r="J990" i="1"/>
  <c r="K989" i="1"/>
  <c r="L989" i="1" s="1"/>
  <c r="J989" i="1"/>
  <c r="K988" i="1"/>
  <c r="J988" i="1"/>
  <c r="L988" i="1" s="1"/>
  <c r="P987" i="1"/>
  <c r="K987" i="1"/>
  <c r="J987" i="1"/>
  <c r="L987" i="1" s="1"/>
  <c r="L986" i="1"/>
  <c r="K986" i="1"/>
  <c r="J986" i="1"/>
  <c r="K985" i="1"/>
  <c r="L985" i="1" s="1"/>
  <c r="J985" i="1"/>
  <c r="K984" i="1"/>
  <c r="L984" i="1" s="1"/>
  <c r="J984" i="1"/>
  <c r="K983" i="1"/>
  <c r="J983" i="1"/>
  <c r="L983" i="1" s="1"/>
  <c r="K982" i="1"/>
  <c r="L982" i="1" s="1"/>
  <c r="J982" i="1"/>
  <c r="K981" i="1"/>
  <c r="L981" i="1" s="1"/>
  <c r="J981" i="1"/>
  <c r="K980" i="1"/>
  <c r="J980" i="1"/>
  <c r="L980" i="1" s="1"/>
  <c r="K979" i="1"/>
  <c r="J979" i="1"/>
  <c r="L979" i="1" s="1"/>
  <c r="K978" i="1"/>
  <c r="L978" i="1" s="1"/>
  <c r="J978" i="1"/>
  <c r="L977" i="1"/>
  <c r="K977" i="1"/>
  <c r="J977" i="1"/>
  <c r="K976" i="1"/>
  <c r="J976" i="1"/>
  <c r="K975" i="1"/>
  <c r="J975" i="1"/>
  <c r="K974" i="1"/>
  <c r="L974" i="1" s="1"/>
  <c r="J974" i="1"/>
  <c r="L973" i="1"/>
  <c r="K973" i="1"/>
  <c r="J973" i="1"/>
  <c r="K972" i="1"/>
  <c r="J972" i="1"/>
  <c r="L971" i="1"/>
  <c r="K971" i="1"/>
  <c r="J971" i="1"/>
  <c r="K970" i="1"/>
  <c r="J970" i="1"/>
  <c r="L970" i="1" s="1"/>
  <c r="K969" i="1"/>
  <c r="L969" i="1" s="1"/>
  <c r="J969" i="1"/>
  <c r="L968" i="1"/>
  <c r="K968" i="1"/>
  <c r="J968" i="1"/>
  <c r="K967" i="1"/>
  <c r="J967" i="1"/>
  <c r="L967" i="1" s="1"/>
  <c r="K966" i="1"/>
  <c r="L966" i="1" s="1"/>
  <c r="J966" i="1"/>
  <c r="L965" i="1"/>
  <c r="K965" i="1"/>
  <c r="J965" i="1"/>
  <c r="K964" i="1"/>
  <c r="L964" i="1" s="1"/>
  <c r="J964" i="1"/>
  <c r="K963" i="1"/>
  <c r="J963" i="1"/>
  <c r="K962" i="1"/>
  <c r="L962" i="1" s="1"/>
  <c r="J962" i="1"/>
  <c r="K961" i="1"/>
  <c r="J961" i="1"/>
  <c r="K960" i="1"/>
  <c r="J960" i="1"/>
  <c r="K959" i="1"/>
  <c r="J959" i="1"/>
  <c r="K958" i="1"/>
  <c r="L958" i="1" s="1"/>
  <c r="J958" i="1"/>
  <c r="K957" i="1"/>
  <c r="J957" i="1"/>
  <c r="L957" i="1" s="1"/>
  <c r="K956" i="1"/>
  <c r="J956" i="1"/>
  <c r="K955" i="1"/>
  <c r="J955" i="1"/>
  <c r="L955" i="1" s="1"/>
  <c r="K954" i="1"/>
  <c r="J954" i="1"/>
  <c r="L954" i="1" s="1"/>
  <c r="K953" i="1"/>
  <c r="L953" i="1" s="1"/>
  <c r="J953" i="1"/>
  <c r="L952" i="1"/>
  <c r="K952" i="1"/>
  <c r="J952" i="1"/>
  <c r="K951" i="1"/>
  <c r="J951" i="1"/>
  <c r="L951" i="1" s="1"/>
  <c r="L950" i="1"/>
  <c r="K950" i="1"/>
  <c r="J950" i="1"/>
  <c r="K949" i="1"/>
  <c r="L949" i="1" s="1"/>
  <c r="J949" i="1"/>
  <c r="K948" i="1"/>
  <c r="L948" i="1" s="1"/>
  <c r="J948" i="1"/>
  <c r="K947" i="1"/>
  <c r="L947" i="1" s="1"/>
  <c r="J947" i="1"/>
  <c r="K946" i="1"/>
  <c r="L946" i="1" s="1"/>
  <c r="J946" i="1"/>
  <c r="K945" i="1"/>
  <c r="L945" i="1" s="1"/>
  <c r="J945" i="1"/>
  <c r="K944" i="1"/>
  <c r="L944" i="1" s="1"/>
  <c r="J944" i="1"/>
  <c r="K943" i="1"/>
  <c r="J943" i="1"/>
  <c r="K942" i="1"/>
  <c r="L942" i="1" s="1"/>
  <c r="J942" i="1"/>
  <c r="L941" i="1"/>
  <c r="K941" i="1"/>
  <c r="J941" i="1"/>
  <c r="K940" i="1"/>
  <c r="L940" i="1" s="1"/>
  <c r="J940" i="1"/>
  <c r="K939" i="1"/>
  <c r="J939" i="1"/>
  <c r="L939" i="1" s="1"/>
  <c r="L938" i="1"/>
  <c r="K938" i="1"/>
  <c r="J938" i="1"/>
  <c r="K937" i="1"/>
  <c r="J937" i="1"/>
  <c r="K936" i="1"/>
  <c r="L936" i="1" s="1"/>
  <c r="J936" i="1"/>
  <c r="K935" i="1"/>
  <c r="J935" i="1"/>
  <c r="L935" i="1" s="1"/>
  <c r="L934" i="1"/>
  <c r="K934" i="1"/>
  <c r="J934" i="1"/>
  <c r="K933" i="1"/>
  <c r="L933" i="1" s="1"/>
  <c r="J933" i="1"/>
  <c r="K932" i="1"/>
  <c r="L932" i="1" s="1"/>
  <c r="J932" i="1"/>
  <c r="K931" i="1"/>
  <c r="J931" i="1"/>
  <c r="K930" i="1"/>
  <c r="L930" i="1" s="1"/>
  <c r="J930" i="1"/>
  <c r="K929" i="1"/>
  <c r="L929" i="1" s="1"/>
  <c r="J929" i="1"/>
  <c r="K928" i="1"/>
  <c r="J928" i="1"/>
  <c r="K927" i="1"/>
  <c r="J927" i="1"/>
  <c r="K926" i="1"/>
  <c r="J926" i="1"/>
  <c r="L926" i="1" s="1"/>
  <c r="K925" i="1"/>
  <c r="J925" i="1"/>
  <c r="L925" i="1" s="1"/>
  <c r="K924" i="1"/>
  <c r="J924" i="1"/>
  <c r="K923" i="1"/>
  <c r="J923" i="1"/>
  <c r="L923" i="1" s="1"/>
  <c r="K922" i="1"/>
  <c r="J922" i="1"/>
  <c r="L922" i="1" s="1"/>
  <c r="K921" i="1"/>
  <c r="L921" i="1" s="1"/>
  <c r="J921" i="1"/>
  <c r="K920" i="1"/>
  <c r="L920" i="1" s="1"/>
  <c r="J920" i="1"/>
  <c r="K919" i="1"/>
  <c r="J919" i="1"/>
  <c r="L919" i="1" s="1"/>
  <c r="K918" i="1"/>
  <c r="L918" i="1" s="1"/>
  <c r="J918" i="1"/>
  <c r="K917" i="1"/>
  <c r="L917" i="1" s="1"/>
  <c r="J917" i="1"/>
  <c r="K916" i="1"/>
  <c r="L916" i="1" s="1"/>
  <c r="J916" i="1"/>
  <c r="K915" i="1"/>
  <c r="J915" i="1"/>
  <c r="L915" i="1" s="1"/>
  <c r="K914" i="1"/>
  <c r="L914" i="1" s="1"/>
  <c r="J914" i="1"/>
  <c r="K913" i="1"/>
  <c r="J913" i="1"/>
  <c r="L913" i="1" s="1"/>
  <c r="K912" i="1"/>
  <c r="J912" i="1"/>
  <c r="K911" i="1"/>
  <c r="J911" i="1"/>
  <c r="K910" i="1"/>
  <c r="J910" i="1"/>
  <c r="L909" i="1"/>
  <c r="K909" i="1"/>
  <c r="J909" i="1"/>
  <c r="K908" i="1"/>
  <c r="J908" i="1"/>
  <c r="L907" i="1"/>
  <c r="K907" i="1"/>
  <c r="J907" i="1"/>
  <c r="K906" i="1"/>
  <c r="J906" i="1"/>
  <c r="L906" i="1" s="1"/>
  <c r="K905" i="1"/>
  <c r="J905" i="1"/>
  <c r="K904" i="1"/>
  <c r="L904" i="1" s="1"/>
  <c r="J904" i="1"/>
  <c r="K903" i="1"/>
  <c r="J903" i="1"/>
  <c r="L903" i="1" s="1"/>
  <c r="K902" i="1"/>
  <c r="L902" i="1" s="1"/>
  <c r="J902" i="1"/>
  <c r="L901" i="1"/>
  <c r="K901" i="1"/>
  <c r="J901" i="1"/>
  <c r="K900" i="1"/>
  <c r="L900" i="1" s="1"/>
  <c r="J900" i="1"/>
  <c r="K899" i="1"/>
  <c r="J899" i="1"/>
  <c r="K898" i="1"/>
  <c r="L898" i="1" s="1"/>
  <c r="J898" i="1"/>
  <c r="K897" i="1"/>
  <c r="J897" i="1"/>
  <c r="K896" i="1"/>
  <c r="J896" i="1"/>
  <c r="K895" i="1"/>
  <c r="L895" i="1" s="1"/>
  <c r="J895" i="1"/>
  <c r="K894" i="1"/>
  <c r="J894" i="1"/>
  <c r="K893" i="1"/>
  <c r="J893" i="1"/>
  <c r="L893" i="1" s="1"/>
  <c r="K892" i="1"/>
  <c r="J892" i="1"/>
  <c r="K891" i="1"/>
  <c r="J891" i="1"/>
  <c r="L891" i="1" s="1"/>
  <c r="K890" i="1"/>
  <c r="J890" i="1"/>
  <c r="L890" i="1" s="1"/>
  <c r="K889" i="1"/>
  <c r="L889" i="1" s="1"/>
  <c r="J889" i="1"/>
  <c r="K888" i="1"/>
  <c r="L888" i="1" s="1"/>
  <c r="J888" i="1"/>
  <c r="K887" i="1"/>
  <c r="J887" i="1"/>
  <c r="L887" i="1" s="1"/>
  <c r="L886" i="1"/>
  <c r="K886" i="1"/>
  <c r="J886" i="1"/>
  <c r="K885" i="1"/>
  <c r="L885" i="1" s="1"/>
  <c r="J885" i="1"/>
  <c r="K884" i="1"/>
  <c r="L884" i="1" s="1"/>
  <c r="J884" i="1"/>
  <c r="K883" i="1"/>
  <c r="J883" i="1"/>
  <c r="L883" i="1" s="1"/>
  <c r="K882" i="1"/>
  <c r="L882" i="1" s="1"/>
  <c r="J882" i="1"/>
  <c r="K881" i="1"/>
  <c r="L881" i="1" s="1"/>
  <c r="J881" i="1"/>
  <c r="K880" i="1"/>
  <c r="L880" i="1" s="1"/>
  <c r="J880" i="1"/>
  <c r="K879" i="1"/>
  <c r="J879" i="1"/>
  <c r="K878" i="1"/>
  <c r="L878" i="1" s="1"/>
  <c r="J878" i="1"/>
  <c r="L877" i="1"/>
  <c r="K877" i="1"/>
  <c r="J877" i="1"/>
  <c r="K876" i="1"/>
  <c r="J876" i="1"/>
  <c r="K875" i="1"/>
  <c r="J875" i="1"/>
  <c r="L875" i="1" s="1"/>
  <c r="L874" i="1"/>
  <c r="K874" i="1"/>
  <c r="J874" i="1"/>
  <c r="L873" i="1"/>
  <c r="K873" i="1"/>
  <c r="J873" i="1"/>
  <c r="K872" i="1"/>
  <c r="L872" i="1" s="1"/>
  <c r="J872" i="1"/>
  <c r="K871" i="1"/>
  <c r="J871" i="1"/>
  <c r="L871" i="1" s="1"/>
  <c r="L870" i="1"/>
  <c r="K870" i="1"/>
  <c r="J870" i="1"/>
  <c r="K869" i="1"/>
  <c r="L869" i="1" s="1"/>
  <c r="J869" i="1"/>
  <c r="K868" i="1"/>
  <c r="J868" i="1"/>
  <c r="K867" i="1"/>
  <c r="L867" i="1" s="1"/>
  <c r="J867" i="1"/>
  <c r="K866" i="1"/>
  <c r="L866" i="1" s="1"/>
  <c r="J866" i="1"/>
  <c r="K865" i="1"/>
  <c r="J865" i="1"/>
  <c r="L865" i="1" s="1"/>
  <c r="K864" i="1"/>
  <c r="J864" i="1"/>
  <c r="K863" i="1"/>
  <c r="J863" i="1"/>
  <c r="K862" i="1"/>
  <c r="J862" i="1"/>
  <c r="K861" i="1"/>
  <c r="J861" i="1"/>
  <c r="L861" i="1" s="1"/>
  <c r="K860" i="1"/>
  <c r="J860" i="1"/>
  <c r="L859" i="1"/>
  <c r="K859" i="1"/>
  <c r="J859" i="1"/>
  <c r="K858" i="1"/>
  <c r="J858" i="1"/>
  <c r="L858" i="1" s="1"/>
  <c r="K857" i="1"/>
  <c r="L857" i="1" s="1"/>
  <c r="J857" i="1"/>
  <c r="K856" i="1"/>
  <c r="L856" i="1" s="1"/>
  <c r="J856" i="1"/>
  <c r="K855" i="1"/>
  <c r="J855" i="1"/>
  <c r="L855" i="1" s="1"/>
  <c r="K854" i="1"/>
  <c r="L854" i="1" s="1"/>
  <c r="J854" i="1"/>
  <c r="L853" i="1"/>
  <c r="K853" i="1"/>
  <c r="J853" i="1"/>
  <c r="K852" i="1"/>
  <c r="J852" i="1"/>
  <c r="K851" i="1"/>
  <c r="J851" i="1"/>
  <c r="K850" i="1"/>
  <c r="L850" i="1" s="1"/>
  <c r="J850" i="1"/>
  <c r="K849" i="1"/>
  <c r="L849" i="1" s="1"/>
  <c r="J849" i="1"/>
  <c r="K848" i="1"/>
  <c r="J848" i="1"/>
  <c r="K847" i="1"/>
  <c r="J847" i="1"/>
  <c r="K846" i="1"/>
  <c r="J846" i="1"/>
  <c r="L846" i="1" s="1"/>
  <c r="L845" i="1"/>
  <c r="K845" i="1"/>
  <c r="J845" i="1"/>
  <c r="K844" i="1"/>
  <c r="J844" i="1"/>
  <c r="K843" i="1"/>
  <c r="J843" i="1"/>
  <c r="L843" i="1" s="1"/>
  <c r="K842" i="1"/>
  <c r="J842" i="1"/>
  <c r="L842" i="1" s="1"/>
  <c r="K841" i="1"/>
  <c r="L841" i="1" s="1"/>
  <c r="J841" i="1"/>
  <c r="K840" i="1"/>
  <c r="L840" i="1" s="1"/>
  <c r="J840" i="1"/>
  <c r="K839" i="1"/>
  <c r="J839" i="1"/>
  <c r="L839" i="1" s="1"/>
  <c r="L838" i="1"/>
  <c r="K838" i="1"/>
  <c r="J838" i="1"/>
  <c r="K837" i="1"/>
  <c r="L837" i="1" s="1"/>
  <c r="J837" i="1"/>
  <c r="K836" i="1"/>
  <c r="L836" i="1" s="1"/>
  <c r="J836" i="1"/>
  <c r="L835" i="1"/>
  <c r="K835" i="1"/>
  <c r="J835" i="1"/>
  <c r="K834" i="1"/>
  <c r="L834" i="1" s="1"/>
  <c r="J834" i="1"/>
  <c r="K833" i="1"/>
  <c r="J833" i="1"/>
  <c r="K832" i="1"/>
  <c r="J832" i="1"/>
  <c r="K831" i="1"/>
  <c r="L831" i="1" s="1"/>
  <c r="J831" i="1"/>
  <c r="K830" i="1"/>
  <c r="L830" i="1" s="1"/>
  <c r="J830" i="1"/>
  <c r="K829" i="1"/>
  <c r="J829" i="1"/>
  <c r="L829" i="1" s="1"/>
  <c r="K828" i="1"/>
  <c r="L828" i="1" s="1"/>
  <c r="J828" i="1"/>
  <c r="K827" i="1"/>
  <c r="J827" i="1"/>
  <c r="L827" i="1" s="1"/>
  <c r="K826" i="1"/>
  <c r="J826" i="1"/>
  <c r="L826" i="1" s="1"/>
  <c r="K825" i="1"/>
  <c r="L825" i="1" s="1"/>
  <c r="J825" i="1"/>
  <c r="K824" i="1"/>
  <c r="L824" i="1" s="1"/>
  <c r="J824" i="1"/>
  <c r="K823" i="1"/>
  <c r="J823" i="1"/>
  <c r="L823" i="1" s="1"/>
  <c r="L822" i="1"/>
  <c r="K822" i="1"/>
  <c r="J822" i="1"/>
  <c r="K821" i="1"/>
  <c r="L821" i="1" s="1"/>
  <c r="J821" i="1"/>
  <c r="K820" i="1"/>
  <c r="J820" i="1"/>
  <c r="K819" i="1"/>
  <c r="L819" i="1" s="1"/>
  <c r="J819" i="1"/>
  <c r="K818" i="1"/>
  <c r="L818" i="1" s="1"/>
  <c r="J818" i="1"/>
  <c r="K817" i="1"/>
  <c r="L817" i="1" s="1"/>
  <c r="J817" i="1"/>
  <c r="K816" i="1"/>
  <c r="L816" i="1" s="1"/>
  <c r="J816" i="1"/>
  <c r="K815" i="1"/>
  <c r="J815" i="1"/>
  <c r="K814" i="1"/>
  <c r="L814" i="1" s="1"/>
  <c r="J814" i="1"/>
  <c r="L813" i="1"/>
  <c r="K813" i="1"/>
  <c r="J813" i="1"/>
  <c r="K812" i="1"/>
  <c r="J812" i="1"/>
  <c r="K811" i="1"/>
  <c r="J811" i="1"/>
  <c r="L811" i="1" s="1"/>
  <c r="L810" i="1"/>
  <c r="K810" i="1"/>
  <c r="J810" i="1"/>
  <c r="K809" i="1"/>
  <c r="L809" i="1" s="1"/>
  <c r="J809" i="1"/>
  <c r="K808" i="1"/>
  <c r="L808" i="1" s="1"/>
  <c r="J808" i="1"/>
  <c r="K807" i="1"/>
  <c r="J807" i="1"/>
  <c r="L807" i="1" s="1"/>
  <c r="K806" i="1"/>
  <c r="L806" i="1" s="1"/>
  <c r="J806" i="1"/>
  <c r="L805" i="1"/>
  <c r="K805" i="1"/>
  <c r="J805" i="1"/>
  <c r="K804" i="1"/>
  <c r="J804" i="1"/>
  <c r="K803" i="1"/>
  <c r="L803" i="1" s="1"/>
  <c r="J803" i="1"/>
  <c r="K802" i="1"/>
  <c r="L802" i="1" s="1"/>
  <c r="J802" i="1"/>
  <c r="K801" i="1"/>
  <c r="L801" i="1" s="1"/>
  <c r="J801" i="1"/>
  <c r="K800" i="1"/>
  <c r="J800" i="1"/>
  <c r="K799" i="1"/>
  <c r="J799" i="1"/>
  <c r="K798" i="1"/>
  <c r="J798" i="1"/>
  <c r="L798" i="1" s="1"/>
  <c r="K797" i="1"/>
  <c r="J797" i="1"/>
  <c r="L797" i="1" s="1"/>
  <c r="K796" i="1"/>
  <c r="L796" i="1" s="1"/>
  <c r="J796" i="1"/>
  <c r="K795" i="1"/>
  <c r="J795" i="1"/>
  <c r="L795" i="1" s="1"/>
  <c r="K794" i="1"/>
  <c r="J794" i="1"/>
  <c r="L794" i="1" s="1"/>
  <c r="K793" i="1"/>
  <c r="L793" i="1" s="1"/>
  <c r="J793" i="1"/>
  <c r="K792" i="1"/>
  <c r="L792" i="1" s="1"/>
  <c r="J792" i="1"/>
  <c r="K791" i="1"/>
  <c r="J791" i="1"/>
  <c r="L791" i="1" s="1"/>
  <c r="K790" i="1"/>
  <c r="L790" i="1" s="1"/>
  <c r="J790" i="1"/>
  <c r="L789" i="1"/>
  <c r="K789" i="1"/>
  <c r="J789" i="1"/>
  <c r="K788" i="1"/>
  <c r="L788" i="1" s="1"/>
  <c r="J788" i="1"/>
  <c r="K787" i="1"/>
  <c r="J787" i="1"/>
  <c r="L787" i="1" s="1"/>
  <c r="K786" i="1"/>
  <c r="L786" i="1" s="1"/>
  <c r="J786" i="1"/>
  <c r="K785" i="1"/>
  <c r="J785" i="1"/>
  <c r="K784" i="1"/>
  <c r="J784" i="1"/>
  <c r="K783" i="1"/>
  <c r="J783" i="1"/>
  <c r="K782" i="1"/>
  <c r="L782" i="1" s="1"/>
  <c r="J782" i="1"/>
  <c r="L781" i="1"/>
  <c r="K781" i="1"/>
  <c r="J781" i="1"/>
  <c r="K780" i="1"/>
  <c r="L780" i="1" s="1"/>
  <c r="J780" i="1"/>
  <c r="K779" i="1"/>
  <c r="J779" i="1"/>
  <c r="L779" i="1" s="1"/>
  <c r="K778" i="1"/>
  <c r="J778" i="1"/>
  <c r="L778" i="1" s="1"/>
  <c r="K777" i="1"/>
  <c r="L777" i="1" s="1"/>
  <c r="J777" i="1"/>
  <c r="K776" i="1"/>
  <c r="L776" i="1" s="1"/>
  <c r="J776" i="1"/>
  <c r="K775" i="1"/>
  <c r="J775" i="1"/>
  <c r="L775" i="1" s="1"/>
  <c r="L774" i="1"/>
  <c r="K774" i="1"/>
  <c r="J774" i="1"/>
  <c r="K773" i="1"/>
  <c r="L773" i="1" s="1"/>
  <c r="J773" i="1"/>
  <c r="K772" i="1"/>
  <c r="J772" i="1"/>
  <c r="K771" i="1"/>
  <c r="L771" i="1" s="1"/>
  <c r="J771" i="1"/>
  <c r="K770" i="1"/>
  <c r="L770" i="1" s="1"/>
  <c r="J770" i="1"/>
  <c r="K769" i="1"/>
  <c r="L769" i="1" s="1"/>
  <c r="J769" i="1"/>
  <c r="K768" i="1"/>
  <c r="L768" i="1" s="1"/>
  <c r="J768" i="1"/>
  <c r="K767" i="1"/>
  <c r="J767" i="1"/>
  <c r="K766" i="1"/>
  <c r="J766" i="1"/>
  <c r="K765" i="1"/>
  <c r="J765" i="1"/>
  <c r="L765" i="1" s="1"/>
  <c r="K764" i="1"/>
  <c r="J764" i="1"/>
  <c r="K763" i="1"/>
  <c r="J763" i="1"/>
  <c r="L763" i="1" s="1"/>
  <c r="L762" i="1"/>
  <c r="K762" i="1"/>
  <c r="J762" i="1"/>
  <c r="K761" i="1"/>
  <c r="J761" i="1"/>
  <c r="L761" i="1" s="1"/>
  <c r="K760" i="1"/>
  <c r="L760" i="1" s="1"/>
  <c r="J760" i="1"/>
  <c r="K759" i="1"/>
  <c r="J759" i="1"/>
  <c r="L759" i="1" s="1"/>
  <c r="L758" i="1"/>
  <c r="K758" i="1"/>
  <c r="J758" i="1"/>
  <c r="K757" i="1"/>
  <c r="L757" i="1" s="1"/>
  <c r="J757" i="1"/>
  <c r="L756" i="1"/>
  <c r="K756" i="1"/>
  <c r="J756" i="1"/>
  <c r="K755" i="1"/>
  <c r="J755" i="1"/>
  <c r="K754" i="1"/>
  <c r="L754" i="1" s="1"/>
  <c r="J754" i="1"/>
  <c r="K753" i="1"/>
  <c r="J753" i="1"/>
  <c r="K752" i="1"/>
  <c r="L752" i="1" s="1"/>
  <c r="J752" i="1"/>
  <c r="K751" i="1"/>
  <c r="L751" i="1" s="1"/>
  <c r="J751" i="1"/>
  <c r="L750" i="1"/>
  <c r="K750" i="1"/>
  <c r="J750" i="1"/>
  <c r="K749" i="1"/>
  <c r="J749" i="1"/>
  <c r="L749" i="1" s="1"/>
  <c r="K748" i="1"/>
  <c r="J748" i="1"/>
  <c r="K747" i="1"/>
  <c r="J747" i="1"/>
  <c r="L747" i="1" s="1"/>
  <c r="K746" i="1"/>
  <c r="J746" i="1"/>
  <c r="L746" i="1" s="1"/>
  <c r="L745" i="1"/>
  <c r="K745" i="1"/>
  <c r="J745" i="1"/>
  <c r="L744" i="1"/>
  <c r="K744" i="1"/>
  <c r="J744" i="1"/>
  <c r="K743" i="1"/>
  <c r="J743" i="1"/>
  <c r="L743" i="1" s="1"/>
  <c r="K742" i="1"/>
  <c r="L742" i="1" s="1"/>
  <c r="J742" i="1"/>
  <c r="L741" i="1"/>
  <c r="K741" i="1"/>
  <c r="J741" i="1"/>
  <c r="K740" i="1"/>
  <c r="J740" i="1"/>
  <c r="K739" i="1"/>
  <c r="L739" i="1" s="1"/>
  <c r="J739" i="1"/>
  <c r="K738" i="1"/>
  <c r="L738" i="1" s="1"/>
  <c r="J738" i="1"/>
  <c r="K737" i="1"/>
  <c r="L737" i="1" s="1"/>
  <c r="J737" i="1"/>
  <c r="K736" i="1"/>
  <c r="J736" i="1"/>
  <c r="L735" i="1"/>
  <c r="K735" i="1"/>
  <c r="J735" i="1"/>
  <c r="K734" i="1"/>
  <c r="L734" i="1" s="1"/>
  <c r="J734" i="1"/>
  <c r="L733" i="1"/>
  <c r="K733" i="1"/>
  <c r="J733" i="1"/>
  <c r="K732" i="1"/>
  <c r="J732" i="1"/>
  <c r="K731" i="1"/>
  <c r="J731" i="1"/>
  <c r="L731" i="1" s="1"/>
  <c r="K730" i="1"/>
  <c r="L730" i="1" s="1"/>
  <c r="J730" i="1"/>
  <c r="K729" i="1"/>
  <c r="J729" i="1"/>
  <c r="L729" i="1" s="1"/>
  <c r="K728" i="1"/>
  <c r="L728" i="1" s="1"/>
  <c r="J728" i="1"/>
  <c r="L727" i="1"/>
  <c r="K727" i="1"/>
  <c r="J727" i="1"/>
  <c r="K726" i="1"/>
  <c r="L726" i="1" s="1"/>
  <c r="J726" i="1"/>
  <c r="K725" i="1"/>
  <c r="L725" i="1" s="1"/>
  <c r="J725" i="1"/>
  <c r="L724" i="1"/>
  <c r="K724" i="1"/>
  <c r="J724" i="1"/>
  <c r="K723" i="1"/>
  <c r="L723" i="1" s="1"/>
  <c r="J723" i="1"/>
  <c r="K722" i="1"/>
  <c r="L722" i="1" s="1"/>
  <c r="J722" i="1"/>
  <c r="L721" i="1"/>
  <c r="K721" i="1"/>
  <c r="J721" i="1"/>
  <c r="K720" i="1"/>
  <c r="J720" i="1"/>
  <c r="K719" i="1"/>
  <c r="L719" i="1" s="1"/>
  <c r="J719" i="1"/>
  <c r="L718" i="1"/>
  <c r="K718" i="1"/>
  <c r="J718" i="1"/>
  <c r="L717" i="1"/>
  <c r="K717" i="1"/>
  <c r="J717" i="1"/>
  <c r="K716" i="1"/>
  <c r="J716" i="1"/>
  <c r="L715" i="1"/>
  <c r="K715" i="1"/>
  <c r="J715" i="1"/>
  <c r="K714" i="1"/>
  <c r="L714" i="1" s="1"/>
  <c r="J714" i="1"/>
  <c r="K713" i="1"/>
  <c r="L713" i="1" s="1"/>
  <c r="J713" i="1"/>
  <c r="L712" i="1"/>
  <c r="K712" i="1"/>
  <c r="J712" i="1"/>
  <c r="L711" i="1"/>
  <c r="K711" i="1"/>
  <c r="J711" i="1"/>
  <c r="K710" i="1"/>
  <c r="L710" i="1" s="1"/>
  <c r="J710" i="1"/>
  <c r="K709" i="1"/>
  <c r="J709" i="1"/>
  <c r="L708" i="1"/>
  <c r="K708" i="1"/>
  <c r="J708" i="1"/>
  <c r="L707" i="1"/>
  <c r="K707" i="1"/>
  <c r="J707" i="1"/>
  <c r="K706" i="1"/>
  <c r="L706" i="1" s="1"/>
  <c r="J706" i="1"/>
  <c r="L705" i="1"/>
  <c r="K705" i="1"/>
  <c r="J705" i="1"/>
  <c r="K704" i="1"/>
  <c r="L704" i="1" s="1"/>
  <c r="J704" i="1"/>
  <c r="K703" i="1"/>
  <c r="J703" i="1"/>
  <c r="K702" i="1"/>
  <c r="L702" i="1" s="1"/>
  <c r="J702" i="1"/>
  <c r="L701" i="1"/>
  <c r="K701" i="1"/>
  <c r="J701" i="1"/>
  <c r="K700" i="1"/>
  <c r="J700" i="1"/>
  <c r="K699" i="1"/>
  <c r="J699" i="1"/>
  <c r="L698" i="1"/>
  <c r="K698" i="1"/>
  <c r="J698" i="1"/>
  <c r="K697" i="1"/>
  <c r="J697" i="1"/>
  <c r="K696" i="1"/>
  <c r="L696" i="1" s="1"/>
  <c r="J696" i="1"/>
  <c r="K695" i="1"/>
  <c r="J695" i="1"/>
  <c r="L695" i="1" s="1"/>
  <c r="K694" i="1"/>
  <c r="L694" i="1" s="1"/>
  <c r="J694" i="1"/>
  <c r="K693" i="1"/>
  <c r="J693" i="1"/>
  <c r="K692" i="1"/>
  <c r="J692" i="1"/>
  <c r="L692" i="1" s="1"/>
  <c r="L691" i="1"/>
  <c r="K691" i="1"/>
  <c r="J691" i="1"/>
  <c r="L690" i="1"/>
  <c r="K690" i="1"/>
  <c r="J690" i="1"/>
  <c r="K689" i="1"/>
  <c r="L689" i="1" s="1"/>
  <c r="J689" i="1"/>
  <c r="K688" i="1"/>
  <c r="L688" i="1" s="1"/>
  <c r="J688" i="1"/>
  <c r="L687" i="1"/>
  <c r="K687" i="1"/>
  <c r="J687" i="1"/>
  <c r="K686" i="1"/>
  <c r="J686" i="1"/>
  <c r="K685" i="1"/>
  <c r="L685" i="1" s="1"/>
  <c r="J685" i="1"/>
  <c r="K684" i="1"/>
  <c r="J684" i="1"/>
  <c r="K683" i="1"/>
  <c r="L683" i="1" s="1"/>
  <c r="J683" i="1"/>
  <c r="K682" i="1"/>
  <c r="L682" i="1" s="1"/>
  <c r="J682" i="1"/>
  <c r="K681" i="1"/>
  <c r="J681" i="1"/>
  <c r="L681" i="1" s="1"/>
  <c r="K680" i="1"/>
  <c r="L680" i="1" s="1"/>
  <c r="J680" i="1"/>
  <c r="L679" i="1"/>
  <c r="K679" i="1"/>
  <c r="J679" i="1"/>
  <c r="L678" i="1"/>
  <c r="K678" i="1"/>
  <c r="J678" i="1"/>
  <c r="K677" i="1"/>
  <c r="L677" i="1" s="1"/>
  <c r="J677" i="1"/>
  <c r="L676" i="1"/>
  <c r="K676" i="1"/>
  <c r="J676" i="1"/>
  <c r="K675" i="1"/>
  <c r="J675" i="1"/>
  <c r="K674" i="1"/>
  <c r="L674" i="1" s="1"/>
  <c r="J674" i="1"/>
  <c r="K673" i="1"/>
  <c r="J673" i="1"/>
  <c r="L672" i="1"/>
  <c r="K672" i="1"/>
  <c r="J672" i="1"/>
  <c r="K671" i="1"/>
  <c r="L671" i="1" s="1"/>
  <c r="J671" i="1"/>
  <c r="K670" i="1"/>
  <c r="J670" i="1"/>
  <c r="L670" i="1" s="1"/>
  <c r="K669" i="1"/>
  <c r="L669" i="1" s="1"/>
  <c r="J669" i="1"/>
  <c r="K668" i="1"/>
  <c r="L668" i="1" s="1"/>
  <c r="J668" i="1"/>
  <c r="K667" i="1"/>
  <c r="L667" i="1" s="1"/>
  <c r="J667" i="1"/>
  <c r="L666" i="1"/>
  <c r="K666" i="1"/>
  <c r="J666" i="1"/>
  <c r="K665" i="1"/>
  <c r="L665" i="1" s="1"/>
  <c r="J665" i="1"/>
  <c r="K664" i="1"/>
  <c r="J664" i="1"/>
  <c r="L663" i="1"/>
  <c r="K663" i="1"/>
  <c r="J663" i="1"/>
  <c r="K662" i="1"/>
  <c r="J662" i="1"/>
  <c r="K661" i="1"/>
  <c r="L661" i="1" s="1"/>
  <c r="J661" i="1"/>
  <c r="L660" i="1"/>
  <c r="K660" i="1"/>
  <c r="J660" i="1"/>
  <c r="L659" i="1"/>
  <c r="K659" i="1"/>
  <c r="J659" i="1"/>
  <c r="K658" i="1"/>
  <c r="L658" i="1" s="1"/>
  <c r="J658" i="1"/>
  <c r="K657" i="1"/>
  <c r="J657" i="1"/>
  <c r="L657" i="1" s="1"/>
  <c r="K656" i="1"/>
  <c r="J656" i="1"/>
  <c r="K655" i="1"/>
  <c r="L655" i="1" s="1"/>
  <c r="J655" i="1"/>
  <c r="L654" i="1"/>
  <c r="K654" i="1"/>
  <c r="J654" i="1"/>
  <c r="K653" i="1"/>
  <c r="J653" i="1"/>
  <c r="L653" i="1" s="1"/>
  <c r="K652" i="1"/>
  <c r="L652" i="1" s="1"/>
  <c r="J652" i="1"/>
  <c r="K651" i="1"/>
  <c r="J651" i="1"/>
  <c r="K650" i="1"/>
  <c r="L650" i="1" s="1"/>
  <c r="J650" i="1"/>
  <c r="K649" i="1"/>
  <c r="L649" i="1" s="1"/>
  <c r="J649" i="1"/>
  <c r="K648" i="1"/>
  <c r="L648" i="1" s="1"/>
  <c r="J648" i="1"/>
  <c r="K647" i="1"/>
  <c r="J647" i="1"/>
  <c r="L647" i="1" s="1"/>
  <c r="K646" i="1"/>
  <c r="J646" i="1"/>
  <c r="L646" i="1" s="1"/>
  <c r="K645" i="1"/>
  <c r="J645" i="1"/>
  <c r="K644" i="1"/>
  <c r="L644" i="1" s="1"/>
  <c r="J644" i="1"/>
  <c r="K643" i="1"/>
  <c r="J643" i="1"/>
  <c r="K642" i="1"/>
  <c r="L642" i="1" s="1"/>
  <c r="J642" i="1"/>
  <c r="L641" i="1"/>
  <c r="K641" i="1"/>
  <c r="J641" i="1"/>
  <c r="K640" i="1"/>
  <c r="L640" i="1" s="1"/>
  <c r="J640" i="1"/>
  <c r="K639" i="1"/>
  <c r="L639" i="1" s="1"/>
  <c r="J639" i="1"/>
  <c r="K638" i="1"/>
  <c r="L638" i="1" s="1"/>
  <c r="J638" i="1"/>
  <c r="K637" i="1"/>
  <c r="L637" i="1" s="1"/>
  <c r="J637" i="1"/>
  <c r="K636" i="1"/>
  <c r="L636" i="1" s="1"/>
  <c r="J636" i="1"/>
  <c r="K635" i="1"/>
  <c r="J635" i="1"/>
  <c r="L635" i="1" s="1"/>
  <c r="K634" i="1"/>
  <c r="L634" i="1" s="1"/>
  <c r="J634" i="1"/>
  <c r="K633" i="1"/>
  <c r="L633" i="1" s="1"/>
  <c r="J633" i="1"/>
  <c r="K632" i="1"/>
  <c r="L632" i="1" s="1"/>
  <c r="J632" i="1"/>
  <c r="K631" i="1"/>
  <c r="J631" i="1"/>
  <c r="L631" i="1" s="1"/>
  <c r="L630" i="1"/>
  <c r="K630" i="1"/>
  <c r="J630" i="1"/>
  <c r="K629" i="1"/>
  <c r="L629" i="1" s="1"/>
  <c r="J629" i="1"/>
  <c r="K628" i="1"/>
  <c r="L628" i="1" s="1"/>
  <c r="J628" i="1"/>
  <c r="K627" i="1"/>
  <c r="L627" i="1" s="1"/>
  <c r="J627" i="1"/>
  <c r="K626" i="1"/>
  <c r="L626" i="1" s="1"/>
  <c r="J626" i="1"/>
  <c r="L625" i="1"/>
  <c r="K625" i="1"/>
  <c r="J625" i="1"/>
  <c r="K624" i="1"/>
  <c r="J624" i="1"/>
  <c r="K623" i="1"/>
  <c r="L623" i="1" s="1"/>
  <c r="J623" i="1"/>
  <c r="K622" i="1"/>
  <c r="L622" i="1" s="1"/>
  <c r="J622" i="1"/>
  <c r="K621" i="1"/>
  <c r="L621" i="1" s="1"/>
  <c r="J621" i="1"/>
  <c r="K620" i="1"/>
  <c r="J620" i="1"/>
  <c r="L619" i="1"/>
  <c r="K619" i="1"/>
  <c r="J619" i="1"/>
  <c r="K618" i="1"/>
  <c r="J618" i="1"/>
  <c r="K617" i="1"/>
  <c r="L617" i="1" s="1"/>
  <c r="J617" i="1"/>
  <c r="L616" i="1"/>
  <c r="K616" i="1"/>
  <c r="J616" i="1"/>
  <c r="K615" i="1"/>
  <c r="L615" i="1" s="1"/>
  <c r="J615" i="1"/>
  <c r="K614" i="1"/>
  <c r="L614" i="1" s="1"/>
  <c r="J614" i="1"/>
  <c r="K613" i="1"/>
  <c r="J613" i="1"/>
  <c r="K612" i="1"/>
  <c r="L612" i="1" s="1"/>
  <c r="J612" i="1"/>
  <c r="K611" i="1"/>
  <c r="J611" i="1"/>
  <c r="K610" i="1"/>
  <c r="L610" i="1" s="1"/>
  <c r="J610" i="1"/>
  <c r="L609" i="1"/>
  <c r="K609" i="1"/>
  <c r="J609" i="1"/>
  <c r="K608" i="1"/>
  <c r="J608" i="1"/>
  <c r="L608" i="1" s="1"/>
  <c r="K607" i="1"/>
  <c r="J607" i="1"/>
  <c r="K606" i="1"/>
  <c r="L606" i="1" s="1"/>
  <c r="J606" i="1"/>
  <c r="K605" i="1"/>
  <c r="J605" i="1"/>
  <c r="K604" i="1"/>
  <c r="L604" i="1" s="1"/>
  <c r="J604" i="1"/>
  <c r="L603" i="1"/>
  <c r="K603" i="1"/>
  <c r="J603" i="1"/>
  <c r="K602" i="1"/>
  <c r="J602" i="1"/>
  <c r="L602" i="1" s="1"/>
  <c r="K601" i="1"/>
  <c r="L601" i="1" s="1"/>
  <c r="J601" i="1"/>
  <c r="K600" i="1"/>
  <c r="L600" i="1" s="1"/>
  <c r="J600" i="1"/>
  <c r="K599" i="1"/>
  <c r="J599" i="1"/>
  <c r="K598" i="1"/>
  <c r="L598" i="1" s="1"/>
  <c r="J598" i="1"/>
  <c r="K597" i="1"/>
  <c r="L597" i="1" s="1"/>
  <c r="J597" i="1"/>
  <c r="K596" i="1"/>
  <c r="J596" i="1"/>
  <c r="K595" i="1"/>
  <c r="L595" i="1" s="1"/>
  <c r="J595" i="1"/>
  <c r="K594" i="1"/>
  <c r="L594" i="1" s="1"/>
  <c r="J594" i="1"/>
  <c r="K593" i="1"/>
  <c r="J593" i="1"/>
  <c r="K592" i="1"/>
  <c r="J592" i="1"/>
  <c r="L592" i="1" s="1"/>
  <c r="L591" i="1"/>
  <c r="K591" i="1"/>
  <c r="J591" i="1"/>
  <c r="K590" i="1"/>
  <c r="J590" i="1"/>
  <c r="K589" i="1"/>
  <c r="L589" i="1" s="1"/>
  <c r="J589" i="1"/>
  <c r="K588" i="1"/>
  <c r="L588" i="1" s="1"/>
  <c r="J588" i="1"/>
  <c r="L587" i="1"/>
  <c r="K587" i="1"/>
  <c r="J587" i="1"/>
  <c r="K586" i="1"/>
  <c r="L586" i="1" s="1"/>
  <c r="J586" i="1"/>
  <c r="K585" i="1"/>
  <c r="J585" i="1"/>
  <c r="K584" i="1"/>
  <c r="L584" i="1" s="1"/>
  <c r="J584" i="1"/>
  <c r="K583" i="1"/>
  <c r="L583" i="1" s="1"/>
  <c r="J583" i="1"/>
  <c r="K582" i="1"/>
  <c r="L582" i="1" s="1"/>
  <c r="J582" i="1"/>
  <c r="K581" i="1"/>
  <c r="L581" i="1" s="1"/>
  <c r="J581" i="1"/>
  <c r="L580" i="1"/>
  <c r="K580" i="1"/>
  <c r="J580" i="1"/>
  <c r="K579" i="1"/>
  <c r="J579" i="1"/>
  <c r="K578" i="1"/>
  <c r="L578" i="1" s="1"/>
  <c r="J578" i="1"/>
  <c r="K577" i="1"/>
  <c r="L577" i="1" s="1"/>
  <c r="J577" i="1"/>
  <c r="K576" i="1"/>
  <c r="J576" i="1"/>
  <c r="K575" i="1"/>
  <c r="J575" i="1"/>
  <c r="K574" i="1"/>
  <c r="J574" i="1"/>
  <c r="L574" i="1" s="1"/>
  <c r="K573" i="1"/>
  <c r="L573" i="1" s="1"/>
  <c r="J573" i="1"/>
  <c r="K572" i="1"/>
  <c r="L572" i="1" s="1"/>
  <c r="J572" i="1"/>
  <c r="K571" i="1"/>
  <c r="L571" i="1" s="1"/>
  <c r="J571" i="1"/>
  <c r="K570" i="1"/>
  <c r="L570" i="1" s="1"/>
  <c r="J570" i="1"/>
  <c r="L569" i="1"/>
  <c r="K569" i="1"/>
  <c r="J569" i="1"/>
  <c r="K568" i="1"/>
  <c r="J568" i="1"/>
  <c r="K567" i="1"/>
  <c r="L567" i="1" s="1"/>
  <c r="J567" i="1"/>
  <c r="L566" i="1"/>
  <c r="K566" i="1"/>
  <c r="J566" i="1"/>
  <c r="K565" i="1"/>
  <c r="J565" i="1"/>
  <c r="K564" i="1"/>
  <c r="L564" i="1" s="1"/>
  <c r="J564" i="1"/>
  <c r="K563" i="1"/>
  <c r="J563" i="1"/>
  <c r="L563" i="1" s="1"/>
  <c r="K562" i="1"/>
  <c r="L562" i="1" s="1"/>
  <c r="J562" i="1"/>
  <c r="L561" i="1"/>
  <c r="K561" i="1"/>
  <c r="J561" i="1"/>
  <c r="L560" i="1"/>
  <c r="K560" i="1"/>
  <c r="J560" i="1"/>
  <c r="K559" i="1"/>
  <c r="L559" i="1" s="1"/>
  <c r="J559" i="1"/>
  <c r="L558" i="1"/>
  <c r="K558" i="1"/>
  <c r="J558" i="1"/>
  <c r="K557" i="1"/>
  <c r="J557" i="1"/>
  <c r="K556" i="1"/>
  <c r="L556" i="1" s="1"/>
  <c r="J556" i="1"/>
  <c r="L555" i="1"/>
  <c r="K555" i="1"/>
  <c r="J555" i="1"/>
  <c r="K554" i="1"/>
  <c r="L554" i="1" s="1"/>
  <c r="J554" i="1"/>
  <c r="K553" i="1"/>
  <c r="L553" i="1" s="1"/>
  <c r="J553" i="1"/>
  <c r="K552" i="1"/>
  <c r="J552" i="1"/>
  <c r="K551" i="1"/>
  <c r="L551" i="1" s="1"/>
  <c r="J551" i="1"/>
  <c r="K550" i="1"/>
  <c r="L550" i="1" s="1"/>
  <c r="J550" i="1"/>
  <c r="K549" i="1"/>
  <c r="L549" i="1" s="1"/>
  <c r="J549" i="1"/>
  <c r="K548" i="1"/>
  <c r="L548" i="1" s="1"/>
  <c r="J548" i="1"/>
  <c r="K547" i="1"/>
  <c r="J547" i="1"/>
  <c r="L547" i="1" s="1"/>
  <c r="K546" i="1"/>
  <c r="J546" i="1"/>
  <c r="K545" i="1"/>
  <c r="J545" i="1"/>
  <c r="K544" i="1"/>
  <c r="L544" i="1" s="1"/>
  <c r="J544" i="1"/>
  <c r="L543" i="1"/>
  <c r="K543" i="1"/>
  <c r="J543" i="1"/>
  <c r="L542" i="1"/>
  <c r="K542" i="1"/>
  <c r="J542" i="1"/>
  <c r="K541" i="1"/>
  <c r="J541" i="1"/>
  <c r="K540" i="1"/>
  <c r="L540" i="1" s="1"/>
  <c r="J540" i="1"/>
  <c r="K539" i="1"/>
  <c r="L539" i="1" s="1"/>
  <c r="J539" i="1"/>
  <c r="K538" i="1"/>
  <c r="L538" i="1" s="1"/>
  <c r="J538" i="1"/>
  <c r="K537" i="1"/>
  <c r="L537" i="1" s="1"/>
  <c r="J537" i="1"/>
  <c r="K536" i="1"/>
  <c r="J536" i="1"/>
  <c r="K535" i="1"/>
  <c r="J535" i="1"/>
  <c r="K534" i="1"/>
  <c r="L534" i="1" s="1"/>
  <c r="J534" i="1"/>
  <c r="K533" i="1"/>
  <c r="L533" i="1" s="1"/>
  <c r="J533" i="1"/>
  <c r="K532" i="1"/>
  <c r="L532" i="1" s="1"/>
  <c r="J532" i="1"/>
  <c r="K531" i="1"/>
  <c r="J531" i="1"/>
  <c r="L531" i="1" s="1"/>
  <c r="K530" i="1"/>
  <c r="L530" i="1" s="1"/>
  <c r="J530" i="1"/>
  <c r="K529" i="1"/>
  <c r="J529" i="1"/>
  <c r="K528" i="1"/>
  <c r="L528" i="1" s="1"/>
  <c r="J528" i="1"/>
  <c r="K527" i="1"/>
  <c r="J527" i="1"/>
  <c r="L526" i="1"/>
  <c r="K526" i="1"/>
  <c r="J526" i="1"/>
  <c r="K525" i="1"/>
  <c r="J525" i="1"/>
  <c r="K524" i="1"/>
  <c r="L524" i="1" s="1"/>
  <c r="J524" i="1"/>
  <c r="K523" i="1"/>
  <c r="L523" i="1" s="1"/>
  <c r="J523" i="1"/>
  <c r="K522" i="1"/>
  <c r="L522" i="1" s="1"/>
  <c r="J522" i="1"/>
  <c r="K521" i="1"/>
  <c r="L521" i="1" s="1"/>
  <c r="J521" i="1"/>
  <c r="K520" i="1"/>
  <c r="J520" i="1"/>
  <c r="K519" i="1"/>
  <c r="L519" i="1" s="1"/>
  <c r="J519" i="1"/>
  <c r="K518" i="1"/>
  <c r="L518" i="1" s="1"/>
  <c r="J518" i="1"/>
  <c r="L517" i="1"/>
  <c r="K517" i="1"/>
  <c r="J517" i="1"/>
  <c r="K516" i="1"/>
  <c r="L516" i="1" s="1"/>
  <c r="J516" i="1"/>
  <c r="K515" i="1"/>
  <c r="J515" i="1"/>
  <c r="L515" i="1" s="1"/>
  <c r="K514" i="1"/>
  <c r="L514" i="1" s="1"/>
  <c r="J514" i="1"/>
  <c r="K513" i="1"/>
  <c r="L513" i="1" s="1"/>
  <c r="J513" i="1"/>
  <c r="K512" i="1"/>
  <c r="J512" i="1"/>
  <c r="K511" i="1"/>
  <c r="L511" i="1" s="1"/>
  <c r="J511" i="1"/>
  <c r="L510" i="1"/>
  <c r="K510" i="1"/>
  <c r="J510" i="1"/>
  <c r="K509" i="1"/>
  <c r="L509" i="1" s="1"/>
  <c r="J509" i="1"/>
  <c r="K508" i="1"/>
  <c r="L508" i="1" s="1"/>
  <c r="J508" i="1"/>
  <c r="K507" i="1"/>
  <c r="L507" i="1" s="1"/>
  <c r="J507" i="1"/>
  <c r="K506" i="1"/>
  <c r="L506" i="1" s="1"/>
  <c r="J506" i="1"/>
  <c r="K505" i="1"/>
  <c r="L505" i="1" s="1"/>
  <c r="J505" i="1"/>
  <c r="K504" i="1"/>
  <c r="L504" i="1" s="1"/>
  <c r="J504" i="1"/>
  <c r="L503" i="1"/>
  <c r="K503" i="1"/>
  <c r="J503" i="1"/>
  <c r="K502" i="1"/>
  <c r="L502" i="1" s="1"/>
  <c r="J502" i="1"/>
  <c r="K501" i="1"/>
  <c r="J501" i="1"/>
  <c r="K500" i="1"/>
  <c r="L500" i="1" s="1"/>
  <c r="J500" i="1"/>
  <c r="K499" i="1"/>
  <c r="J499" i="1"/>
  <c r="L499" i="1" s="1"/>
  <c r="K498" i="1"/>
  <c r="L498" i="1" s="1"/>
  <c r="J498" i="1"/>
  <c r="K497" i="1"/>
  <c r="L497" i="1" s="1"/>
  <c r="J497" i="1"/>
  <c r="K496" i="1"/>
  <c r="L496" i="1" s="1"/>
  <c r="J496" i="1"/>
  <c r="K495" i="1"/>
  <c r="J495" i="1"/>
  <c r="L494" i="1"/>
  <c r="K494" i="1"/>
  <c r="J494" i="1"/>
  <c r="K493" i="1"/>
  <c r="J493" i="1"/>
  <c r="K492" i="1"/>
  <c r="L492" i="1" s="1"/>
  <c r="J492" i="1"/>
  <c r="K491" i="1"/>
  <c r="L491" i="1" s="1"/>
  <c r="J491" i="1"/>
  <c r="K490" i="1"/>
  <c r="L490" i="1" s="1"/>
  <c r="J490" i="1"/>
  <c r="K489" i="1"/>
  <c r="L489" i="1" s="1"/>
  <c r="J489" i="1"/>
  <c r="K488" i="1"/>
  <c r="J488" i="1"/>
  <c r="K487" i="1"/>
  <c r="J487" i="1"/>
  <c r="L486" i="1"/>
  <c r="K486" i="1"/>
  <c r="J486" i="1"/>
  <c r="K485" i="1"/>
  <c r="L485" i="1" s="1"/>
  <c r="J485" i="1"/>
  <c r="K484" i="1"/>
  <c r="L484" i="1" s="1"/>
  <c r="J484" i="1"/>
  <c r="K483" i="1"/>
  <c r="J483" i="1"/>
  <c r="L483" i="1" s="1"/>
  <c r="K482" i="1"/>
  <c r="L482" i="1" s="1"/>
  <c r="J482" i="1"/>
  <c r="K481" i="1"/>
  <c r="J481" i="1"/>
  <c r="K480" i="1"/>
  <c r="L480" i="1" s="1"/>
  <c r="J480" i="1"/>
  <c r="K479" i="1"/>
  <c r="L479" i="1" s="1"/>
  <c r="J479" i="1"/>
  <c r="L478" i="1"/>
  <c r="K478" i="1"/>
  <c r="J478" i="1"/>
  <c r="K477" i="1"/>
  <c r="J477" i="1"/>
  <c r="K476" i="1"/>
  <c r="L476" i="1" s="1"/>
  <c r="J476" i="1"/>
  <c r="K475" i="1"/>
  <c r="L475" i="1" s="1"/>
  <c r="J475" i="1"/>
  <c r="K474" i="1"/>
  <c r="L474" i="1" s="1"/>
  <c r="J474" i="1"/>
  <c r="K473" i="1"/>
  <c r="L473" i="1" s="1"/>
  <c r="J473" i="1"/>
  <c r="K472" i="1"/>
  <c r="J472" i="1"/>
  <c r="K471" i="1"/>
  <c r="L471" i="1" s="1"/>
  <c r="J471" i="1"/>
  <c r="K470" i="1"/>
  <c r="L470" i="1" s="1"/>
  <c r="J470" i="1"/>
  <c r="L469" i="1"/>
  <c r="K469" i="1"/>
  <c r="J469" i="1"/>
  <c r="K468" i="1"/>
  <c r="L468" i="1" s="1"/>
  <c r="J468" i="1"/>
  <c r="K467" i="1"/>
  <c r="J467" i="1"/>
  <c r="L467" i="1" s="1"/>
  <c r="K466" i="1"/>
  <c r="L466" i="1" s="1"/>
  <c r="J466" i="1"/>
  <c r="K465" i="1"/>
  <c r="L465" i="1" s="1"/>
  <c r="J465" i="1"/>
  <c r="K464" i="1"/>
  <c r="L464" i="1" s="1"/>
  <c r="J464" i="1"/>
  <c r="K463" i="1"/>
  <c r="L463" i="1" s="1"/>
  <c r="J463" i="1"/>
  <c r="L462" i="1"/>
  <c r="K462" i="1"/>
  <c r="J462" i="1"/>
  <c r="K461" i="1"/>
  <c r="J461" i="1"/>
  <c r="K460" i="1"/>
  <c r="L460" i="1" s="1"/>
  <c r="J460" i="1"/>
  <c r="K459" i="1"/>
  <c r="L459" i="1" s="1"/>
  <c r="J459" i="1"/>
  <c r="K458" i="1"/>
  <c r="L458" i="1" s="1"/>
  <c r="J458" i="1"/>
  <c r="K457" i="1"/>
  <c r="L457" i="1" s="1"/>
  <c r="J457" i="1"/>
  <c r="K456" i="1"/>
  <c r="J456" i="1"/>
  <c r="K455" i="1"/>
  <c r="J455" i="1"/>
  <c r="K454" i="1"/>
  <c r="L454" i="1" s="1"/>
  <c r="J454" i="1"/>
  <c r="K453" i="1"/>
  <c r="L453" i="1" s="1"/>
  <c r="J453" i="1"/>
  <c r="L452" i="1"/>
  <c r="K452" i="1"/>
  <c r="J452" i="1"/>
  <c r="K451" i="1"/>
  <c r="J451" i="1"/>
  <c r="L451" i="1" s="1"/>
  <c r="K450" i="1"/>
  <c r="L450" i="1" s="1"/>
  <c r="J450" i="1"/>
  <c r="K449" i="1"/>
  <c r="L449" i="1" s="1"/>
  <c r="J449" i="1"/>
  <c r="K448" i="1"/>
  <c r="L448" i="1" s="1"/>
  <c r="J448" i="1"/>
  <c r="K447" i="1"/>
  <c r="L447" i="1" s="1"/>
  <c r="J447" i="1"/>
  <c r="L446" i="1"/>
  <c r="K446" i="1"/>
  <c r="J446" i="1"/>
  <c r="K445" i="1"/>
  <c r="J445" i="1"/>
  <c r="K444" i="1"/>
  <c r="J444" i="1"/>
  <c r="K443" i="1"/>
  <c r="J443" i="1"/>
  <c r="K442" i="1"/>
  <c r="L442" i="1" s="1"/>
  <c r="J442" i="1"/>
  <c r="K441" i="1"/>
  <c r="L441" i="1" s="1"/>
  <c r="J441" i="1"/>
  <c r="K440" i="1"/>
  <c r="J440" i="1"/>
  <c r="K439" i="1"/>
  <c r="L439" i="1" s="1"/>
  <c r="J439" i="1"/>
  <c r="K438" i="1"/>
  <c r="J438" i="1"/>
  <c r="K437" i="1"/>
  <c r="J437" i="1"/>
  <c r="K436" i="1"/>
  <c r="L436" i="1" s="1"/>
  <c r="J436" i="1"/>
  <c r="K435" i="1"/>
  <c r="J435" i="1"/>
  <c r="L435" i="1" s="1"/>
  <c r="K434" i="1"/>
  <c r="L434" i="1" s="1"/>
  <c r="J434" i="1"/>
  <c r="K433" i="1"/>
  <c r="L433" i="1" s="1"/>
  <c r="J433" i="1"/>
  <c r="K432" i="1"/>
  <c r="L432" i="1" s="1"/>
  <c r="J432" i="1"/>
  <c r="K431" i="1"/>
  <c r="L431" i="1" s="1"/>
  <c r="J431" i="1"/>
  <c r="L430" i="1"/>
  <c r="K430" i="1"/>
  <c r="J430" i="1"/>
  <c r="K429" i="1"/>
  <c r="J429" i="1"/>
  <c r="K428" i="1"/>
  <c r="L428" i="1" s="1"/>
  <c r="J428" i="1"/>
  <c r="K427" i="1"/>
  <c r="L427" i="1" s="1"/>
  <c r="J427" i="1"/>
  <c r="K426" i="1"/>
  <c r="L426" i="1" s="1"/>
  <c r="J426" i="1"/>
  <c r="K425" i="1"/>
  <c r="L425" i="1" s="1"/>
  <c r="J425" i="1"/>
  <c r="K424" i="1"/>
  <c r="J424" i="1"/>
  <c r="K423" i="1"/>
  <c r="L423" i="1" s="1"/>
  <c r="J423" i="1"/>
  <c r="K422" i="1"/>
  <c r="L422" i="1" s="1"/>
  <c r="J422" i="1"/>
  <c r="K421" i="1"/>
  <c r="J421" i="1"/>
  <c r="L420" i="1"/>
  <c r="K420" i="1"/>
  <c r="J420" i="1"/>
  <c r="K419" i="1"/>
  <c r="J419" i="1"/>
  <c r="L419" i="1" s="1"/>
  <c r="K418" i="1"/>
  <c r="L418" i="1" s="1"/>
  <c r="J418" i="1"/>
  <c r="K417" i="1"/>
  <c r="L417" i="1" s="1"/>
  <c r="J417" i="1"/>
  <c r="K416" i="1"/>
  <c r="L416" i="1" s="1"/>
  <c r="J416" i="1"/>
  <c r="K415" i="1"/>
  <c r="L415" i="1" s="1"/>
  <c r="J415" i="1"/>
  <c r="L414" i="1"/>
  <c r="K414" i="1"/>
  <c r="J414" i="1"/>
  <c r="K413" i="1"/>
  <c r="J413" i="1"/>
  <c r="L412" i="1"/>
  <c r="K412" i="1"/>
  <c r="J412" i="1"/>
  <c r="K411" i="1"/>
  <c r="L411" i="1" s="1"/>
  <c r="J411" i="1"/>
  <c r="K410" i="1"/>
  <c r="J410" i="1"/>
  <c r="K409" i="1"/>
  <c r="L409" i="1" s="1"/>
  <c r="J409" i="1"/>
  <c r="K408" i="1"/>
  <c r="J408" i="1"/>
  <c r="L407" i="1"/>
  <c r="K407" i="1"/>
  <c r="J407" i="1"/>
  <c r="K406" i="1"/>
  <c r="L406" i="1" s="1"/>
  <c r="J406" i="1"/>
  <c r="K405" i="1"/>
  <c r="L405" i="1" s="1"/>
  <c r="J405" i="1"/>
  <c r="K404" i="1"/>
  <c r="J404" i="1"/>
  <c r="K403" i="1"/>
  <c r="J403" i="1"/>
  <c r="L403" i="1" s="1"/>
  <c r="K402" i="1"/>
  <c r="L402" i="1" s="1"/>
  <c r="J402" i="1"/>
  <c r="K401" i="1"/>
  <c r="L401" i="1" s="1"/>
  <c r="J401" i="1"/>
  <c r="K400" i="1"/>
  <c r="L400" i="1" s="1"/>
  <c r="J400" i="1"/>
  <c r="K399" i="1"/>
  <c r="L399" i="1" s="1"/>
  <c r="J399" i="1"/>
  <c r="L398" i="1"/>
  <c r="K398" i="1"/>
  <c r="J398" i="1"/>
  <c r="K397" i="1"/>
  <c r="J397" i="1"/>
  <c r="K396" i="1"/>
  <c r="L396" i="1" s="1"/>
  <c r="J396" i="1"/>
  <c r="L395" i="1"/>
  <c r="K395" i="1"/>
  <c r="J395" i="1"/>
  <c r="K394" i="1"/>
  <c r="L394" i="1" s="1"/>
  <c r="J394" i="1"/>
  <c r="K393" i="1"/>
  <c r="L393" i="1" s="1"/>
  <c r="J393" i="1"/>
  <c r="K392" i="1"/>
  <c r="J392" i="1"/>
  <c r="K391" i="1"/>
  <c r="L391" i="1" s="1"/>
  <c r="J391" i="1"/>
  <c r="K390" i="1"/>
  <c r="L390" i="1" s="1"/>
  <c r="J390" i="1"/>
  <c r="K389" i="1"/>
  <c r="L389" i="1" s="1"/>
  <c r="J389" i="1"/>
  <c r="K388" i="1"/>
  <c r="L388" i="1" s="1"/>
  <c r="J388" i="1"/>
  <c r="K387" i="1"/>
  <c r="J387" i="1"/>
  <c r="L387" i="1" s="1"/>
  <c r="K386" i="1"/>
  <c r="L386" i="1" s="1"/>
  <c r="J386" i="1"/>
  <c r="K385" i="1"/>
  <c r="L385" i="1" s="1"/>
  <c r="J385" i="1"/>
  <c r="K384" i="1"/>
  <c r="L384" i="1" s="1"/>
  <c r="J384" i="1"/>
  <c r="K383" i="1"/>
  <c r="L383" i="1" s="1"/>
  <c r="J383" i="1"/>
  <c r="L382" i="1"/>
  <c r="K382" i="1"/>
  <c r="J382" i="1"/>
  <c r="K381" i="1"/>
  <c r="L381" i="1" s="1"/>
  <c r="J381" i="1"/>
  <c r="K380" i="1"/>
  <c r="L380" i="1" s="1"/>
  <c r="J380" i="1"/>
  <c r="K379" i="1"/>
  <c r="L379" i="1" s="1"/>
  <c r="J379" i="1"/>
  <c r="L378" i="1"/>
  <c r="K378" i="1"/>
  <c r="J378" i="1"/>
  <c r="K377" i="1"/>
  <c r="L377" i="1" s="1"/>
  <c r="J377" i="1"/>
  <c r="K376" i="1"/>
  <c r="J376" i="1"/>
  <c r="K375" i="1"/>
  <c r="L375" i="1" s="1"/>
  <c r="J375" i="1"/>
  <c r="K374" i="1"/>
  <c r="L374" i="1" s="1"/>
  <c r="J374" i="1"/>
  <c r="K373" i="1"/>
  <c r="L373" i="1" s="1"/>
  <c r="J373" i="1"/>
  <c r="K372" i="1"/>
  <c r="L372" i="1" s="1"/>
  <c r="J372" i="1"/>
  <c r="K371" i="1"/>
  <c r="J371" i="1"/>
  <c r="L371" i="1" s="1"/>
  <c r="K370" i="1"/>
  <c r="J370" i="1"/>
  <c r="K369" i="1"/>
  <c r="L369" i="1" s="1"/>
  <c r="J369" i="1"/>
  <c r="K368" i="1"/>
  <c r="L368" i="1" s="1"/>
  <c r="J368" i="1"/>
  <c r="K367" i="1"/>
  <c r="L367" i="1" s="1"/>
  <c r="J367" i="1"/>
  <c r="L366" i="1"/>
  <c r="K366" i="1"/>
  <c r="J366" i="1"/>
  <c r="K365" i="1"/>
  <c r="J365" i="1"/>
  <c r="K364" i="1"/>
  <c r="J364" i="1"/>
  <c r="K363" i="1"/>
  <c r="L363" i="1" s="1"/>
  <c r="J363" i="1"/>
  <c r="K362" i="1"/>
  <c r="L362" i="1" s="1"/>
  <c r="J362" i="1"/>
  <c r="L361" i="1"/>
  <c r="K361" i="1"/>
  <c r="J361" i="1"/>
  <c r="K360" i="1"/>
  <c r="J360" i="1"/>
  <c r="K359" i="1"/>
  <c r="L359" i="1" s="1"/>
  <c r="J359" i="1"/>
  <c r="L358" i="1"/>
  <c r="K358" i="1"/>
  <c r="J358" i="1"/>
  <c r="K357" i="1"/>
  <c r="L357" i="1" s="1"/>
  <c r="J357" i="1"/>
  <c r="K356" i="1"/>
  <c r="L356" i="1" s="1"/>
  <c r="J356" i="1"/>
  <c r="K355" i="1"/>
  <c r="J355" i="1"/>
  <c r="L355" i="1" s="1"/>
  <c r="K354" i="1"/>
  <c r="L354" i="1" s="1"/>
  <c r="J354" i="1"/>
  <c r="K353" i="1"/>
  <c r="J353" i="1"/>
  <c r="K352" i="1"/>
  <c r="L352" i="1" s="1"/>
  <c r="J352" i="1"/>
  <c r="K351" i="1"/>
  <c r="L351" i="1" s="1"/>
  <c r="J351" i="1"/>
  <c r="L350" i="1"/>
  <c r="K350" i="1"/>
  <c r="J350" i="1"/>
  <c r="K349" i="1"/>
  <c r="J349" i="1"/>
  <c r="K348" i="1"/>
  <c r="L348" i="1" s="1"/>
  <c r="J348" i="1"/>
  <c r="K347" i="1"/>
  <c r="J347" i="1"/>
  <c r="K346" i="1"/>
  <c r="L346" i="1" s="1"/>
  <c r="J346" i="1"/>
  <c r="L345" i="1"/>
  <c r="K345" i="1"/>
  <c r="J345" i="1"/>
  <c r="K344" i="1"/>
  <c r="L344" i="1" s="1"/>
  <c r="J344" i="1"/>
  <c r="K343" i="1"/>
  <c r="L343" i="1" s="1"/>
  <c r="J343" i="1"/>
  <c r="K342" i="1"/>
  <c r="L342" i="1" s="1"/>
  <c r="J342" i="1"/>
  <c r="K341" i="1"/>
  <c r="L341" i="1" s="1"/>
  <c r="J341" i="1"/>
  <c r="K340" i="1"/>
  <c r="J340" i="1"/>
  <c r="K339" i="1"/>
  <c r="J339" i="1"/>
  <c r="L339" i="1" s="1"/>
  <c r="L338" i="1"/>
  <c r="K338" i="1"/>
  <c r="J338" i="1"/>
  <c r="K337" i="1"/>
  <c r="L337" i="1" s="1"/>
  <c r="J337" i="1"/>
  <c r="K336" i="1"/>
  <c r="J336" i="1"/>
  <c r="K335" i="1"/>
  <c r="L335" i="1" s="1"/>
  <c r="J335" i="1"/>
  <c r="L334" i="1"/>
  <c r="K334" i="1"/>
  <c r="J334" i="1"/>
  <c r="K333" i="1"/>
  <c r="J333" i="1"/>
  <c r="K332" i="1"/>
  <c r="L332" i="1" s="1"/>
  <c r="J332" i="1"/>
  <c r="K331" i="1"/>
  <c r="L331" i="1" s="1"/>
  <c r="J331" i="1"/>
  <c r="K330" i="1"/>
  <c r="L330" i="1" s="1"/>
  <c r="J330" i="1"/>
  <c r="K329" i="1"/>
  <c r="L329" i="1" s="1"/>
  <c r="J329" i="1"/>
  <c r="K328" i="1"/>
  <c r="J328" i="1"/>
  <c r="K327" i="1"/>
  <c r="L327" i="1" s="1"/>
  <c r="J327" i="1"/>
  <c r="K326" i="1"/>
  <c r="L326" i="1" s="1"/>
  <c r="J326" i="1"/>
  <c r="K325" i="1"/>
  <c r="L325" i="1" s="1"/>
  <c r="J325" i="1"/>
  <c r="K324" i="1"/>
  <c r="L324" i="1" s="1"/>
  <c r="J324" i="1"/>
  <c r="K323" i="1"/>
  <c r="J323" i="1"/>
  <c r="L323" i="1" s="1"/>
  <c r="K322" i="1"/>
  <c r="L322" i="1" s="1"/>
  <c r="J322" i="1"/>
  <c r="L321" i="1"/>
  <c r="K321" i="1"/>
  <c r="J321" i="1"/>
  <c r="K320" i="1"/>
  <c r="L320" i="1" s="1"/>
  <c r="J320" i="1"/>
  <c r="K319" i="1"/>
  <c r="J319" i="1"/>
  <c r="L318" i="1"/>
  <c r="K318" i="1"/>
  <c r="J318" i="1"/>
  <c r="K317" i="1"/>
  <c r="L317" i="1" s="1"/>
  <c r="J317" i="1"/>
  <c r="K316" i="1"/>
  <c r="L316" i="1" s="1"/>
  <c r="J316" i="1"/>
  <c r="K315" i="1"/>
  <c r="L315" i="1" s="1"/>
  <c r="J315" i="1"/>
  <c r="K314" i="1"/>
  <c r="L314" i="1" s="1"/>
  <c r="J314" i="1"/>
  <c r="K313" i="1"/>
  <c r="L313" i="1" s="1"/>
  <c r="J313" i="1"/>
  <c r="K312" i="1"/>
  <c r="J312" i="1"/>
  <c r="K311" i="1"/>
  <c r="L311" i="1" s="1"/>
  <c r="J311" i="1"/>
  <c r="L310" i="1"/>
  <c r="K310" i="1"/>
  <c r="J310" i="1"/>
  <c r="K309" i="1"/>
  <c r="L309" i="1" s="1"/>
  <c r="J309" i="1"/>
  <c r="K308" i="1"/>
  <c r="L308" i="1" s="1"/>
  <c r="J308" i="1"/>
  <c r="K307" i="1"/>
  <c r="J307" i="1"/>
  <c r="L307" i="1" s="1"/>
  <c r="K306" i="1"/>
  <c r="L306" i="1" s="1"/>
  <c r="J306" i="1"/>
  <c r="K305" i="1"/>
  <c r="L305" i="1" s="1"/>
  <c r="J305" i="1"/>
  <c r="L304" i="1"/>
  <c r="K304" i="1"/>
  <c r="J304" i="1"/>
  <c r="K303" i="1"/>
  <c r="L303" i="1" s="1"/>
  <c r="J303" i="1"/>
  <c r="L302" i="1"/>
  <c r="K302" i="1"/>
  <c r="J302" i="1"/>
  <c r="K301" i="1"/>
  <c r="J301" i="1"/>
  <c r="K300" i="1"/>
  <c r="L300" i="1" s="1"/>
  <c r="J300" i="1"/>
  <c r="K299" i="1"/>
  <c r="L299" i="1" s="1"/>
  <c r="J299" i="1"/>
  <c r="K298" i="1"/>
  <c r="L298" i="1" s="1"/>
  <c r="J298" i="1"/>
  <c r="K297" i="1"/>
  <c r="L297" i="1" s="1"/>
  <c r="J297" i="1"/>
  <c r="K296" i="1"/>
  <c r="J296" i="1"/>
  <c r="K295" i="1"/>
  <c r="L295" i="1" s="1"/>
  <c r="J295" i="1"/>
  <c r="K294" i="1"/>
  <c r="J294" i="1"/>
  <c r="K293" i="1"/>
  <c r="L293" i="1" s="1"/>
  <c r="J293" i="1"/>
  <c r="K292" i="1"/>
  <c r="L292" i="1" s="1"/>
  <c r="J292" i="1"/>
  <c r="K291" i="1"/>
  <c r="J291" i="1"/>
  <c r="L291" i="1" s="1"/>
  <c r="K290" i="1"/>
  <c r="J290" i="1"/>
  <c r="K289" i="1"/>
  <c r="L289" i="1" s="1"/>
  <c r="J289" i="1"/>
  <c r="K288" i="1"/>
  <c r="J288" i="1"/>
  <c r="L287" i="1"/>
  <c r="K287" i="1"/>
  <c r="J287" i="1"/>
  <c r="L286" i="1"/>
  <c r="K286" i="1"/>
  <c r="J286" i="1"/>
  <c r="K285" i="1"/>
  <c r="J285" i="1"/>
  <c r="K284" i="1"/>
  <c r="L284" i="1" s="1"/>
  <c r="J284" i="1"/>
  <c r="K283" i="1"/>
  <c r="L283" i="1" s="1"/>
  <c r="J283" i="1"/>
  <c r="K282" i="1"/>
  <c r="J282" i="1"/>
  <c r="K281" i="1"/>
  <c r="L281" i="1" s="1"/>
  <c r="J281" i="1"/>
  <c r="K280" i="1"/>
  <c r="J280" i="1"/>
  <c r="K279" i="1"/>
  <c r="J279" i="1"/>
  <c r="K278" i="1"/>
  <c r="L278" i="1" s="1"/>
  <c r="J278" i="1"/>
  <c r="K277" i="1"/>
  <c r="L277" i="1" s="1"/>
  <c r="J277" i="1"/>
  <c r="K276" i="1"/>
  <c r="L276" i="1" s="1"/>
  <c r="J276" i="1"/>
  <c r="K275" i="1"/>
  <c r="J275" i="1"/>
  <c r="L275" i="1" s="1"/>
  <c r="K274" i="1"/>
  <c r="L274" i="1" s="1"/>
  <c r="J274" i="1"/>
  <c r="K273" i="1"/>
  <c r="J273" i="1"/>
  <c r="L272" i="1"/>
  <c r="K272" i="1"/>
  <c r="J272" i="1"/>
  <c r="K271" i="1"/>
  <c r="L271" i="1" s="1"/>
  <c r="J271" i="1"/>
  <c r="L270" i="1"/>
  <c r="K270" i="1"/>
  <c r="J270" i="1"/>
  <c r="K269" i="1"/>
  <c r="J269" i="1"/>
  <c r="K268" i="1"/>
  <c r="L268" i="1" s="1"/>
  <c r="J268" i="1"/>
  <c r="K267" i="1"/>
  <c r="L267" i="1" s="1"/>
  <c r="J267" i="1"/>
  <c r="L266" i="1"/>
  <c r="K266" i="1"/>
  <c r="J266" i="1"/>
  <c r="K265" i="1"/>
  <c r="L265" i="1" s="1"/>
  <c r="J265" i="1"/>
  <c r="K264" i="1"/>
  <c r="J264" i="1"/>
  <c r="K263" i="1"/>
  <c r="L263" i="1" s="1"/>
  <c r="J263" i="1"/>
  <c r="K262" i="1"/>
  <c r="J262" i="1"/>
  <c r="K261" i="1"/>
  <c r="L261" i="1" s="1"/>
  <c r="J261" i="1"/>
  <c r="L260" i="1"/>
  <c r="K260" i="1"/>
  <c r="J260" i="1"/>
  <c r="K259" i="1"/>
  <c r="J259" i="1"/>
  <c r="L259" i="1" s="1"/>
  <c r="K258" i="1"/>
  <c r="L258" i="1" s="1"/>
  <c r="J258" i="1"/>
  <c r="K257" i="1"/>
  <c r="L257" i="1" s="1"/>
  <c r="J257" i="1"/>
  <c r="K256" i="1"/>
  <c r="J256" i="1"/>
  <c r="K255" i="1"/>
  <c r="L255" i="1" s="1"/>
  <c r="J255" i="1"/>
  <c r="L254" i="1"/>
  <c r="K254" i="1"/>
  <c r="J254" i="1"/>
  <c r="K253" i="1"/>
  <c r="L253" i="1" s="1"/>
  <c r="J253" i="1"/>
  <c r="K252" i="1"/>
  <c r="L252" i="1" s="1"/>
  <c r="J252" i="1"/>
  <c r="K251" i="1"/>
  <c r="L251" i="1" s="1"/>
  <c r="J251" i="1"/>
  <c r="K250" i="1"/>
  <c r="L250" i="1" s="1"/>
  <c r="J250" i="1"/>
  <c r="K249" i="1"/>
  <c r="L249" i="1" s="1"/>
  <c r="J249" i="1"/>
  <c r="K248" i="1"/>
  <c r="J248" i="1"/>
  <c r="L247" i="1"/>
  <c r="K247" i="1"/>
  <c r="J247" i="1"/>
  <c r="K246" i="1"/>
  <c r="L246" i="1" s="1"/>
  <c r="J246" i="1"/>
  <c r="K245" i="1"/>
  <c r="J245" i="1"/>
  <c r="K244" i="1"/>
  <c r="L244" i="1" s="1"/>
  <c r="J244" i="1"/>
  <c r="K243" i="1"/>
  <c r="J243" i="1"/>
  <c r="L243" i="1" s="1"/>
  <c r="K242" i="1"/>
  <c r="L242" i="1" s="1"/>
  <c r="J242" i="1"/>
  <c r="K241" i="1"/>
  <c r="L241" i="1" s="1"/>
  <c r="J241" i="1"/>
  <c r="K240" i="1"/>
  <c r="L240" i="1" s="1"/>
  <c r="J240" i="1"/>
  <c r="K239" i="1"/>
  <c r="J239" i="1"/>
  <c r="L238" i="1"/>
  <c r="K238" i="1"/>
  <c r="J238" i="1"/>
  <c r="K237" i="1"/>
  <c r="J237" i="1"/>
  <c r="K236" i="1"/>
  <c r="L236" i="1" s="1"/>
  <c r="J236" i="1"/>
  <c r="K235" i="1"/>
  <c r="L235" i="1" s="1"/>
  <c r="J235" i="1"/>
  <c r="K234" i="1"/>
  <c r="L234" i="1" s="1"/>
  <c r="J234" i="1"/>
  <c r="K233" i="1"/>
  <c r="L233" i="1" s="1"/>
  <c r="J233" i="1"/>
  <c r="K232" i="1"/>
  <c r="J232" i="1"/>
  <c r="K231" i="1"/>
  <c r="L231" i="1" s="1"/>
  <c r="J231" i="1"/>
  <c r="L230" i="1"/>
  <c r="K230" i="1"/>
  <c r="J230" i="1"/>
  <c r="K229" i="1"/>
  <c r="L229" i="1" s="1"/>
  <c r="J229" i="1"/>
  <c r="K228" i="1"/>
  <c r="J228" i="1"/>
  <c r="K227" i="1"/>
  <c r="J227" i="1"/>
  <c r="L227" i="1" s="1"/>
  <c r="L226" i="1"/>
  <c r="K226" i="1"/>
  <c r="J226" i="1"/>
  <c r="K225" i="1"/>
  <c r="L225" i="1" s="1"/>
  <c r="J225" i="1"/>
  <c r="K224" i="1"/>
  <c r="L224" i="1" s="1"/>
  <c r="J224" i="1"/>
  <c r="K223" i="1"/>
  <c r="L223" i="1" s="1"/>
  <c r="J223" i="1"/>
  <c r="L222" i="1"/>
  <c r="K222" i="1"/>
  <c r="J222" i="1"/>
  <c r="K221" i="1"/>
  <c r="J221" i="1"/>
  <c r="K220" i="1"/>
  <c r="L220" i="1" s="1"/>
  <c r="J220" i="1"/>
  <c r="K219" i="1"/>
  <c r="L219" i="1" s="1"/>
  <c r="J219" i="1"/>
  <c r="K218" i="1"/>
  <c r="L218" i="1" s="1"/>
  <c r="J218" i="1"/>
  <c r="K217" i="1"/>
  <c r="L217" i="1" s="1"/>
  <c r="J217" i="1"/>
  <c r="K216" i="1"/>
  <c r="J216" i="1"/>
  <c r="K215" i="1"/>
  <c r="L215" i="1" s="1"/>
  <c r="J215" i="1"/>
  <c r="K214" i="1"/>
  <c r="L214" i="1" s="1"/>
  <c r="J214" i="1"/>
  <c r="L213" i="1"/>
  <c r="K213" i="1"/>
  <c r="J213" i="1"/>
  <c r="K212" i="1"/>
  <c r="L212" i="1" s="1"/>
  <c r="J212" i="1"/>
  <c r="K211" i="1"/>
  <c r="J211" i="1"/>
  <c r="L211" i="1" s="1"/>
  <c r="K210" i="1"/>
  <c r="J210" i="1"/>
  <c r="K209" i="1"/>
  <c r="L209" i="1" s="1"/>
  <c r="J209" i="1"/>
  <c r="K208" i="1"/>
  <c r="L208" i="1" s="1"/>
  <c r="J208" i="1"/>
  <c r="K207" i="1"/>
  <c r="L207" i="1" s="1"/>
  <c r="J207" i="1"/>
  <c r="L206" i="1"/>
  <c r="K206" i="1"/>
  <c r="J206" i="1"/>
  <c r="K205" i="1"/>
  <c r="J205" i="1"/>
  <c r="K204" i="1"/>
  <c r="J204" i="1"/>
  <c r="K203" i="1"/>
  <c r="L203" i="1" s="1"/>
  <c r="J203" i="1"/>
  <c r="K202" i="1"/>
  <c r="L202" i="1" s="1"/>
  <c r="J202" i="1"/>
  <c r="K201" i="1"/>
  <c r="L201" i="1" s="1"/>
  <c r="J201" i="1"/>
  <c r="K200" i="1"/>
  <c r="J200" i="1"/>
  <c r="K199" i="1"/>
  <c r="J199" i="1"/>
  <c r="K198" i="1"/>
  <c r="L198" i="1" s="1"/>
  <c r="J198" i="1"/>
  <c r="K197" i="1"/>
  <c r="L197" i="1" s="1"/>
  <c r="J197" i="1"/>
  <c r="L196" i="1"/>
  <c r="K196" i="1"/>
  <c r="J196" i="1"/>
  <c r="K195" i="1"/>
  <c r="J195" i="1"/>
  <c r="L195" i="1" s="1"/>
  <c r="K194" i="1"/>
  <c r="L194" i="1" s="1"/>
  <c r="J194" i="1"/>
  <c r="K193" i="1"/>
  <c r="L193" i="1" s="1"/>
  <c r="J193" i="1"/>
  <c r="K192" i="1"/>
  <c r="J192" i="1"/>
  <c r="L191" i="1"/>
  <c r="K191" i="1"/>
  <c r="J191" i="1"/>
  <c r="L190" i="1"/>
  <c r="K190" i="1"/>
  <c r="J190" i="1"/>
  <c r="K189" i="1"/>
  <c r="J189" i="1"/>
  <c r="K188" i="1"/>
  <c r="J188" i="1"/>
  <c r="K187" i="1"/>
  <c r="L187" i="1" s="1"/>
  <c r="J187" i="1"/>
  <c r="K186" i="1"/>
  <c r="J186" i="1"/>
  <c r="K185" i="1"/>
  <c r="L185" i="1" s="1"/>
  <c r="J185" i="1"/>
  <c r="K184" i="1"/>
  <c r="J184" i="1"/>
  <c r="K183" i="1"/>
  <c r="L183" i="1" s="1"/>
  <c r="J183" i="1"/>
  <c r="K182" i="1"/>
  <c r="J182" i="1"/>
  <c r="K181" i="1"/>
  <c r="L181" i="1" s="1"/>
  <c r="J181" i="1"/>
  <c r="K180" i="1"/>
  <c r="L180" i="1" s="1"/>
  <c r="J180" i="1"/>
  <c r="K179" i="1"/>
  <c r="J179" i="1"/>
  <c r="L179" i="1" s="1"/>
  <c r="K178" i="1"/>
  <c r="L178" i="1" s="1"/>
  <c r="J178" i="1"/>
  <c r="K177" i="1"/>
  <c r="L177" i="1" s="1"/>
  <c r="J177" i="1"/>
  <c r="K176" i="1"/>
  <c r="L176" i="1" s="1"/>
  <c r="J176" i="1"/>
  <c r="K175" i="1"/>
  <c r="L175" i="1" s="1"/>
  <c r="J175" i="1"/>
  <c r="L174" i="1"/>
  <c r="K174" i="1"/>
  <c r="J174" i="1"/>
  <c r="K173" i="1"/>
  <c r="L173" i="1" s="1"/>
  <c r="J173" i="1"/>
  <c r="K172" i="1"/>
  <c r="L172" i="1" s="1"/>
  <c r="J172" i="1"/>
  <c r="K171" i="1"/>
  <c r="J171" i="1"/>
  <c r="K170" i="1"/>
  <c r="L170" i="1" s="1"/>
  <c r="J170" i="1"/>
  <c r="K169" i="1"/>
  <c r="L169" i="1" s="1"/>
  <c r="J169" i="1"/>
  <c r="K168" i="1"/>
  <c r="L168" i="1" s="1"/>
  <c r="J168" i="1"/>
  <c r="K167" i="1"/>
  <c r="L167" i="1" s="1"/>
  <c r="J167" i="1"/>
  <c r="K166" i="1"/>
  <c r="L166" i="1" s="1"/>
  <c r="J166" i="1"/>
  <c r="K165" i="1"/>
  <c r="L165" i="1" s="1"/>
  <c r="J165" i="1"/>
  <c r="K164" i="1"/>
  <c r="L164" i="1" s="1"/>
  <c r="J164" i="1"/>
  <c r="K163" i="1"/>
  <c r="J163" i="1"/>
  <c r="L163" i="1" s="1"/>
  <c r="L162" i="1"/>
  <c r="K162" i="1"/>
  <c r="J162" i="1"/>
  <c r="K161" i="1"/>
  <c r="L161" i="1" s="1"/>
  <c r="J161" i="1"/>
  <c r="K160" i="1"/>
  <c r="J160" i="1"/>
  <c r="K159" i="1"/>
  <c r="L159" i="1" s="1"/>
  <c r="J159" i="1"/>
  <c r="L158" i="1"/>
  <c r="K158" i="1"/>
  <c r="J158" i="1"/>
  <c r="K157" i="1"/>
  <c r="L157" i="1" s="1"/>
  <c r="J157" i="1"/>
  <c r="K156" i="1"/>
  <c r="L156" i="1" s="1"/>
  <c r="J156" i="1"/>
  <c r="K155" i="1"/>
  <c r="L155" i="1" s="1"/>
  <c r="J155" i="1"/>
  <c r="K154" i="1"/>
  <c r="L154" i="1" s="1"/>
  <c r="J154" i="1"/>
  <c r="K153" i="1"/>
  <c r="L153" i="1" s="1"/>
  <c r="J153" i="1"/>
  <c r="K152" i="1"/>
  <c r="J152" i="1"/>
  <c r="L151" i="1"/>
  <c r="K151" i="1"/>
  <c r="J151" i="1"/>
  <c r="K150" i="1"/>
  <c r="L150" i="1" s="1"/>
  <c r="J150" i="1"/>
  <c r="K149" i="1"/>
  <c r="J149" i="1"/>
  <c r="K148" i="1"/>
  <c r="L148" i="1" s="1"/>
  <c r="J148" i="1"/>
  <c r="K147" i="1"/>
  <c r="J147" i="1"/>
  <c r="L147" i="1" s="1"/>
  <c r="K146" i="1"/>
  <c r="L146" i="1" s="1"/>
  <c r="J146" i="1"/>
  <c r="K145" i="1"/>
  <c r="L145" i="1" s="1"/>
  <c r="J145" i="1"/>
  <c r="K144" i="1"/>
  <c r="L144" i="1" s="1"/>
  <c r="J144" i="1"/>
  <c r="K143" i="1"/>
  <c r="J143" i="1"/>
  <c r="L142" i="1"/>
  <c r="K142" i="1"/>
  <c r="J142" i="1"/>
  <c r="K141" i="1"/>
  <c r="L141" i="1" s="1"/>
  <c r="J141" i="1"/>
  <c r="L140" i="1"/>
  <c r="K140" i="1"/>
  <c r="J140" i="1"/>
  <c r="K139" i="1"/>
  <c r="L139" i="1" s="1"/>
  <c r="J139" i="1"/>
  <c r="K138" i="1"/>
  <c r="J138" i="1"/>
  <c r="L137" i="1"/>
  <c r="K137" i="1"/>
  <c r="J137" i="1"/>
  <c r="K136" i="1"/>
  <c r="J136" i="1"/>
  <c r="K135" i="1"/>
  <c r="L135" i="1" s="1"/>
  <c r="J135" i="1"/>
  <c r="K134" i="1"/>
  <c r="L134" i="1" s="1"/>
  <c r="J134" i="1"/>
  <c r="K133" i="1"/>
  <c r="L133" i="1" s="1"/>
  <c r="J133" i="1"/>
  <c r="K132" i="1"/>
  <c r="J132" i="1"/>
  <c r="K131" i="1"/>
  <c r="J131" i="1"/>
  <c r="L131" i="1" s="1"/>
  <c r="L130" i="1"/>
  <c r="K130" i="1"/>
  <c r="J130" i="1"/>
  <c r="K129" i="1"/>
  <c r="L129" i="1" s="1"/>
  <c r="J129" i="1"/>
  <c r="K128" i="1"/>
  <c r="L128" i="1" s="1"/>
  <c r="J128" i="1"/>
  <c r="K127" i="1"/>
  <c r="L127" i="1" s="1"/>
  <c r="J127" i="1"/>
  <c r="L126" i="1"/>
  <c r="K126" i="1"/>
  <c r="J126" i="1"/>
  <c r="K125" i="1"/>
  <c r="L125" i="1" s="1"/>
  <c r="J125" i="1"/>
  <c r="L124" i="1"/>
  <c r="K124" i="1"/>
  <c r="J124" i="1"/>
  <c r="K123" i="1"/>
  <c r="L123" i="1" s="1"/>
  <c r="J123" i="1"/>
  <c r="K122" i="1"/>
  <c r="L122" i="1" s="1"/>
  <c r="J122" i="1"/>
  <c r="K121" i="1"/>
  <c r="L121" i="1" s="1"/>
  <c r="J121" i="1"/>
  <c r="K120" i="1"/>
  <c r="J120" i="1"/>
  <c r="K119" i="1"/>
  <c r="L119" i="1" s="1"/>
  <c r="J119" i="1"/>
  <c r="K118" i="1"/>
  <c r="L118" i="1" s="1"/>
  <c r="J118" i="1"/>
  <c r="K117" i="1"/>
  <c r="L117" i="1" s="1"/>
  <c r="J117" i="1"/>
  <c r="K116" i="1"/>
  <c r="L116" i="1" s="1"/>
  <c r="J116" i="1"/>
  <c r="K115" i="1"/>
  <c r="J115" i="1"/>
  <c r="L115" i="1" s="1"/>
  <c r="K114" i="1"/>
  <c r="J114" i="1"/>
  <c r="K113" i="1"/>
  <c r="L113" i="1" s="1"/>
  <c r="J113" i="1"/>
  <c r="L112" i="1"/>
  <c r="K112" i="1"/>
  <c r="J112" i="1"/>
  <c r="K111" i="1"/>
  <c r="L111" i="1" s="1"/>
  <c r="J111" i="1"/>
  <c r="L110" i="1"/>
  <c r="K110" i="1"/>
  <c r="J110" i="1"/>
  <c r="K109" i="1"/>
  <c r="L109" i="1" s="1"/>
  <c r="J109" i="1"/>
  <c r="K108" i="1"/>
  <c r="J108" i="1"/>
  <c r="K107" i="1"/>
  <c r="L107" i="1" s="1"/>
  <c r="J107" i="1"/>
  <c r="K106" i="1"/>
  <c r="L106" i="1" s="1"/>
  <c r="J106" i="1"/>
  <c r="K105" i="1"/>
  <c r="L105" i="1" s="1"/>
  <c r="J105" i="1"/>
  <c r="K104" i="1"/>
  <c r="J104" i="1"/>
  <c r="K103" i="1"/>
  <c r="L103" i="1" s="1"/>
  <c r="J103" i="1"/>
  <c r="K102" i="1"/>
  <c r="J102" i="1"/>
  <c r="L101" i="1"/>
  <c r="K101" i="1"/>
  <c r="J101" i="1"/>
  <c r="K100" i="1"/>
  <c r="L100" i="1" s="1"/>
  <c r="J100" i="1"/>
  <c r="K99" i="1"/>
  <c r="J99" i="1"/>
  <c r="L99" i="1" s="1"/>
  <c r="K98" i="1"/>
  <c r="L98" i="1" s="1"/>
  <c r="J98" i="1"/>
  <c r="K97" i="1"/>
  <c r="L97" i="1" s="1"/>
  <c r="J97" i="1"/>
  <c r="K96" i="1"/>
  <c r="J96" i="1"/>
  <c r="K95" i="1"/>
  <c r="L95" i="1" s="1"/>
  <c r="J95" i="1"/>
  <c r="L94" i="1"/>
  <c r="K94" i="1"/>
  <c r="J94" i="1"/>
  <c r="K93" i="1"/>
  <c r="J93" i="1"/>
  <c r="K92" i="1"/>
  <c r="L92" i="1" s="1"/>
  <c r="J92" i="1"/>
  <c r="K91" i="1"/>
  <c r="L91" i="1" s="1"/>
  <c r="J91" i="1"/>
  <c r="L90" i="1"/>
  <c r="K90" i="1"/>
  <c r="J90" i="1"/>
  <c r="K89" i="1"/>
  <c r="L89" i="1" s="1"/>
  <c r="J89" i="1"/>
  <c r="K88" i="1"/>
  <c r="J88" i="1"/>
  <c r="K87" i="1"/>
  <c r="L87" i="1" s="1"/>
  <c r="J87" i="1"/>
  <c r="K86" i="1"/>
  <c r="L86" i="1" s="1"/>
  <c r="J86" i="1"/>
  <c r="K85" i="1"/>
  <c r="L85" i="1" s="1"/>
  <c r="J85" i="1"/>
  <c r="K84" i="1"/>
  <c r="L84" i="1" s="1"/>
  <c r="J84" i="1"/>
  <c r="K83" i="1"/>
  <c r="J83" i="1"/>
  <c r="L83" i="1" s="1"/>
  <c r="K82" i="1"/>
  <c r="J82" i="1"/>
  <c r="K81" i="1"/>
  <c r="L81" i="1" s="1"/>
  <c r="J81" i="1"/>
  <c r="L80" i="1"/>
  <c r="K80" i="1"/>
  <c r="J80" i="1"/>
  <c r="K79" i="1"/>
  <c r="L79" i="1" s="1"/>
  <c r="J79" i="1"/>
  <c r="L78" i="1"/>
  <c r="K78" i="1"/>
  <c r="J78" i="1"/>
  <c r="K77" i="1"/>
  <c r="L77" i="1" s="1"/>
  <c r="J77" i="1"/>
  <c r="K76" i="1"/>
  <c r="L76" i="1" s="1"/>
  <c r="J76" i="1"/>
  <c r="K75" i="1"/>
  <c r="L75" i="1" s="1"/>
  <c r="J75" i="1"/>
  <c r="K74" i="1"/>
  <c r="L74" i="1" s="1"/>
  <c r="J74" i="1"/>
  <c r="K73" i="1"/>
  <c r="L73" i="1" s="1"/>
  <c r="J73" i="1"/>
  <c r="K72" i="1"/>
  <c r="J72" i="1"/>
  <c r="K71" i="1"/>
  <c r="J71" i="1"/>
  <c r="K70" i="1"/>
  <c r="L70" i="1" s="1"/>
  <c r="J70" i="1"/>
  <c r="K69" i="1"/>
  <c r="L69" i="1" s="1"/>
  <c r="J69" i="1"/>
  <c r="L68" i="1"/>
  <c r="K68" i="1"/>
  <c r="J68" i="1"/>
  <c r="K67" i="1"/>
  <c r="J67" i="1"/>
  <c r="L67" i="1" s="1"/>
  <c r="K66" i="1"/>
  <c r="L66" i="1" s="1"/>
  <c r="J66" i="1"/>
  <c r="K65" i="1"/>
  <c r="J65" i="1"/>
  <c r="K64" i="1"/>
  <c r="L64" i="1" s="1"/>
  <c r="J64" i="1"/>
  <c r="K63" i="1"/>
  <c r="L63" i="1" s="1"/>
  <c r="J63" i="1"/>
  <c r="L62" i="1"/>
  <c r="K62" i="1"/>
  <c r="J62" i="1"/>
  <c r="K61" i="1"/>
  <c r="L61" i="1" s="1"/>
  <c r="J61" i="1"/>
  <c r="K60" i="1"/>
  <c r="J60" i="1"/>
  <c r="K59" i="1"/>
  <c r="L59" i="1" s="1"/>
  <c r="J59" i="1"/>
  <c r="K58" i="1"/>
  <c r="L58" i="1" s="1"/>
  <c r="J58" i="1"/>
  <c r="K57" i="1"/>
  <c r="L57" i="1" s="1"/>
  <c r="J57" i="1"/>
  <c r="K56" i="1"/>
  <c r="J56" i="1"/>
  <c r="K55" i="1"/>
  <c r="L55" i="1" s="1"/>
  <c r="J55" i="1"/>
  <c r="K54" i="1"/>
  <c r="J54" i="1"/>
  <c r="K53" i="1"/>
  <c r="L53" i="1" s="1"/>
  <c r="J53" i="1"/>
  <c r="K52" i="1"/>
  <c r="J52" i="1"/>
  <c r="K51" i="1"/>
  <c r="J51" i="1"/>
  <c r="L51" i="1" s="1"/>
  <c r="K50" i="1"/>
  <c r="L50" i="1" s="1"/>
  <c r="J50" i="1"/>
  <c r="K49" i="1"/>
  <c r="L49" i="1" s="1"/>
  <c r="J49" i="1"/>
  <c r="K48" i="1"/>
  <c r="L48" i="1" s="1"/>
  <c r="J48" i="1"/>
  <c r="K47" i="1"/>
  <c r="L47" i="1" s="1"/>
  <c r="J47" i="1"/>
  <c r="L46" i="1"/>
  <c r="K46" i="1"/>
  <c r="J46" i="1"/>
  <c r="K45" i="1"/>
  <c r="L45" i="1" s="1"/>
  <c r="J45" i="1"/>
  <c r="K44" i="1"/>
  <c r="L44" i="1" s="1"/>
  <c r="J44" i="1"/>
  <c r="K43" i="1"/>
  <c r="J43" i="1"/>
  <c r="L42" i="1"/>
  <c r="K42" i="1"/>
  <c r="J42" i="1"/>
  <c r="K41" i="1"/>
  <c r="L41" i="1" s="1"/>
  <c r="J41" i="1"/>
  <c r="K40" i="1"/>
  <c r="L40" i="1" s="1"/>
  <c r="J40" i="1"/>
  <c r="K39" i="1"/>
  <c r="L39" i="1" s="1"/>
  <c r="J39" i="1"/>
  <c r="K38" i="1"/>
  <c r="L38" i="1" s="1"/>
  <c r="J38" i="1"/>
  <c r="K37" i="1"/>
  <c r="L37" i="1" s="1"/>
  <c r="J37" i="1"/>
  <c r="K36" i="1"/>
  <c r="L36" i="1" s="1"/>
  <c r="J36" i="1"/>
  <c r="K35" i="1"/>
  <c r="J35" i="1"/>
  <c r="L35" i="1" s="1"/>
  <c r="L34" i="1"/>
  <c r="K34" i="1"/>
  <c r="J34" i="1"/>
  <c r="K33" i="1"/>
  <c r="L33" i="1" s="1"/>
  <c r="J33" i="1"/>
  <c r="K32" i="1"/>
  <c r="L32" i="1" s="1"/>
  <c r="J32" i="1"/>
  <c r="K31" i="1"/>
  <c r="L31" i="1" s="1"/>
  <c r="J31" i="1"/>
  <c r="L30" i="1"/>
  <c r="K30" i="1"/>
  <c r="J30" i="1"/>
  <c r="K29" i="1"/>
  <c r="L29" i="1" s="1"/>
  <c r="J29" i="1"/>
  <c r="K28" i="1"/>
  <c r="L28" i="1" s="1"/>
  <c r="J28" i="1"/>
  <c r="K27" i="1"/>
  <c r="L27" i="1" s="1"/>
  <c r="J27" i="1"/>
  <c r="K26" i="1"/>
  <c r="J26" i="1"/>
  <c r="L25" i="1"/>
  <c r="K25" i="1"/>
  <c r="J25" i="1"/>
  <c r="K24" i="1"/>
  <c r="J24" i="1"/>
  <c r="L23" i="1"/>
  <c r="K23" i="1"/>
  <c r="J23" i="1"/>
  <c r="K22" i="1"/>
  <c r="L22" i="1" s="1"/>
  <c r="J22" i="1"/>
  <c r="K21" i="1"/>
  <c r="J21" i="1"/>
  <c r="K20" i="1"/>
  <c r="J20" i="1"/>
  <c r="K19" i="1"/>
  <c r="J19" i="1"/>
  <c r="L19" i="1" s="1"/>
  <c r="L18" i="1"/>
  <c r="K18" i="1"/>
  <c r="J18" i="1"/>
  <c r="K17" i="1"/>
  <c r="L17" i="1" s="1"/>
  <c r="J17" i="1"/>
  <c r="K16" i="1"/>
  <c r="L16" i="1" s="1"/>
  <c r="J16" i="1"/>
  <c r="K15" i="1"/>
  <c r="J15" i="1"/>
  <c r="L14" i="1"/>
  <c r="K14" i="1"/>
  <c r="J14" i="1"/>
  <c r="K13" i="1"/>
  <c r="J13" i="1"/>
  <c r="L12" i="1"/>
  <c r="K12" i="1"/>
  <c r="J12" i="1"/>
  <c r="K11" i="1"/>
  <c r="L11" i="1" s="1"/>
  <c r="J11" i="1"/>
  <c r="K10" i="1"/>
  <c r="L10" i="1" s="1"/>
  <c r="J10" i="1"/>
  <c r="K9" i="1"/>
  <c r="L9" i="1" s="1"/>
  <c r="J9" i="1"/>
  <c r="K8" i="1"/>
  <c r="J8" i="1"/>
  <c r="K7" i="1"/>
  <c r="J7" i="1"/>
  <c r="K6" i="1"/>
  <c r="L6" i="1" s="1"/>
  <c r="J6" i="1"/>
  <c r="K5" i="1"/>
  <c r="L5" i="1" s="1"/>
  <c r="J5" i="1"/>
  <c r="K4" i="1"/>
  <c r="J4" i="1"/>
  <c r="K3" i="1"/>
  <c r="J3" i="1"/>
  <c r="L3" i="1" s="1"/>
  <c r="K2" i="1"/>
  <c r="L2" i="1" s="1"/>
  <c r="J2" i="1"/>
  <c r="B2" i="15"/>
  <c r="Q48" i="7"/>
  <c r="P52" i="7"/>
  <c r="E62" i="7"/>
  <c r="Z13" i="7"/>
  <c r="Q28" i="7"/>
  <c r="E55" i="7"/>
  <c r="Q33" i="7"/>
  <c r="P34" i="7"/>
  <c r="Z24" i="7"/>
  <c r="D61" i="7"/>
  <c r="E63" i="7"/>
  <c r="P48" i="7"/>
  <c r="Z21" i="7"/>
  <c r="Q32" i="7"/>
  <c r="Q51" i="7"/>
  <c r="E59" i="7"/>
  <c r="D59" i="7"/>
  <c r="Q45" i="7"/>
  <c r="Q31" i="7"/>
  <c r="H8" i="7"/>
  <c r="Z20" i="7"/>
  <c r="P49" i="7"/>
  <c r="Q30" i="7"/>
  <c r="P44" i="7"/>
  <c r="D56" i="7"/>
  <c r="Q34" i="7"/>
  <c r="Q50" i="7"/>
  <c r="Z10" i="7"/>
  <c r="Q26" i="7"/>
  <c r="Q47" i="7"/>
  <c r="E8" i="7"/>
  <c r="P46" i="7"/>
  <c r="P47" i="7"/>
  <c r="Z27" i="7"/>
  <c r="D53" i="7"/>
  <c r="Z16" i="7"/>
  <c r="P33" i="7"/>
  <c r="Z18" i="7"/>
  <c r="Z12" i="7"/>
  <c r="P31" i="7"/>
  <c r="E60" i="7"/>
  <c r="E56" i="7"/>
  <c r="Z11" i="7"/>
  <c r="Q35" i="7"/>
  <c r="D62" i="7"/>
  <c r="E58" i="7"/>
  <c r="P32" i="7"/>
  <c r="E57" i="7"/>
  <c r="Q53" i="7"/>
  <c r="P35" i="7"/>
  <c r="Q36" i="7"/>
  <c r="D63" i="7"/>
  <c r="Z25" i="7"/>
  <c r="Z15" i="7"/>
  <c r="P36" i="7"/>
  <c r="Z19" i="7"/>
  <c r="D57" i="7"/>
  <c r="Z26" i="7"/>
  <c r="D54" i="7"/>
  <c r="E53" i="7"/>
  <c r="P27" i="7"/>
  <c r="P51" i="7"/>
  <c r="P50" i="7"/>
  <c r="D52" i="7"/>
  <c r="P28" i="7"/>
  <c r="E54" i="7"/>
  <c r="Z17" i="7"/>
  <c r="P53" i="7"/>
  <c r="Q43" i="7"/>
  <c r="P30" i="7"/>
  <c r="Q29" i="7"/>
  <c r="P29" i="7"/>
  <c r="Q44" i="7"/>
  <c r="D58" i="7"/>
  <c r="B8" i="7"/>
  <c r="Z14" i="7"/>
  <c r="P26" i="7"/>
  <c r="Q27" i="7"/>
  <c r="Z22" i="7"/>
  <c r="R33" i="7"/>
  <c r="D55" i="7"/>
  <c r="Z28" i="7"/>
  <c r="Q46" i="7"/>
  <c r="E52" i="7"/>
  <c r="D60" i="7"/>
  <c r="P45" i="7"/>
  <c r="Q49" i="7"/>
  <c r="P43" i="7"/>
  <c r="Q52" i="7"/>
  <c r="Z23" i="7"/>
  <c r="E61" i="7"/>
  <c r="E11" i="15" l="1"/>
  <c r="B10" i="15"/>
  <c r="L171" i="1"/>
  <c r="L437" i="1"/>
  <c r="L527" i="1"/>
  <c r="L740" i="1"/>
  <c r="L13" i="1"/>
  <c r="L152" i="1"/>
  <c r="L568" i="1"/>
  <c r="L132" i="1"/>
  <c r="L312" i="1"/>
  <c r="L472" i="1"/>
  <c r="L43" i="1"/>
  <c r="L279" i="1"/>
  <c r="L656" i="1"/>
  <c r="L784" i="1"/>
  <c r="L408" i="1"/>
  <c r="L699" i="1"/>
  <c r="L753" i="1"/>
  <c r="L186" i="1"/>
  <c r="L248" i="1"/>
  <c r="L575" i="1"/>
  <c r="L833" i="1"/>
  <c r="L928" i="1"/>
  <c r="L333" i="1"/>
  <c r="L82" i="1"/>
  <c r="L7" i="1"/>
  <c r="L221" i="1"/>
  <c r="L410" i="1"/>
  <c r="L487" i="1"/>
  <c r="L557" i="1"/>
  <c r="L120" i="1"/>
  <c r="L216" i="1"/>
  <c r="L294" i="1"/>
  <c r="L764" i="1"/>
  <c r="L421" i="1"/>
  <c r="L102" i="1"/>
  <c r="L512" i="1"/>
  <c r="L847" i="1"/>
  <c r="L96" i="1"/>
  <c r="L340" i="1"/>
  <c r="L493" i="1"/>
  <c r="L590" i="1"/>
  <c r="L481" i="1"/>
  <c r="L370" i="1"/>
  <c r="L52" i="1"/>
  <c r="L545" i="1"/>
  <c r="L643" i="1"/>
  <c r="L896" i="1"/>
  <c r="L910" i="1"/>
  <c r="L443" i="1"/>
  <c r="L596" i="1"/>
  <c r="L963" i="1"/>
  <c r="L611" i="1"/>
  <c r="L693" i="1"/>
  <c r="L605" i="1"/>
  <c r="L783" i="1"/>
  <c r="L24" i="1"/>
  <c r="L210" i="1"/>
  <c r="L93" i="1"/>
  <c r="L114" i="1"/>
  <c r="L204" i="1"/>
  <c r="L364" i="1"/>
  <c r="L772" i="1"/>
  <c r="L4" i="1"/>
  <c r="L282" i="1"/>
  <c r="L26" i="1"/>
  <c r="L192" i="1"/>
  <c r="L832" i="1"/>
  <c r="L20" i="1"/>
  <c r="L673" i="1"/>
  <c r="L686" i="1"/>
  <c r="L138" i="1"/>
  <c r="L262" i="1"/>
  <c r="L228" i="1"/>
  <c r="L319" i="1"/>
  <c r="L820" i="1"/>
  <c r="L908" i="1"/>
  <c r="L108" i="1"/>
  <c r="L273" i="1"/>
  <c r="L288" i="1"/>
  <c r="L455" i="1"/>
  <c r="L860" i="1"/>
  <c r="L937" i="1"/>
  <c r="L931" i="1"/>
  <c r="L65" i="1"/>
  <c r="L301" i="1"/>
  <c r="L585" i="1"/>
  <c r="L766" i="1"/>
  <c r="L972" i="1"/>
  <c r="L237" i="1"/>
  <c r="L444" i="1"/>
  <c r="L488" i="1"/>
  <c r="L546" i="1"/>
  <c r="L864" i="1"/>
  <c r="L495" i="1"/>
  <c r="L579" i="1"/>
  <c r="L392" i="1"/>
  <c r="L703" i="1"/>
  <c r="L136" i="1"/>
  <c r="L535" i="1"/>
  <c r="L697" i="1"/>
  <c r="L716" i="1"/>
  <c r="L851" i="1"/>
  <c r="L104" i="1"/>
  <c r="L188" i="1"/>
  <c r="L232" i="1"/>
  <c r="L290" i="1"/>
  <c r="L336" i="1"/>
  <c r="L413" i="1"/>
  <c r="L529" i="1"/>
  <c r="L844" i="1"/>
  <c r="L785" i="1"/>
  <c r="L71" i="1"/>
  <c r="L256" i="1"/>
  <c r="L353" i="1"/>
  <c r="L397" i="1"/>
  <c r="L424" i="1"/>
  <c r="L662" i="1"/>
  <c r="L675" i="1"/>
  <c r="L897" i="1"/>
  <c r="L160" i="1"/>
  <c r="L347" i="1"/>
  <c r="L404" i="1"/>
  <c r="L501" i="1"/>
  <c r="L599" i="1"/>
  <c r="L8" i="1"/>
  <c r="L21" i="1"/>
  <c r="L199" i="1"/>
  <c r="L328" i="1"/>
  <c r="L438" i="1"/>
  <c r="L620" i="1"/>
  <c r="L709" i="1"/>
  <c r="L905" i="1"/>
  <c r="L959" i="1"/>
  <c r="L60" i="1"/>
  <c r="L593" i="1"/>
  <c r="L899" i="1"/>
  <c r="L15" i="1"/>
  <c r="L54" i="1"/>
  <c r="L149" i="1"/>
  <c r="L245" i="1"/>
  <c r="L645" i="1"/>
  <c r="L815" i="1"/>
  <c r="L960" i="1"/>
  <c r="L143" i="1"/>
  <c r="L182" i="1"/>
  <c r="L239" i="1"/>
  <c r="L477" i="1"/>
  <c r="L852" i="1"/>
  <c r="L879" i="1"/>
  <c r="L205" i="1"/>
  <c r="L296" i="1"/>
  <c r="L552" i="1"/>
  <c r="L651" i="1"/>
  <c r="L812" i="1"/>
  <c r="L862" i="1"/>
  <c r="L976" i="1"/>
  <c r="L461" i="1"/>
  <c r="L911" i="1"/>
  <c r="L924" i="1"/>
  <c r="L200" i="1"/>
  <c r="L365" i="1"/>
  <c r="L456" i="1"/>
  <c r="L576" i="1"/>
  <c r="L700" i="1"/>
  <c r="L736" i="1"/>
  <c r="L748" i="1"/>
  <c r="L912" i="1"/>
  <c r="L975" i="1"/>
  <c r="L72" i="1"/>
  <c r="L189" i="1"/>
  <c r="L280" i="1"/>
  <c r="L445" i="1"/>
  <c r="L536" i="1"/>
  <c r="L755" i="1"/>
  <c r="L800" i="1"/>
  <c r="L269" i="1"/>
  <c r="L360" i="1"/>
  <c r="L525" i="1"/>
  <c r="L565" i="1"/>
  <c r="L618" i="1"/>
  <c r="L56" i="1"/>
  <c r="L184" i="1"/>
  <c r="L349" i="1"/>
  <c r="L440" i="1"/>
  <c r="L894" i="1"/>
  <c r="L892" i="1"/>
  <c r="L956" i="1"/>
  <c r="L993" i="1"/>
  <c r="L88" i="1"/>
  <c r="L285" i="1"/>
  <c r="L376" i="1"/>
  <c r="L541" i="1"/>
  <c r="L664" i="1"/>
  <c r="L799" i="1"/>
  <c r="L848" i="1"/>
  <c r="L868" i="1"/>
  <c r="L264" i="1"/>
  <c r="L429" i="1"/>
  <c r="L520" i="1"/>
  <c r="L607" i="1"/>
  <c r="L863" i="1"/>
  <c r="L927" i="1"/>
  <c r="L624" i="1"/>
  <c r="L804" i="1"/>
  <c r="L876" i="1"/>
  <c r="L961" i="1"/>
  <c r="L613" i="1"/>
  <c r="L732" i="1"/>
  <c r="L767" i="1"/>
  <c r="L943" i="1"/>
  <c r="L720" i="1"/>
  <c r="L684" i="1"/>
</calcChain>
</file>

<file path=xl/sharedStrings.xml><?xml version="1.0" encoding="utf-8"?>
<sst xmlns="http://schemas.openxmlformats.org/spreadsheetml/2006/main" count="10117" uniqueCount="395">
  <si>
    <t>date</t>
  </si>
  <si>
    <t>Name</t>
  </si>
  <si>
    <t>Category</t>
  </si>
  <si>
    <t>Product Name</t>
  </si>
  <si>
    <t>State</t>
  </si>
  <si>
    <t>Gender</t>
  </si>
  <si>
    <t>Quantity</t>
  </si>
  <si>
    <t>Cost</t>
  </si>
  <si>
    <t>Price</t>
  </si>
  <si>
    <t>Purchase Cost</t>
  </si>
  <si>
    <t>Sale Price</t>
  </si>
  <si>
    <t>Profit</t>
  </si>
  <si>
    <t>Bharat Innovations</t>
  </si>
  <si>
    <t>Electronic</t>
  </si>
  <si>
    <t>Speaker</t>
  </si>
  <si>
    <t>Delhi</t>
  </si>
  <si>
    <t>Male</t>
  </si>
  <si>
    <t>Green Leaf Enterprises</t>
  </si>
  <si>
    <t>Earbuds</t>
  </si>
  <si>
    <t>Maharashtra</t>
  </si>
  <si>
    <t>Urban Pulse Technologies</t>
  </si>
  <si>
    <t>West Bengal</t>
  </si>
  <si>
    <t>Mystic India Exports</t>
  </si>
  <si>
    <t>Tamil Nadu</t>
  </si>
  <si>
    <t>Golden Horizon Ventures</t>
  </si>
  <si>
    <t xml:space="preserve">Fashion </t>
  </si>
  <si>
    <t>Women dress</t>
  </si>
  <si>
    <t>Karnataka</t>
  </si>
  <si>
    <t>Eternal Traditions</t>
  </si>
  <si>
    <t>Telangana</t>
  </si>
  <si>
    <t>Apex Solutions</t>
  </si>
  <si>
    <t>Gujarat</t>
  </si>
  <si>
    <t>Harmony Foods</t>
  </si>
  <si>
    <t>Pure Essence Skincare</t>
  </si>
  <si>
    <t>Rajasthan</t>
  </si>
  <si>
    <t>Female</t>
  </si>
  <si>
    <t>Zenith Construction Co.</t>
  </si>
  <si>
    <t>Radiant Health Systems</t>
  </si>
  <si>
    <t>Uttar Pradesh</t>
  </si>
  <si>
    <t>Divine Creations</t>
  </si>
  <si>
    <t>Metro Tech Solutions</t>
  </si>
  <si>
    <t>True Path Logistics</t>
  </si>
  <si>
    <t>Madhya Pradesh</t>
  </si>
  <si>
    <t>Sacred Roots Apparel</t>
  </si>
  <si>
    <t>Male dress</t>
  </si>
  <si>
    <t>Quantum Finance Services</t>
  </si>
  <si>
    <t>Chandigarh</t>
  </si>
  <si>
    <t>Brilliant Minds Academy</t>
  </si>
  <si>
    <t>Visionary Holdings</t>
  </si>
  <si>
    <t>Andhra Pradesh</t>
  </si>
  <si>
    <t>Stellar Design Studio</t>
  </si>
  <si>
    <t>Bihar</t>
  </si>
  <si>
    <t>Classic Cuisines</t>
  </si>
  <si>
    <t>Bold Ventures</t>
  </si>
  <si>
    <t>Prestige Automobiles</t>
  </si>
  <si>
    <t>TV</t>
  </si>
  <si>
    <t>Elite Marketing Solutions</t>
  </si>
  <si>
    <t>Natural Bliss Beverages</t>
  </si>
  <si>
    <t>Crystal Clear Solutions</t>
  </si>
  <si>
    <t>Modern Trends Fashion</t>
  </si>
  <si>
    <t>Heritage Crafts</t>
  </si>
  <si>
    <t>Jharkhand</t>
  </si>
  <si>
    <t>Future Insights Analytics</t>
  </si>
  <si>
    <t>Kerala</t>
  </si>
  <si>
    <t>Emerald Estate Developers</t>
  </si>
  <si>
    <t>Starlight Media Group</t>
  </si>
  <si>
    <t>Himachal Pradesh</t>
  </si>
  <si>
    <t>Supreme Electronics</t>
  </si>
  <si>
    <t>Uttarakhand</t>
  </si>
  <si>
    <t>Optimum Wellness</t>
  </si>
  <si>
    <t>Assam</t>
  </si>
  <si>
    <t>Zenith Books Publishing</t>
  </si>
  <si>
    <t>Punjab</t>
  </si>
  <si>
    <t>Pinnacle Innovations</t>
  </si>
  <si>
    <t>Chhattisgarh</t>
  </si>
  <si>
    <t>Apex Travel Services</t>
  </si>
  <si>
    <t>Golden Era Realty</t>
  </si>
  <si>
    <t>Radiant Jewelry</t>
  </si>
  <si>
    <t>Laptop</t>
  </si>
  <si>
    <t>Infinity Ventures</t>
  </si>
  <si>
    <t>Royal Taste Foods</t>
  </si>
  <si>
    <t>Harmony Homes</t>
  </si>
  <si>
    <t>Urban Edge Consulting</t>
  </si>
  <si>
    <t>Prime Tech Innovations</t>
  </si>
  <si>
    <t>Legacy Designs</t>
  </si>
  <si>
    <t>Virtue Enterprises</t>
  </si>
  <si>
    <t>Radiant Health Club</t>
  </si>
  <si>
    <t>Bright Horizon Ventures</t>
  </si>
  <si>
    <t>Modern Lifestyle Products</t>
  </si>
  <si>
    <t>Nexus Trading Co.</t>
  </si>
  <si>
    <t>Radiance Spa</t>
  </si>
  <si>
    <t>Saree</t>
  </si>
  <si>
    <t>Absolute Solutions</t>
  </si>
  <si>
    <t>Verve Fitness Studio</t>
  </si>
  <si>
    <t>Sparkle Cleaners</t>
  </si>
  <si>
    <t>Global Reach Logistics</t>
  </si>
  <si>
    <t>Noble Path Finance</t>
  </si>
  <si>
    <t>Dynamic Events Management</t>
  </si>
  <si>
    <t>Crystal Waters Resort</t>
  </si>
  <si>
    <t>Excellence Tutors</t>
  </si>
  <si>
    <t>Horizon Builders</t>
  </si>
  <si>
    <t>Synergy Tech Solutions</t>
  </si>
  <si>
    <t>Classic Heritage Crafts</t>
  </si>
  <si>
    <t>Prime Focus Media</t>
  </si>
  <si>
    <t>Suit</t>
  </si>
  <si>
    <t>Noble Nutraceuticals</t>
  </si>
  <si>
    <t>Supreme Travel Agency</t>
  </si>
  <si>
    <t>Future Vision Tech</t>
  </si>
  <si>
    <t>Urban Groove Apparel</t>
  </si>
  <si>
    <t>Echo Real Estate</t>
  </si>
  <si>
    <t>Pinnacle Health Products</t>
  </si>
  <si>
    <t>Apex Auto Care</t>
  </si>
  <si>
    <t>Royal Glow Cosmetics</t>
  </si>
  <si>
    <t>Zenith Culinary Arts</t>
  </si>
  <si>
    <t>Visionary Tours</t>
  </si>
  <si>
    <t>Horizon Wellness</t>
  </si>
  <si>
    <t>Decor</t>
  </si>
  <si>
    <t>Car accessories</t>
  </si>
  <si>
    <t>True Value Electronics</t>
  </si>
  <si>
    <t>Harmony Homes Realty</t>
  </si>
  <si>
    <t>Stellar Advertising</t>
  </si>
  <si>
    <t>Radiant Enterprise Solutions</t>
  </si>
  <si>
    <t>Modern Trends Retail</t>
  </si>
  <si>
    <t>Global Spectrum Consulting</t>
  </si>
  <si>
    <t>Elite Essence Products</t>
  </si>
  <si>
    <t>Dynamic Creations</t>
  </si>
  <si>
    <t>Quantum Design Studio</t>
  </si>
  <si>
    <t>Infinite Solutions</t>
  </si>
  <si>
    <t>Apex Construction</t>
  </si>
  <si>
    <t>Legacy Innovations</t>
  </si>
  <si>
    <t>Pure Harmony Foods</t>
  </si>
  <si>
    <t>Zenith Security Systems</t>
  </si>
  <si>
    <t>Crystal Clear Beverages</t>
  </si>
  <si>
    <t>Metro Line Tech</t>
  </si>
  <si>
    <t>Urban Pulse Consulting</t>
  </si>
  <si>
    <t>Radiant Vision Studios</t>
  </si>
  <si>
    <t>Home décor</t>
  </si>
  <si>
    <t>Noble Travel Services</t>
  </si>
  <si>
    <t>Bright Future Academy</t>
  </si>
  <si>
    <t>Synergy Solutions Group</t>
  </si>
  <si>
    <t>Visionary Health Systems</t>
  </si>
  <si>
    <t>Apex Retailers</t>
  </si>
  <si>
    <t>Prestige Property Developers</t>
  </si>
  <si>
    <t>Classic Trends Fashion</t>
  </si>
  <si>
    <t>Harmony Ventures</t>
  </si>
  <si>
    <t>Stellar Realty</t>
  </si>
  <si>
    <t>Future Path Technologies</t>
  </si>
  <si>
    <t>Elite Edge Services</t>
  </si>
  <si>
    <t>Radiance Health and Wellness</t>
  </si>
  <si>
    <t>Legacy Auto Works</t>
  </si>
  <si>
    <t>Prime Essence Creations</t>
  </si>
  <si>
    <t>Quantum Ventures</t>
  </si>
  <si>
    <t>Horizon Tech Solutions</t>
  </si>
  <si>
    <t>Urban Legends Apparel</t>
  </si>
  <si>
    <t>Pure Bliss Beverages</t>
  </si>
  <si>
    <t>Noble Heights Builders</t>
  </si>
  <si>
    <t>Radiant Foods</t>
  </si>
  <si>
    <t>Zenith Financial Services</t>
  </si>
  <si>
    <t>Apex Travel Ventures</t>
  </si>
  <si>
    <t>Legacy Design Group</t>
  </si>
  <si>
    <t>Supreme Wellness</t>
  </si>
  <si>
    <t>Harmony Tech Innovations</t>
  </si>
  <si>
    <t>Stellar Education Services</t>
  </si>
  <si>
    <t>Visionary Health Products</t>
  </si>
  <si>
    <t>Crystal Innovations</t>
  </si>
  <si>
    <t>Future Trends Retail</t>
  </si>
  <si>
    <t>Radiant Horizon Ventures</t>
  </si>
  <si>
    <t>Urban Edge Realty</t>
  </si>
  <si>
    <t>Prime Focus Innovations</t>
  </si>
  <si>
    <t>Elite Spectrum Consulting</t>
  </si>
  <si>
    <t>Dynamic Design Studio</t>
  </si>
  <si>
    <t>Apex Wellness Solutions</t>
  </si>
  <si>
    <t>Royal Crest Foods</t>
  </si>
  <si>
    <t>Zenith Travels</t>
  </si>
  <si>
    <t>Modern Harmony Products</t>
  </si>
  <si>
    <t>Horizon Builders &amp; Developers</t>
  </si>
  <si>
    <t>Radiance Tech Solutions</t>
  </si>
  <si>
    <t>Legacy Apparel</t>
  </si>
  <si>
    <t>Pinnacle Education Group</t>
  </si>
  <si>
    <t>Noble Innovations</t>
  </si>
  <si>
    <t>Crystal Clear Realty</t>
  </si>
  <si>
    <t>Future Vision Realty</t>
  </si>
  <si>
    <t>Urban Pulse Media</t>
  </si>
  <si>
    <t>True Essence Health</t>
  </si>
  <si>
    <t>Apex Enterprise Solutions</t>
  </si>
  <si>
    <t>Radiant Vision Realty</t>
  </si>
  <si>
    <t>Harmony Consulting Group</t>
  </si>
  <si>
    <t>Zenith Tech Ventures</t>
  </si>
  <si>
    <t>Stellar Health Services</t>
  </si>
  <si>
    <t>Pure Path Foods</t>
  </si>
  <si>
    <t>Prestige Solutions</t>
  </si>
  <si>
    <t>Bright Horizon Realty</t>
  </si>
  <si>
    <t>Quantum Media Group</t>
  </si>
  <si>
    <t>Legacy Builders</t>
  </si>
  <si>
    <t>Apex Spa &amp; Wellness</t>
  </si>
  <si>
    <t>Radiant Travel Services</t>
  </si>
  <si>
    <t>Modern Trends Consulting</t>
  </si>
  <si>
    <t>Global Horizon Ventures</t>
  </si>
  <si>
    <t>Elite Enterprises</t>
  </si>
  <si>
    <t>Urban Wave Solutions</t>
  </si>
  <si>
    <t>Pinnacle Health Innovations</t>
  </si>
  <si>
    <t>Horizon Fashion</t>
  </si>
  <si>
    <t>Crystal Essence Beverages</t>
  </si>
  <si>
    <t>Dynamic Pathways</t>
  </si>
  <si>
    <t>Visionary Realty Solutions</t>
  </si>
  <si>
    <t>Radiance Apparel</t>
  </si>
  <si>
    <t>Zenith Design Group</t>
  </si>
  <si>
    <t>Apex Publishing House</t>
  </si>
  <si>
    <t>True Value Consulting</t>
  </si>
  <si>
    <t>Future Path Ventures</t>
  </si>
  <si>
    <t>Stellar Tech Services</t>
  </si>
  <si>
    <t>Legacy Travel Agency</t>
  </si>
  <si>
    <t>Harmony Innovations</t>
  </si>
  <si>
    <t>Pure Essence Solutions</t>
  </si>
  <si>
    <t>Elite Media Group</t>
  </si>
  <si>
    <t>Radiant Construction</t>
  </si>
  <si>
    <t>Pinnacle Finance</t>
  </si>
  <si>
    <t>Horizon Tech Ventures</t>
  </si>
  <si>
    <t>Crystal Health Solutions</t>
  </si>
  <si>
    <t>Modern Horizons Consulting</t>
  </si>
  <si>
    <t>Apex Realty Services</t>
  </si>
  <si>
    <t>Zenith Educational Group</t>
  </si>
  <si>
    <t>True Path Ventures</t>
  </si>
  <si>
    <t>Radiance Media</t>
  </si>
  <si>
    <t>Legacy Health Systems</t>
  </si>
  <si>
    <t>Urban Focus Products</t>
  </si>
  <si>
    <t>Elite Edge Consulting</t>
  </si>
  <si>
    <t>Stellar Travel Solutions</t>
  </si>
  <si>
    <t>Harmony Tech Ventures</t>
  </si>
  <si>
    <t>Pure Harmony Solutions</t>
  </si>
  <si>
    <t>Radiant Fitness Studio</t>
  </si>
  <si>
    <t>Zenith Finance Co.</t>
  </si>
  <si>
    <t>Apex Events Management</t>
  </si>
  <si>
    <t>Visionary Innovations</t>
  </si>
  <si>
    <t>Horizon Design Studio</t>
  </si>
  <si>
    <t>Modern Spectrum Solutions</t>
  </si>
  <si>
    <t>Legacy Tech Products</t>
  </si>
  <si>
    <t>Pinnacle Wellness Services</t>
  </si>
  <si>
    <t>Urban Insight Consulting</t>
  </si>
  <si>
    <t>Crystal Horizons</t>
  </si>
  <si>
    <t>Radiant Apparel</t>
  </si>
  <si>
    <t>True Value Products</t>
  </si>
  <si>
    <t>Apex Creative Solutions</t>
  </si>
  <si>
    <t>Zenith Health Products</t>
  </si>
  <si>
    <t>Stellar Media Group</t>
  </si>
  <si>
    <t>Harmony Finance Co.</t>
  </si>
  <si>
    <t>Pure Vision Ventures</t>
  </si>
  <si>
    <t>Radiance Solutions Group</t>
  </si>
  <si>
    <t>Legacy Travel Services</t>
  </si>
  <si>
    <t>Elite Spectrum Media</t>
  </si>
  <si>
    <t>Modern Edge Solutions</t>
  </si>
  <si>
    <t>Pinnacle Design Studio</t>
  </si>
  <si>
    <t>Horizon Health Solutions</t>
  </si>
  <si>
    <t>Crystal Clear Consulting</t>
  </si>
  <si>
    <t>Apex Marketing Solutions</t>
  </si>
  <si>
    <t>Zenith Innovations</t>
  </si>
  <si>
    <t>Stellar Wellness Products</t>
  </si>
  <si>
    <t>Radiant Consulting Group</t>
  </si>
  <si>
    <t>Harmony Ventures Co.</t>
  </si>
  <si>
    <t>Urban Path Technologies</t>
  </si>
  <si>
    <t>True Essence Innovations</t>
  </si>
  <si>
    <t>Pinnacle Media Group</t>
  </si>
  <si>
    <t>Legacy Design Co.</t>
  </si>
  <si>
    <t>Apex Health Products</t>
  </si>
  <si>
    <t>Zenith Travel Ventures</t>
  </si>
  <si>
    <t>Pure Path Consulting</t>
  </si>
  <si>
    <t>Radiance Solutions Co.</t>
  </si>
  <si>
    <t>Modern Vision Ventures</t>
  </si>
  <si>
    <t>Elite Travel Services</t>
  </si>
  <si>
    <t>Horizon Creative Solutions</t>
  </si>
  <si>
    <t>Crystal Innovations Group</t>
  </si>
  <si>
    <t>Pinnacle Fitness Studio</t>
  </si>
  <si>
    <t>Stellar Travel Agency</t>
  </si>
  <si>
    <t>Harmony Educational Group</t>
  </si>
  <si>
    <t>Urban Spectrum Solutions</t>
  </si>
  <si>
    <t>Radiant Design Studio</t>
  </si>
  <si>
    <t>Zenith Health Innovations</t>
  </si>
  <si>
    <t>Apex Realty Ventures</t>
  </si>
  <si>
    <t>Legacy Wellness Solutions</t>
  </si>
  <si>
    <t>True Value Ventures</t>
  </si>
  <si>
    <t>Horizon Media Solutions</t>
  </si>
  <si>
    <t>Crystal Clear Designs</t>
  </si>
  <si>
    <t>Pinnacle Innovations Co.</t>
  </si>
  <si>
    <t>Modern Pathways</t>
  </si>
  <si>
    <t>Stellar Finance Co.</t>
  </si>
  <si>
    <t>Radiant Spectrum Group</t>
  </si>
  <si>
    <t>Harmony Design Ventures</t>
  </si>
  <si>
    <t>Elite Edge Products</t>
  </si>
  <si>
    <t>Zenith Consulting Co.</t>
  </si>
  <si>
    <t>Apex Wellness Products</t>
  </si>
  <si>
    <t>Urban Vision Solutions</t>
  </si>
  <si>
    <t>Pure Harmony Innovations</t>
  </si>
  <si>
    <t>Legacy Media Group</t>
  </si>
  <si>
    <t>Pinnacle Travel Solutions</t>
  </si>
  <si>
    <t>Horizon Tech Innovations</t>
  </si>
  <si>
    <t>Crystal Spectrum Consulting</t>
  </si>
  <si>
    <t>Stellar Creative Co.</t>
  </si>
  <si>
    <t>Radiance Media Ventures</t>
  </si>
  <si>
    <t>Harmony Health Solutions</t>
  </si>
  <si>
    <t>Zenith Edge Services</t>
  </si>
  <si>
    <t>Modern Vision Solutions</t>
  </si>
  <si>
    <t>True Path Consulting</t>
  </si>
  <si>
    <t>Legacy Finance Group</t>
  </si>
  <si>
    <t>Pinnacle Design Ventures</t>
  </si>
  <si>
    <t>Stellar Innovations Co.</t>
  </si>
  <si>
    <t>Radiant Educational Solutions</t>
  </si>
  <si>
    <t>Harmony Marketing Co.</t>
  </si>
  <si>
    <t>Urban Tech Innovations</t>
  </si>
  <si>
    <t>Crystal Wellness Group</t>
  </si>
  <si>
    <t>Zenith Creative Solutions</t>
  </si>
  <si>
    <t>Apex Media Co.</t>
  </si>
  <si>
    <t>Pure Vision Solutions</t>
  </si>
  <si>
    <t>Legacy Health Ventures</t>
  </si>
  <si>
    <t>Pinnacle Spectrum Co.</t>
  </si>
  <si>
    <t>Stellar Travel Products</t>
  </si>
  <si>
    <t>Radiance Finance Services</t>
  </si>
  <si>
    <t>Harmony Edge Solutions</t>
  </si>
  <si>
    <t>Modern Travel Agency</t>
  </si>
  <si>
    <t>Crystal Path Consulting</t>
  </si>
  <si>
    <t>Zenith Educational Services</t>
  </si>
  <si>
    <t>Apex Innovations Co.</t>
  </si>
  <si>
    <t>Pure Harmony Health</t>
  </si>
  <si>
    <t>Legacy Travel Ventures</t>
  </si>
  <si>
    <t>Pinnacle Media Solutions</t>
  </si>
  <si>
    <t>Stellar Design Group</t>
  </si>
  <si>
    <t>Radiant Tech Solutions</t>
  </si>
  <si>
    <t>Horizon Ventures Co.</t>
  </si>
  <si>
    <t>Elite Creative Solutions</t>
  </si>
  <si>
    <t>Zenith Wellness Services</t>
  </si>
  <si>
    <t>Apex Travel Innovations</t>
  </si>
  <si>
    <t>Modern Health Products</t>
  </si>
  <si>
    <t>Harmony Finance Group</t>
  </si>
  <si>
    <t>Pure Vision Consulting</t>
  </si>
  <si>
    <t>Legacy Spectrum Co.</t>
  </si>
  <si>
    <t>Pinnacle Design Solutions</t>
  </si>
  <si>
    <t>Stellar Media Services</t>
  </si>
  <si>
    <t>Radiant Innovations Group</t>
  </si>
  <si>
    <t>Horizon Path Ventures</t>
  </si>
  <si>
    <t>Zenith Tech Co.</t>
  </si>
  <si>
    <t>Apex Finance Ventures</t>
  </si>
  <si>
    <t>Legacy Travel Co.</t>
  </si>
  <si>
    <t>Pinnacle Innovations Group</t>
  </si>
  <si>
    <t>Radiance Design Co.</t>
  </si>
  <si>
    <t>Zenith Path Solutions</t>
  </si>
  <si>
    <t>Apex Educational Group</t>
  </si>
  <si>
    <t>Modern Wellness Co.</t>
  </si>
  <si>
    <t>Pure Spectrum Innovations</t>
  </si>
  <si>
    <t>Legacy Media Solutions</t>
  </si>
  <si>
    <t>Pinnacle Travel Co.</t>
  </si>
  <si>
    <t>Stellar Consulting Services</t>
  </si>
  <si>
    <t>Radiant Ventures</t>
  </si>
  <si>
    <t>Harmony Tech Co.</t>
  </si>
  <si>
    <t>Zenith Creative Ventures</t>
  </si>
  <si>
    <t>Apex Health Services</t>
  </si>
  <si>
    <t>Pure Vision Media</t>
  </si>
  <si>
    <t>Legacy Innovations Group</t>
  </si>
  <si>
    <t>Pinnacle Consulting Co.</t>
  </si>
  <si>
    <t>Stellar Finance Group</t>
  </si>
  <si>
    <t>Radiant Solutions Co.</t>
  </si>
  <si>
    <t>Harmony Ventures Group</t>
  </si>
  <si>
    <t>Zenith Wellness Co.</t>
  </si>
  <si>
    <t>Apex Design Services</t>
  </si>
  <si>
    <t>Modern Travel Solutions</t>
  </si>
  <si>
    <t>Pure Health Ventures</t>
  </si>
  <si>
    <t>Legacy Spectrum Group</t>
  </si>
  <si>
    <t>Pinnacle Media Ventures</t>
  </si>
  <si>
    <t>Stellar Innovations Group</t>
  </si>
  <si>
    <t>Radiant Educational Co.</t>
  </si>
  <si>
    <t>Harmony Edge Ventures</t>
  </si>
  <si>
    <t>Zenith Tech Solutions</t>
  </si>
  <si>
    <t>Apex Finance Group</t>
  </si>
  <si>
    <t>Pure Harmony Media</t>
  </si>
  <si>
    <t>Legacy Health Co.</t>
  </si>
  <si>
    <t>ACCOUNTS EXPERT</t>
  </si>
  <si>
    <t>CHAIR</t>
  </si>
  <si>
    <t>Sum of Profit</t>
  </si>
  <si>
    <t>Sum of Sale Price</t>
  </si>
  <si>
    <t>Sum of Purchase Cost</t>
  </si>
  <si>
    <t>Row Labels</t>
  </si>
  <si>
    <t>Grand Total</t>
  </si>
  <si>
    <t>Jan</t>
  </si>
  <si>
    <t>Feb</t>
  </si>
  <si>
    <t>Apr</t>
  </si>
  <si>
    <t>May</t>
  </si>
  <si>
    <t>Jun</t>
  </si>
  <si>
    <t>Jul</t>
  </si>
  <si>
    <t>Aug</t>
  </si>
  <si>
    <t>Sep</t>
  </si>
  <si>
    <t>Oct</t>
  </si>
  <si>
    <t>Nov</t>
  </si>
  <si>
    <t>Dec</t>
  </si>
  <si>
    <t>Details for Sum of Purchase Cost</t>
  </si>
  <si>
    <t>Product</t>
  </si>
  <si>
    <t>(blank)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</si>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</sst>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6"/>
      <color rgb="FFFFFFFF"/>
      <name val="Calibri"/>
    </font>
    <font>
      <b/>
      <sz val="16"/>
      <color theme="0"/>
      <name val="Calibri"/>
    </font>
    <font>
      <b/>
      <sz val="11"/>
      <color theme="1"/>
      <name val="Calibri"/>
    </font>
    <font>
      <b/>
      <sz val="12"/>
      <color theme="1"/>
      <name val="Calibri"/>
    </font>
    <font>
      <sz val="11"/>
      <color theme="1"/>
      <name val="Calibri"/>
      <scheme val="minor"/>
    </font>
    <font>
      <b/>
      <sz val="11"/>
      <color theme="1"/>
      <name val="Calibri"/>
      <scheme val="minor"/>
    </font>
    <font>
      <b/>
      <sz val="11"/>
      <color theme="1"/>
      <name val="Calibri"/>
      <family val="2"/>
      <scheme val="minor"/>
    </font>
  </fonts>
  <fills count="4">
    <fill>
      <patternFill patternType="none"/>
    </fill>
    <fill>
      <patternFill patternType="gray125"/>
    </fill>
    <fill>
      <patternFill patternType="solid">
        <fgColor rgb="FFFF0000"/>
        <bgColor rgb="FFFF0000"/>
      </patternFill>
    </fill>
    <fill>
      <patternFill patternType="solid">
        <fgColor theme="4" tint="0.79998168889431442"/>
        <bgColor theme="4" tint="0.79998168889431442"/>
      </patternFill>
    </fill>
  </fills>
  <borders count="10">
    <border>
      <left/>
      <right/>
      <top/>
      <bottom/>
      <diagonal/>
    </border>
    <border>
      <left/>
      <right style="double">
        <color rgb="FF000000"/>
      </right>
      <top style="medium">
        <color rgb="FF000000"/>
      </top>
      <bottom style="double">
        <color rgb="FF000000"/>
      </bottom>
      <diagonal/>
    </border>
    <border>
      <left style="double">
        <color rgb="FF000000"/>
      </left>
      <right style="double">
        <color rgb="FF000000"/>
      </right>
      <top style="medium">
        <color rgb="FF000000"/>
      </top>
      <bottom style="double">
        <color rgb="FF000000"/>
      </bottom>
      <diagonal/>
    </border>
    <border>
      <left style="double">
        <color rgb="FF000000"/>
      </left>
      <right style="medium">
        <color rgb="FF000000"/>
      </right>
      <top style="medium">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style="medium">
        <color rgb="FF000000"/>
      </right>
      <top style="double">
        <color rgb="FF000000"/>
      </top>
      <bottom style="double">
        <color rgb="FF000000"/>
      </bottom>
      <diagonal/>
    </border>
    <border>
      <left style="double">
        <color rgb="FF000000"/>
      </left>
      <right style="double">
        <color rgb="FF000000"/>
      </right>
      <top style="double">
        <color rgb="FF000000"/>
      </top>
      <bottom style="medium">
        <color rgb="FF000000"/>
      </bottom>
      <diagonal/>
    </border>
    <border>
      <left style="double">
        <color rgb="FF000000"/>
      </left>
      <right style="double">
        <color rgb="FF000000"/>
      </right>
      <top/>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19">
    <xf numFmtId="0" fontId="0" fillId="0" borderId="0" xfId="0"/>
    <xf numFmtId="0" fontId="1"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3" fillId="0" borderId="4" xfId="0" applyNumberFormat="1"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4" fontId="4" fillId="0" borderId="4"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0" borderId="0" xfId="0" applyFon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xf numFmtId="0" fontId="6" fillId="0" borderId="0" xfId="0" applyFont="1"/>
    <xf numFmtId="0" fontId="6" fillId="3" borderId="9" xfId="0" applyFont="1" applyFill="1" applyBorder="1"/>
    <xf numFmtId="0" fontId="7" fillId="0" borderId="0" xfId="0" applyFont="1"/>
    <xf numFmtId="9" fontId="0" fillId="0" borderId="0" xfId="1" applyFont="1"/>
  </cellXfs>
  <cellStyles count="2">
    <cellStyle name="Normal" xfId="0" builtinId="0"/>
    <cellStyle name="Percent" xfId="1" builtinId="5"/>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[flipkartdashboardsxlsx.xlsx]kpi!TotalSalesPrice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C10-4B50-9F5E-3B496EEA00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10-4B50-9F5E-3B496EEA00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8C10-4B50-9F5E-3B496EEA00FE}"/>
              </c:ext>
            </c:extLst>
          </c:dPt>
          <c:dLbls>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kpi!$A$10:$A$13</c:f>
              <c:strCache>
                <c:ptCount val="3"/>
                <c:pt idx="0">
                  <c:v>Decor</c:v>
                </c:pt>
                <c:pt idx="1">
                  <c:v>Electronic</c:v>
                </c:pt>
                <c:pt idx="2">
                  <c:v>Fashion </c:v>
                </c:pt>
              </c:strCache>
            </c:strRef>
          </c:cat>
          <c:val>
            <c:numRef>
              <c:f>kpi!$B$10:$B$13</c:f>
              <c:numCache>
                <c:formatCode>General</c:formatCode>
                <c:ptCount val="3"/>
                <c:pt idx="0">
                  <c:v>3978869</c:v>
                </c:pt>
                <c:pt idx="1">
                  <c:v>9531924</c:v>
                </c:pt>
                <c:pt idx="2">
                  <c:v>39668589</c:v>
                </c:pt>
              </c:numCache>
            </c:numRef>
          </c:val>
          <c:extLst>
            <c:ext xmlns:c16="http://schemas.microsoft.com/office/drawing/2014/chart" uri="{C3380CC4-5D6E-409C-BE32-E72D297353CC}">
              <c16:uniqueId val="{00000000-8C10-4B50-9F5E-3B496EEA00F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5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5080465515953"/>
          <c:y val="0.19640672624354638"/>
          <c:w val="0.47923367565309255"/>
          <c:h val="0.42998643532882058"/>
        </c:manualLayout>
      </c:layout>
      <c:doughnutChart>
        <c:varyColors val="1"/>
        <c:dLbls>
          <c:showLegendKey val="0"/>
          <c:showVal val="1"/>
          <c:showCatName val="0"/>
          <c:showSerName val="0"/>
          <c:showPercent val="0"/>
          <c:showBubbleSize val="0"/>
          <c:showLeaderLines val="0"/>
        </c:dLbls>
        <c:firstSliceAng val="0"/>
        <c:holeSize val="44"/>
      </c:doughnutChart>
      <c:spPr>
        <a:noFill/>
        <a:ln w="25400">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solidFill>
            <a:schemeClr val="bg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378640482971482E-2"/>
          <c:y val="7.7217677511145222E-2"/>
          <c:w val="0.81823553105448021"/>
          <c:h val="0.92278232248885483"/>
        </c:manualLayout>
      </c:layout>
      <c:doughnutChart>
        <c:varyColors val="1"/>
        <c:ser>
          <c:idx val="0"/>
          <c:order val="0"/>
          <c:tx>
            <c:strRef>
              <c:f>kpi!$Z$9</c:f>
              <c:strCache>
                <c:ptCount val="1"/>
                <c:pt idx="0">
                  <c:v>Sum of Sale Price</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F4-4B72-96BF-661461E8A6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F4-4B72-96BF-661461E8A6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F4-4B72-96BF-661461E8A6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F4-4B72-96BF-661461E8A6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F4-4B72-96BF-661461E8A6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0F4-4B72-96BF-661461E8A6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0F4-4B72-96BF-661461E8A63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F4-4B72-96BF-661461E8A63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0F4-4B72-96BF-661461E8A63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0F4-4B72-96BF-661461E8A63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0F4-4B72-96BF-661461E8A63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0F4-4B72-96BF-661461E8A63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0F4-4B72-96BF-661461E8A63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0F4-4B72-96BF-661461E8A63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0F4-4B72-96BF-661461E8A63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0F4-4B72-96BF-661461E8A63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0F4-4B72-96BF-661461E8A63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0F4-4B72-96BF-661461E8A63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0F4-4B72-96BF-661461E8A635}"/>
              </c:ext>
            </c:extLst>
          </c:dPt>
          <c:dLbls>
            <c:dLbl>
              <c:idx val="4"/>
              <c:layout>
                <c:manualLayout>
                  <c:x val="0.11840663823042677"/>
                  <c:y val="0.14550153044028044"/>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930444957229098"/>
                      <c:h val="0.35612814848121577"/>
                    </c:manualLayout>
                  </c15:layout>
                </c:ext>
                <c:ext xmlns:c16="http://schemas.microsoft.com/office/drawing/2014/chart" uri="{C3380CC4-5D6E-409C-BE32-E72D297353CC}">
                  <c16:uniqueId val="{00000009-40F4-4B72-96BF-661461E8A635}"/>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kpi!$Y$10:$Y$28</c:f>
              <c:strCache>
                <c:ptCount val="19"/>
                <c:pt idx="0">
                  <c:v>Andhra Pradesh</c:v>
                </c:pt>
                <c:pt idx="1">
                  <c:v>Assam</c:v>
                </c:pt>
                <c:pt idx="2">
                  <c:v>Bihar</c:v>
                </c:pt>
                <c:pt idx="3">
                  <c:v>Chandigarh</c:v>
                </c:pt>
                <c:pt idx="4">
                  <c:v>Chhattisgarh</c:v>
                </c:pt>
                <c:pt idx="5">
                  <c:v>Delhi</c:v>
                </c:pt>
                <c:pt idx="6">
                  <c:v>Gujarat</c:v>
                </c:pt>
                <c:pt idx="7">
                  <c:v>Jharkhand</c:v>
                </c:pt>
                <c:pt idx="8">
                  <c:v>Karnataka</c:v>
                </c:pt>
                <c:pt idx="9">
                  <c:v>Kerala</c:v>
                </c:pt>
                <c:pt idx="10">
                  <c:v>Madhya Pradesh</c:v>
                </c:pt>
                <c:pt idx="11">
                  <c:v>Maharashtra</c:v>
                </c:pt>
                <c:pt idx="12">
                  <c:v>Punjab</c:v>
                </c:pt>
                <c:pt idx="13">
                  <c:v>Rajasthan</c:v>
                </c:pt>
                <c:pt idx="14">
                  <c:v>Tamil Nadu</c:v>
                </c:pt>
                <c:pt idx="15">
                  <c:v>Telangana</c:v>
                </c:pt>
                <c:pt idx="16">
                  <c:v>Uttar Pradesh</c:v>
                </c:pt>
                <c:pt idx="17">
                  <c:v>Uttarakhand</c:v>
                </c:pt>
                <c:pt idx="18">
                  <c:v>West Bengal</c:v>
                </c:pt>
              </c:strCache>
            </c:strRef>
          </c:cat>
          <c:val>
            <c:numRef>
              <c:f>kpi!$Z$10:$Z$28</c:f>
              <c:numCache>
                <c:formatCode>General</c:formatCode>
                <c:ptCount val="19"/>
                <c:pt idx="0">
                  <c:v>1072744</c:v>
                </c:pt>
                <c:pt idx="1">
                  <c:v>1772400</c:v>
                </c:pt>
                <c:pt idx="2">
                  <c:v>1074425</c:v>
                </c:pt>
                <c:pt idx="3">
                  <c:v>1001755</c:v>
                </c:pt>
                <c:pt idx="4">
                  <c:v>1768303</c:v>
                </c:pt>
                <c:pt idx="5">
                  <c:v>1091691</c:v>
                </c:pt>
                <c:pt idx="6">
                  <c:v>2995664</c:v>
                </c:pt>
                <c:pt idx="7">
                  <c:v>2253040</c:v>
                </c:pt>
                <c:pt idx="8">
                  <c:v>3280687</c:v>
                </c:pt>
                <c:pt idx="9">
                  <c:v>2202632</c:v>
                </c:pt>
                <c:pt idx="10">
                  <c:v>2050120</c:v>
                </c:pt>
                <c:pt idx="11">
                  <c:v>3274992</c:v>
                </c:pt>
                <c:pt idx="12">
                  <c:v>5769951</c:v>
                </c:pt>
                <c:pt idx="13">
                  <c:v>2141733</c:v>
                </c:pt>
                <c:pt idx="14">
                  <c:v>2454798</c:v>
                </c:pt>
                <c:pt idx="15">
                  <c:v>4061337</c:v>
                </c:pt>
                <c:pt idx="16">
                  <c:v>1196679</c:v>
                </c:pt>
                <c:pt idx="17">
                  <c:v>6241086</c:v>
                </c:pt>
                <c:pt idx="18">
                  <c:v>2015616</c:v>
                </c:pt>
              </c:numCache>
            </c:numRef>
          </c:val>
          <c:extLst>
            <c:ext xmlns:c16="http://schemas.microsoft.com/office/drawing/2014/chart" uri="{C3380CC4-5D6E-409C-BE32-E72D297353CC}">
              <c16:uniqueId val="{00000026-40F4-4B72-96BF-661461E8A635}"/>
            </c:ext>
          </c:extLst>
        </c:ser>
        <c:dLbls>
          <c:showLegendKey val="0"/>
          <c:showVal val="1"/>
          <c:showCatName val="0"/>
          <c:showSerName val="0"/>
          <c:showPercent val="0"/>
          <c:showBubbleSize val="0"/>
          <c:showLeaderLines val="1"/>
        </c:dLbls>
        <c:firstSliceAng val="0"/>
        <c:holeSize val="44"/>
      </c:doughnutChart>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[flipkartdashboardsxlsx.xlsx]kpi!PivotTable16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chemeClr val="accent4"/>
          </a:solidFill>
          <a:ln w="19050">
            <a:solidFill>
              <a:schemeClr val="lt1"/>
            </a:solidFill>
          </a:ln>
          <a:effectLst/>
        </c:spPr>
      </c:pivotFmt>
    </c:pivotFmts>
    <c:plotArea>
      <c:layout>
        <c:manualLayout>
          <c:layoutTarget val="inner"/>
          <c:xMode val="edge"/>
          <c:yMode val="edge"/>
          <c:x val="3.6495780367133163E-2"/>
          <c:y val="2.3263988096842537E-2"/>
          <c:w val="0.78562304825545226"/>
          <c:h val="0.97673601190315751"/>
        </c:manualLayout>
      </c:layout>
      <c:pieChart>
        <c:varyColors val="1"/>
        <c:ser>
          <c:idx val="0"/>
          <c:order val="0"/>
          <c:tx>
            <c:strRef>
              <c:f>kpi!$E$9</c:f>
              <c:strCache>
                <c:ptCount val="1"/>
                <c:pt idx="0">
                  <c:v>Total</c:v>
                </c:pt>
              </c:strCache>
            </c:strRef>
          </c:tx>
          <c:spPr>
            <a:solidFill>
              <a:srgbClr val="002060"/>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824-48E4-ABB7-DD2F0975819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824-48E4-ABB7-DD2F0975819E}"/>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7824-48E4-ABB7-DD2F0975819E}"/>
              </c:ext>
            </c:extLst>
          </c:dPt>
          <c:dLbls>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kpi!$D$10:$D$13</c:f>
              <c:strCache>
                <c:ptCount val="3"/>
                <c:pt idx="0">
                  <c:v>Decor</c:v>
                </c:pt>
                <c:pt idx="1">
                  <c:v>Electronic</c:v>
                </c:pt>
                <c:pt idx="2">
                  <c:v>Fashion </c:v>
                </c:pt>
              </c:strCache>
            </c:strRef>
          </c:cat>
          <c:val>
            <c:numRef>
              <c:f>kpi!$E$10:$E$13</c:f>
              <c:numCache>
                <c:formatCode>General</c:formatCode>
                <c:ptCount val="3"/>
                <c:pt idx="0">
                  <c:v>2492869</c:v>
                </c:pt>
                <c:pt idx="1">
                  <c:v>6094215</c:v>
                </c:pt>
                <c:pt idx="2">
                  <c:v>25060122</c:v>
                </c:pt>
              </c:numCache>
            </c:numRef>
          </c:val>
          <c:extLst>
            <c:ext xmlns:c16="http://schemas.microsoft.com/office/drawing/2014/chart" uri="{C3380CC4-5D6E-409C-BE32-E72D297353CC}">
              <c16:uniqueId val="{00000006-7824-48E4-ABB7-DD2F0975819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[flipkartdashboardsxlsx.xlsx]kpi!Totalprofit</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DA-43B9-BCF8-C732976B14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DA-43B9-BCF8-C732976B14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DA-43B9-BCF8-C732976B143A}"/>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kpi!$G$10:$G$13</c:f>
              <c:strCache>
                <c:ptCount val="3"/>
                <c:pt idx="0">
                  <c:v>Decor</c:v>
                </c:pt>
                <c:pt idx="1">
                  <c:v>Electronic</c:v>
                </c:pt>
                <c:pt idx="2">
                  <c:v>Fashion </c:v>
                </c:pt>
              </c:strCache>
            </c:strRef>
          </c:cat>
          <c:val>
            <c:numRef>
              <c:f>kpi!$H$10:$H$13</c:f>
              <c:numCache>
                <c:formatCode>General</c:formatCode>
                <c:ptCount val="3"/>
                <c:pt idx="0">
                  <c:v>1486000</c:v>
                </c:pt>
                <c:pt idx="1">
                  <c:v>3437709</c:v>
                </c:pt>
                <c:pt idx="2">
                  <c:v>14608467</c:v>
                </c:pt>
              </c:numCache>
            </c:numRef>
          </c:val>
          <c:extLst>
            <c:ext xmlns:c16="http://schemas.microsoft.com/office/drawing/2014/chart" uri="{C3380CC4-5D6E-409C-BE32-E72D297353CC}">
              <c16:uniqueId val="{00000000-82E8-486F-A1FA-A6E8EDA48E0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[flipkartdashboardsxlsx.xlsx]kpi!PivotTable16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kpi!$E$9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C0-4C68-9C87-DF53E462EC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C0-4C68-9C87-DF53E462EC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C0-4C68-9C87-DF53E462ECA6}"/>
              </c:ext>
            </c:extLst>
          </c:dPt>
          <c:dLbls>
            <c:spPr>
              <a:noFill/>
              <a:ln>
                <a:noFill/>
              </a:ln>
              <a:effectLst/>
            </c:spPr>
            <c:txPr>
              <a:bodyPr rot="0" spcFirstLastPara="1" vertOverflow="ellipsis" vert="horz" wrap="square" lIns="38100" tIns="19050" rIns="38100" bIns="19050" anchor="ctr" anchorCtr="0">
                <a:spAutoFit/>
              </a:bodyPr>
              <a:lstStyle/>
              <a:p>
                <a:pPr algn="ctr">
                  <a:defRPr lang="en-US"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kpi!$D$10:$D$13</c:f>
              <c:strCache>
                <c:ptCount val="3"/>
                <c:pt idx="0">
                  <c:v>Decor</c:v>
                </c:pt>
                <c:pt idx="1">
                  <c:v>Electronic</c:v>
                </c:pt>
                <c:pt idx="2">
                  <c:v>Fashion </c:v>
                </c:pt>
              </c:strCache>
            </c:strRef>
          </c:cat>
          <c:val>
            <c:numRef>
              <c:f>kpi!$E$10:$E$13</c:f>
              <c:numCache>
                <c:formatCode>General</c:formatCode>
                <c:ptCount val="3"/>
                <c:pt idx="0">
                  <c:v>2492869</c:v>
                </c:pt>
                <c:pt idx="1">
                  <c:v>6094215</c:v>
                </c:pt>
                <c:pt idx="2">
                  <c:v>25060122</c:v>
                </c:pt>
              </c:numCache>
            </c:numRef>
          </c:val>
          <c:extLst>
            <c:ext xmlns:c16="http://schemas.microsoft.com/office/drawing/2014/chart" uri="{C3380CC4-5D6E-409C-BE32-E72D297353CC}">
              <c16:uniqueId val="{00000000-14BD-4D17-977A-86794BA012C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[flipkartdashboardsxlsx.xlsx]kpi!Monthwise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cmpd="sng">
            <a:solidFill>
              <a:schemeClr val="accent1"/>
            </a:solidFill>
            <a:round/>
          </a:ln>
          <a:effectLst/>
        </c:spPr>
        <c:marker>
          <c:symbol val="circle"/>
          <c:size val="5"/>
          <c:spPr>
            <a:solidFill>
              <a:schemeClr val="tx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1119059572737"/>
          <c:y val="4.4701753692732091E-2"/>
          <c:w val="0.75399081364829401"/>
          <c:h val="0.73427919412171383"/>
        </c:manualLayout>
      </c:layout>
      <c:barChart>
        <c:barDir val="col"/>
        <c:grouping val="clustered"/>
        <c:varyColors val="0"/>
        <c:ser>
          <c:idx val="0"/>
          <c:order val="0"/>
          <c:tx>
            <c:strRef>
              <c:f>kpi!$K$9</c:f>
              <c:strCache>
                <c:ptCount val="1"/>
                <c:pt idx="0">
                  <c:v>Sum of Sale Price</c:v>
                </c:pt>
              </c:strCache>
            </c:strRef>
          </c:tx>
          <c:spPr>
            <a:solidFill>
              <a:schemeClr val="accent1"/>
            </a:solidFill>
            <a:ln>
              <a:noFill/>
            </a:ln>
            <a:effectLst/>
          </c:spPr>
          <c:invertIfNegative val="0"/>
          <c:cat>
            <c:strRef>
              <c:f>kpi!$J$10:$J$21</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kpi!$K$10:$K$21</c:f>
              <c:numCache>
                <c:formatCode>General</c:formatCode>
                <c:ptCount val="11"/>
                <c:pt idx="0">
                  <c:v>4226919</c:v>
                </c:pt>
                <c:pt idx="1">
                  <c:v>4517909</c:v>
                </c:pt>
                <c:pt idx="2">
                  <c:v>4389204</c:v>
                </c:pt>
                <c:pt idx="3">
                  <c:v>5111130</c:v>
                </c:pt>
                <c:pt idx="4">
                  <c:v>6160386</c:v>
                </c:pt>
                <c:pt idx="5">
                  <c:v>4186458</c:v>
                </c:pt>
                <c:pt idx="6">
                  <c:v>4747529</c:v>
                </c:pt>
                <c:pt idx="7">
                  <c:v>4451878</c:v>
                </c:pt>
                <c:pt idx="8">
                  <c:v>5063740</c:v>
                </c:pt>
                <c:pt idx="9">
                  <c:v>3863145</c:v>
                </c:pt>
                <c:pt idx="10">
                  <c:v>6461084</c:v>
                </c:pt>
              </c:numCache>
            </c:numRef>
          </c:val>
          <c:extLst>
            <c:ext xmlns:c16="http://schemas.microsoft.com/office/drawing/2014/chart" uri="{C3380CC4-5D6E-409C-BE32-E72D297353CC}">
              <c16:uniqueId val="{00000000-B18B-4DA4-9009-C80727388337}"/>
            </c:ext>
          </c:extLst>
        </c:ser>
        <c:dLbls>
          <c:showLegendKey val="0"/>
          <c:showVal val="0"/>
          <c:showCatName val="0"/>
          <c:showSerName val="0"/>
          <c:showPercent val="0"/>
          <c:showBubbleSize val="0"/>
        </c:dLbls>
        <c:gapWidth val="219"/>
        <c:axId val="409449263"/>
        <c:axId val="409439663"/>
      </c:barChart>
      <c:lineChart>
        <c:grouping val="stacked"/>
        <c:varyColors val="0"/>
        <c:ser>
          <c:idx val="1"/>
          <c:order val="1"/>
          <c:tx>
            <c:strRef>
              <c:f>kpi!$L$9</c:f>
              <c:strCache>
                <c:ptCount val="1"/>
                <c:pt idx="0">
                  <c:v>Sum of Profit</c:v>
                </c:pt>
              </c:strCache>
            </c:strRef>
          </c:tx>
          <c:spPr>
            <a:ln w="34925" cap="rnd" cmpd="sng">
              <a:solidFill>
                <a:schemeClr val="accent2"/>
              </a:solidFill>
              <a:round/>
            </a:ln>
            <a:effectLst/>
          </c:spPr>
          <c:marker>
            <c:symbol val="circle"/>
            <c:size val="5"/>
            <c:spPr>
              <a:solidFill>
                <a:schemeClr val="tx2"/>
              </a:solidFill>
              <a:ln w="9525">
                <a:solidFill>
                  <a:schemeClr val="accent2"/>
                </a:solidFill>
              </a:ln>
              <a:effectLst/>
            </c:spPr>
          </c:marker>
          <c:cat>
            <c:strRef>
              <c:f>kpi!$J$10:$J$21</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kpi!$L$10:$L$21</c:f>
              <c:numCache>
                <c:formatCode>0.00%</c:formatCode>
                <c:ptCount val="11"/>
                <c:pt idx="0">
                  <c:v>7.7352313433997316E-2</c:v>
                </c:pt>
                <c:pt idx="1">
                  <c:v>8.5509673883749568E-2</c:v>
                </c:pt>
                <c:pt idx="2">
                  <c:v>7.7492953166098846E-2</c:v>
                </c:pt>
                <c:pt idx="3">
                  <c:v>9.5705260898734476E-2</c:v>
                </c:pt>
                <c:pt idx="4">
                  <c:v>0.11557734273948791</c:v>
                </c:pt>
                <c:pt idx="5">
                  <c:v>7.7187098867018203E-2</c:v>
                </c:pt>
                <c:pt idx="6">
                  <c:v>9.3004793731123456E-2</c:v>
                </c:pt>
                <c:pt idx="7">
                  <c:v>8.2709115461585034E-2</c:v>
                </c:pt>
                <c:pt idx="8">
                  <c:v>9.6754555150434851E-2</c:v>
                </c:pt>
                <c:pt idx="9">
                  <c:v>7.4822078195486252E-2</c:v>
                </c:pt>
                <c:pt idx="10">
                  <c:v>0.1238848144722841</c:v>
                </c:pt>
              </c:numCache>
            </c:numRef>
          </c:val>
          <c:smooth val="0"/>
          <c:extLst>
            <c:ext xmlns:c16="http://schemas.microsoft.com/office/drawing/2014/chart" uri="{C3380CC4-5D6E-409C-BE32-E72D297353CC}">
              <c16:uniqueId val="{00000001-B18B-4DA4-9009-C80727388337}"/>
            </c:ext>
          </c:extLst>
        </c:ser>
        <c:dLbls>
          <c:showLegendKey val="0"/>
          <c:showVal val="0"/>
          <c:showCatName val="0"/>
          <c:showSerName val="0"/>
          <c:showPercent val="0"/>
          <c:showBubbleSize val="0"/>
        </c:dLbls>
        <c:marker val="1"/>
        <c:smooth val="0"/>
        <c:axId val="237703743"/>
        <c:axId val="237702303"/>
      </c:lineChart>
      <c:catAx>
        <c:axId val="40944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39663"/>
        <c:crosses val="autoZero"/>
        <c:auto val="1"/>
        <c:lblAlgn val="ctr"/>
        <c:lblOffset val="100"/>
        <c:noMultiLvlLbl val="0"/>
      </c:catAx>
      <c:valAx>
        <c:axId val="409439663"/>
        <c:scaling>
          <c:orientation val="minMax"/>
        </c:scaling>
        <c:delete val="0"/>
        <c:axPos val="l"/>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9263"/>
        <c:crosses val="autoZero"/>
        <c:crossBetween val="between"/>
      </c:valAx>
      <c:valAx>
        <c:axId val="23770230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03743"/>
        <c:crosses val="max"/>
        <c:crossBetween val="between"/>
      </c:valAx>
      <c:catAx>
        <c:axId val="237703743"/>
        <c:scaling>
          <c:orientation val="minMax"/>
        </c:scaling>
        <c:delete val="1"/>
        <c:axPos val="b"/>
        <c:numFmt formatCode="General" sourceLinked="1"/>
        <c:majorTickMark val="out"/>
        <c:minorTickMark val="none"/>
        <c:tickLblPos val="nextTo"/>
        <c:crossAx val="2377023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14683486676853"/>
          <c:y val="0.15638778400931416"/>
          <c:w val="0.62409676469012798"/>
          <c:h val="0.76095157623182019"/>
        </c:manualLayout>
      </c:layout>
      <c:doughnutChart>
        <c:varyColors val="1"/>
        <c:ser>
          <c:idx val="0"/>
          <c:order val="0"/>
          <c:tx>
            <c:strRef>
              <c:f>kpi!$Q$25</c:f>
              <c:strCache>
                <c:ptCount val="1"/>
                <c:pt idx="0">
                  <c:v>Sum of Profit</c:v>
                </c:pt>
              </c:strCache>
            </c:strRef>
          </c:tx>
          <c:explosion val="2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54-4083-B1C0-57D0E11D35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54-4083-B1C0-57D0E11D35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54-4083-B1C0-57D0E11D35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54-4083-B1C0-57D0E11D35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54-4083-B1C0-57D0E11D35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54-4083-B1C0-57D0E11D35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1-0D44-43D4-9BCD-1A4416C3EDB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554-4083-B1C0-57D0E11D353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554-4083-B1C0-57D0E11D353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554-4083-B1C0-57D0E11D353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554-4083-B1C0-57D0E11D35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kpi!$O$26:$O$36</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kpi!$Q$26:$Q$36</c:f>
              <c:numCache>
                <c:formatCode>0%</c:formatCode>
                <c:ptCount val="11"/>
                <c:pt idx="0">
                  <c:v>2.0627143642367344E-2</c:v>
                </c:pt>
                <c:pt idx="1">
                  <c:v>4.1106531090033182E-3</c:v>
                </c:pt>
                <c:pt idx="2">
                  <c:v>1.0707767531891992E-2</c:v>
                </c:pt>
                <c:pt idx="3">
                  <c:v>5.5452449332834192E-2</c:v>
                </c:pt>
                <c:pt idx="4">
                  <c:v>9.4248843549228717E-2</c:v>
                </c:pt>
                <c:pt idx="5">
                  <c:v>6.8212727552731459E-2</c:v>
                </c:pt>
                <c:pt idx="6">
                  <c:v>0.3593618550232191</c:v>
                </c:pt>
                <c:pt idx="7">
                  <c:v>2.3425090988326135E-2</c:v>
                </c:pt>
                <c:pt idx="8">
                  <c:v>0.28118121606112906</c:v>
                </c:pt>
                <c:pt idx="9">
                  <c:v>4.7063880644941963E-2</c:v>
                </c:pt>
                <c:pt idx="10">
                  <c:v>3.5051598961631313E-2</c:v>
                </c:pt>
              </c:numCache>
            </c:numRef>
          </c:val>
          <c:extLst>
            <c:ext xmlns:c16="http://schemas.microsoft.com/office/drawing/2014/chart" uri="{C3380CC4-5D6E-409C-BE32-E72D297353CC}">
              <c16:uniqueId val="{00000000-0D44-43D4-9BCD-1A4416C3EDB8}"/>
            </c:ext>
          </c:extLst>
        </c:ser>
        <c:dLbls>
          <c:showLegendKey val="0"/>
          <c:showVal val="1"/>
          <c:showCatName val="0"/>
          <c:showSerName val="0"/>
          <c:showPercent val="0"/>
          <c:showBubbleSize val="0"/>
          <c:showLeaderLines val="1"/>
        </c:dLbls>
        <c:firstSliceAng val="3"/>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90073991038887"/>
          <c:y val="0.14149624185690779"/>
          <c:w val="0.50376885300363861"/>
          <c:h val="0.56909879971022848"/>
        </c:manualLayout>
      </c:layout>
      <c:doughnutChart>
        <c:varyColors val="1"/>
        <c:ser>
          <c:idx val="0"/>
          <c:order val="0"/>
          <c:tx>
            <c:strRef>
              <c:f>kpi!$Z$9</c:f>
              <c:strCache>
                <c:ptCount val="1"/>
                <c:pt idx="0">
                  <c:v>Sum of Sale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C8-4942-8666-8645A75874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C8-4942-8666-8645A75874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C8-4942-8666-8645A75874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C8-4942-8666-8645A75874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C8-4942-8666-8645A75874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C8-4942-8666-8645A75874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C8-4942-8666-8645A75874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9C8-4942-8666-8645A758742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4-7BA2-4E61-A7D5-7073E07405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9C8-4942-8666-8645A758742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9C8-4942-8666-8645A758742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1-7BA2-4E61-A7D5-7073E074051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9C8-4942-8666-8645A758742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9C8-4942-8666-8645A758742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9C8-4942-8666-8645A758742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3-7BA2-4E61-A7D5-7073E074051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5-7BA2-4E61-A7D5-7073E074051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2-7BA2-4E61-A7D5-7073E074051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06-7BA2-4E61-A7D5-7073E074051A}"/>
              </c:ext>
            </c:extLst>
          </c:dPt>
          <c:dLbls>
            <c:dLbl>
              <c:idx val="8"/>
              <c:showLegendKey val="0"/>
              <c:showVal val="0"/>
              <c:showCatName val="0"/>
              <c:showSerName val="0"/>
              <c:showPercent val="1"/>
              <c:showBubbleSize val="0"/>
              <c:extLst>
                <c:ext xmlns:c15="http://schemas.microsoft.com/office/drawing/2012/chart" uri="{CE6537A1-D6FC-4f65-9D91-7224C49458BB}">
                  <c15:layout>
                    <c:manualLayout>
                      <c:w val="0.2149590788853839"/>
                      <c:h val="6.0621823378568446E-2"/>
                    </c:manualLayout>
                  </c15:layout>
                </c:ext>
                <c:ext xmlns:c16="http://schemas.microsoft.com/office/drawing/2014/chart" uri="{C3380CC4-5D6E-409C-BE32-E72D297353CC}">
                  <c16:uniqueId val="{00000004-7BA2-4E61-A7D5-7073E074051A}"/>
                </c:ext>
              </c:extLst>
            </c:dLbl>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kpi!$Y$10:$Y$28</c:f>
              <c:strCache>
                <c:ptCount val="19"/>
                <c:pt idx="0">
                  <c:v>Andhra Pradesh</c:v>
                </c:pt>
                <c:pt idx="1">
                  <c:v>Assam</c:v>
                </c:pt>
                <c:pt idx="2">
                  <c:v>Bihar</c:v>
                </c:pt>
                <c:pt idx="3">
                  <c:v>Chandigarh</c:v>
                </c:pt>
                <c:pt idx="4">
                  <c:v>Chhattisgarh</c:v>
                </c:pt>
                <c:pt idx="5">
                  <c:v>Delhi</c:v>
                </c:pt>
                <c:pt idx="6">
                  <c:v>Gujarat</c:v>
                </c:pt>
                <c:pt idx="7">
                  <c:v>Jharkhand</c:v>
                </c:pt>
                <c:pt idx="8">
                  <c:v>Karnataka</c:v>
                </c:pt>
                <c:pt idx="9">
                  <c:v>Kerala</c:v>
                </c:pt>
                <c:pt idx="10">
                  <c:v>Madhya Pradesh</c:v>
                </c:pt>
                <c:pt idx="11">
                  <c:v>Maharashtra</c:v>
                </c:pt>
                <c:pt idx="12">
                  <c:v>Punjab</c:v>
                </c:pt>
                <c:pt idx="13">
                  <c:v>Rajasthan</c:v>
                </c:pt>
                <c:pt idx="14">
                  <c:v>Tamil Nadu</c:v>
                </c:pt>
                <c:pt idx="15">
                  <c:v>Telangana</c:v>
                </c:pt>
                <c:pt idx="16">
                  <c:v>Uttar Pradesh</c:v>
                </c:pt>
                <c:pt idx="17">
                  <c:v>Uttarakhand</c:v>
                </c:pt>
                <c:pt idx="18">
                  <c:v>West Bengal</c:v>
                </c:pt>
              </c:strCache>
            </c:strRef>
          </c:cat>
          <c:val>
            <c:numRef>
              <c:f>kpi!$Z$10:$Z$28</c:f>
              <c:numCache>
                <c:formatCode>General</c:formatCode>
                <c:ptCount val="19"/>
                <c:pt idx="0">
                  <c:v>1072744</c:v>
                </c:pt>
                <c:pt idx="1">
                  <c:v>1772400</c:v>
                </c:pt>
                <c:pt idx="2">
                  <c:v>1074425</c:v>
                </c:pt>
                <c:pt idx="3">
                  <c:v>1001755</c:v>
                </c:pt>
                <c:pt idx="4">
                  <c:v>1768303</c:v>
                </c:pt>
                <c:pt idx="5">
                  <c:v>1091691</c:v>
                </c:pt>
                <c:pt idx="6">
                  <c:v>2995664</c:v>
                </c:pt>
                <c:pt idx="7">
                  <c:v>2253040</c:v>
                </c:pt>
                <c:pt idx="8">
                  <c:v>3280687</c:v>
                </c:pt>
                <c:pt idx="9">
                  <c:v>2202632</c:v>
                </c:pt>
                <c:pt idx="10">
                  <c:v>2050120</c:v>
                </c:pt>
                <c:pt idx="11">
                  <c:v>3274992</c:v>
                </c:pt>
                <c:pt idx="12">
                  <c:v>5769951</c:v>
                </c:pt>
                <c:pt idx="13">
                  <c:v>2141733</c:v>
                </c:pt>
                <c:pt idx="14">
                  <c:v>2454798</c:v>
                </c:pt>
                <c:pt idx="15">
                  <c:v>4061337</c:v>
                </c:pt>
                <c:pt idx="16">
                  <c:v>1196679</c:v>
                </c:pt>
                <c:pt idx="17">
                  <c:v>6241086</c:v>
                </c:pt>
                <c:pt idx="18">
                  <c:v>2015616</c:v>
                </c:pt>
              </c:numCache>
            </c:numRef>
          </c:val>
          <c:extLst>
            <c:ext xmlns:c16="http://schemas.microsoft.com/office/drawing/2014/chart" uri="{C3380CC4-5D6E-409C-BE32-E72D297353CC}">
              <c16:uniqueId val="{00000000-7BA2-4E61-A7D5-7073E074051A}"/>
            </c:ext>
          </c:extLst>
        </c:ser>
        <c:dLbls>
          <c:showLegendKey val="0"/>
          <c:showVal val="1"/>
          <c:showCatName val="0"/>
          <c:showSerName val="0"/>
          <c:showPercent val="0"/>
          <c:showBubbleSize val="0"/>
          <c:showLeaderLines val="0"/>
        </c:dLbls>
        <c:firstSliceAng val="0"/>
        <c:holeSize val="44"/>
      </c:doughnutChart>
      <c:spPr>
        <a:noFill/>
        <a:ln>
          <a:noFill/>
        </a:ln>
        <a:effectLst>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[flipkartdashboardsxlsx.xlsx]kpi!TotalSalesPrice</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395393474088292"/>
              <c:y val="-0.17666912079730129"/>
            </c:manualLayout>
          </c:layout>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55726167626358"/>
                  <c:h val="0.1439513998943476"/>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tx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1249879940974616"/>
                  <c:h val="0.19006299212598426"/>
                </c:manualLayout>
              </c15:layout>
            </c:ext>
          </c:extLst>
        </c:dLbl>
      </c:pivotFmt>
      <c:pivotFmt>
        <c:idx val="8"/>
        <c:spPr>
          <a:solidFill>
            <a:srgbClr val="7030A0"/>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5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326525010904327"/>
                  <c:h val="0.14006299212598425"/>
                </c:manualLayout>
              </c15:layout>
            </c:ext>
          </c:extLst>
        </c:dLbl>
      </c:pivotFmt>
      <c:pivotFmt>
        <c:idx val="9"/>
        <c:spPr>
          <a:solidFill>
            <a:schemeClr val="tx2">
              <a:lumMod val="75000"/>
            </a:schemeClr>
          </a:solidFill>
          <a:ln w="19050">
            <a:solidFill>
              <a:schemeClr val="lt1"/>
            </a:solidFill>
          </a:ln>
          <a:effectLst/>
        </c:spPr>
      </c:pivotFmt>
    </c:pivotFmts>
    <c:plotArea>
      <c:layout>
        <c:manualLayout>
          <c:layoutTarget val="inner"/>
          <c:xMode val="edge"/>
          <c:yMode val="edge"/>
          <c:x val="1.0513230740898469E-2"/>
          <c:y val="0"/>
          <c:w val="0.74469523447781061"/>
          <c:h val="1"/>
        </c:manualLayout>
      </c:layout>
      <c:pieChart>
        <c:varyColors val="1"/>
        <c:ser>
          <c:idx val="0"/>
          <c:order val="0"/>
          <c:tx>
            <c:strRef>
              <c:f>kpi!$B$9</c:f>
              <c:strCache>
                <c:ptCount val="1"/>
                <c:pt idx="0">
                  <c:v>Total</c:v>
                </c:pt>
              </c:strCache>
            </c:strRef>
          </c:tx>
          <c:spPr>
            <a:solidFill>
              <a:schemeClr val="tx2">
                <a:lumMod val="75000"/>
              </a:schemeClr>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746A-4D75-A43B-EBB3758F211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46A-4D75-A43B-EBB3758F211C}"/>
              </c:ext>
            </c:extLst>
          </c:dPt>
          <c:dPt>
            <c:idx val="2"/>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746A-4D75-A43B-EBB3758F211C}"/>
              </c:ext>
            </c:extLst>
          </c:dPt>
          <c:dLbls>
            <c:dLbl>
              <c:idx val="0"/>
              <c:spPr>
                <a:noFill/>
                <a:ln>
                  <a:noFill/>
                </a:ln>
                <a:effectLst/>
              </c:spPr>
              <c:txPr>
                <a:bodyPr rot="0" spcFirstLastPara="1" vertOverflow="ellipsis" vert="horz" wrap="square" anchor="ctr" anchorCtr="1"/>
                <a:lstStyle/>
                <a:p>
                  <a:pPr>
                    <a:defRPr lang="en-US" sz="500" b="0"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326525010904327"/>
                      <c:h val="0.14006299212598425"/>
                    </c:manualLayout>
                  </c15:layout>
                </c:ext>
                <c:ext xmlns:c16="http://schemas.microsoft.com/office/drawing/2014/chart" uri="{C3380CC4-5D6E-409C-BE32-E72D297353CC}">
                  <c16:uniqueId val="{00000001-746A-4D75-A43B-EBB3758F211C}"/>
                </c:ext>
              </c:extLst>
            </c:dLbl>
            <c:dLbl>
              <c:idx val="1"/>
              <c:dLblPos val="inEnd"/>
              <c:showLegendKey val="0"/>
              <c:showVal val="0"/>
              <c:showCatName val="0"/>
              <c:showSerName val="0"/>
              <c:showPercent val="1"/>
              <c:showBubbleSize val="0"/>
              <c:extLst>
                <c:ext xmlns:c15="http://schemas.microsoft.com/office/drawing/2012/chart" uri="{CE6537A1-D6FC-4f65-9D91-7224C49458BB}">
                  <c15:layout>
                    <c:manualLayout>
                      <c:w val="0.11249879940974616"/>
                      <c:h val="0.19006299212598426"/>
                    </c:manualLayout>
                  </c15:layout>
                </c:ext>
                <c:ext xmlns:c16="http://schemas.microsoft.com/office/drawing/2014/chart" uri="{C3380CC4-5D6E-409C-BE32-E72D297353CC}">
                  <c16:uniqueId val="{00000003-746A-4D75-A43B-EBB3758F211C}"/>
                </c:ext>
              </c:extLst>
            </c:dLbl>
            <c:spPr>
              <a:noFill/>
              <a:ln>
                <a:noFill/>
              </a:ln>
              <a:effectLst/>
            </c:spPr>
            <c:txPr>
              <a:bodyPr rot="0" spcFirstLastPara="1" vertOverflow="ellipsis" vert="horz" wrap="square" anchor="ctr" anchorCtr="1"/>
              <a:lstStyle/>
              <a:p>
                <a:pPr>
                  <a:defRPr lang="en-US" sz="1000" b="0" i="0" u="none" strike="noStrike" kern="1200" baseline="0">
                    <a:solidFill>
                      <a:schemeClr val="bg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kpi!$A$10:$A$13</c:f>
              <c:strCache>
                <c:ptCount val="3"/>
                <c:pt idx="0">
                  <c:v>Decor</c:v>
                </c:pt>
                <c:pt idx="1">
                  <c:v>Electronic</c:v>
                </c:pt>
                <c:pt idx="2">
                  <c:v>Fashion </c:v>
                </c:pt>
              </c:strCache>
            </c:strRef>
          </c:cat>
          <c:val>
            <c:numRef>
              <c:f>kpi!$B$10:$B$13</c:f>
              <c:numCache>
                <c:formatCode>General</c:formatCode>
                <c:ptCount val="3"/>
                <c:pt idx="0">
                  <c:v>3978869</c:v>
                </c:pt>
                <c:pt idx="1">
                  <c:v>9531924</c:v>
                </c:pt>
                <c:pt idx="2">
                  <c:v>39668589</c:v>
                </c:pt>
              </c:numCache>
            </c:numRef>
          </c:val>
          <c:extLst>
            <c:ext xmlns:c16="http://schemas.microsoft.com/office/drawing/2014/chart" uri="{C3380CC4-5D6E-409C-BE32-E72D297353CC}">
              <c16:uniqueId val="{00000006-746A-4D75-A43B-EBB3758F21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5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[flipkartdashboardsxlsx.xlsx]kpi!Totalprofit</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pivotFmt>
      <c:pivotFmt>
        <c:idx val="14"/>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9090209452635978"/>
                  <c:h val="3.4894226268271593E-2"/>
                </c:manualLayout>
              </c15:layout>
            </c:ext>
          </c:extLst>
        </c:dLbl>
      </c:pivotFmt>
      <c:pivotFmt>
        <c:idx val="15"/>
        <c:spPr>
          <a:solidFill>
            <a:srgbClr val="002060"/>
          </a:solidFill>
          <a:ln w="19050">
            <a:solidFill>
              <a:schemeClr val="lt1"/>
            </a:solidFill>
          </a:ln>
          <a:effectLst/>
        </c:spPr>
      </c:pivotFmt>
    </c:pivotFmts>
    <c:plotArea>
      <c:layout>
        <c:manualLayout>
          <c:layoutTarget val="inner"/>
          <c:xMode val="edge"/>
          <c:yMode val="edge"/>
          <c:x val="3.6580462321064502E-2"/>
          <c:y val="0"/>
          <c:w val="0.74604866702424544"/>
          <c:h val="1"/>
        </c:manualLayout>
      </c:layout>
      <c:pieChart>
        <c:varyColors val="1"/>
        <c:ser>
          <c:idx val="0"/>
          <c:order val="0"/>
          <c:tx>
            <c:strRef>
              <c:f>kpi!$H$9</c:f>
              <c:strCache>
                <c:ptCount val="1"/>
                <c:pt idx="0">
                  <c:v>Total</c:v>
                </c:pt>
              </c:strCache>
            </c:strRef>
          </c:tx>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06E1-4F42-8F06-FDC42446AD7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6E1-4F42-8F06-FDC42446AD7F}"/>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06E1-4F42-8F06-FDC42446AD7F}"/>
              </c:ext>
            </c:extLst>
          </c:dPt>
          <c:dLbls>
            <c:dLbl>
              <c:idx val="1"/>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9090209452635978"/>
                      <c:h val="3.4894226268271593E-2"/>
                    </c:manualLayout>
                  </c15:layout>
                </c:ext>
                <c:ext xmlns:c16="http://schemas.microsoft.com/office/drawing/2014/chart" uri="{C3380CC4-5D6E-409C-BE32-E72D297353CC}">
                  <c16:uniqueId val="{00000003-06E1-4F42-8F06-FDC42446AD7F}"/>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kpi!$G$10:$G$13</c:f>
              <c:strCache>
                <c:ptCount val="3"/>
                <c:pt idx="0">
                  <c:v>Decor</c:v>
                </c:pt>
                <c:pt idx="1">
                  <c:v>Electronic</c:v>
                </c:pt>
                <c:pt idx="2">
                  <c:v>Fashion </c:v>
                </c:pt>
              </c:strCache>
            </c:strRef>
          </c:cat>
          <c:val>
            <c:numRef>
              <c:f>kpi!$H$10:$H$13</c:f>
              <c:numCache>
                <c:formatCode>General</c:formatCode>
                <c:ptCount val="3"/>
                <c:pt idx="0">
                  <c:v>1486000</c:v>
                </c:pt>
                <c:pt idx="1">
                  <c:v>3437709</c:v>
                </c:pt>
                <c:pt idx="2">
                  <c:v>14608467</c:v>
                </c:pt>
              </c:numCache>
            </c:numRef>
          </c:val>
          <c:extLst>
            <c:ext xmlns:c16="http://schemas.microsoft.com/office/drawing/2014/chart" uri="{C3380CC4-5D6E-409C-BE32-E72D297353CC}">
              <c16:uniqueId val="{00000006-06E1-4F42-8F06-FDC42446AD7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[flipkartdashboardsxlsx.xlsx]kpi!Monthwise</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rgbClr val="7030A0"/>
            </a:solidFill>
            <a:round/>
          </a:ln>
          <a:effectLst/>
        </c:spPr>
        <c:marker>
          <c:symbol val="circle"/>
          <c:size val="5"/>
          <c:spPr>
            <a:solidFill>
              <a:srgbClr val="FFC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solidFill>
          <a:ln>
            <a:noFill/>
          </a:ln>
          <a:effectLst/>
        </c:spPr>
      </c:pivotFmt>
      <c:pivotFmt>
        <c:idx val="7"/>
        <c:spPr>
          <a:ln w="50800" cap="rnd">
            <a:solidFill>
              <a:srgbClr val="7030A0"/>
            </a:solidFill>
            <a:round/>
          </a:ln>
          <a:effectLst/>
        </c:spPr>
        <c:marker>
          <c:symbol val="circle"/>
          <c:size val="5"/>
          <c:spPr>
            <a:solidFill>
              <a:srgbClr val="FFC000"/>
            </a:solidFill>
            <a:ln w="9525">
              <a:solidFill>
                <a:schemeClr val="accent4"/>
              </a:solidFill>
            </a:ln>
            <a:effectLst/>
          </c:spPr>
        </c:marker>
      </c:pivotFmt>
      <c:pivotFmt>
        <c:idx val="8"/>
        <c:spPr>
          <a:ln w="50800" cap="rnd">
            <a:solidFill>
              <a:srgbClr val="7030A0"/>
            </a:solidFill>
            <a:round/>
          </a:ln>
          <a:effectLst/>
        </c:spPr>
        <c:marker>
          <c:symbol val="circle"/>
          <c:size val="5"/>
          <c:spPr>
            <a:solidFill>
              <a:srgbClr val="FFC000"/>
            </a:solidFill>
            <a:ln w="0">
              <a:solidFill>
                <a:schemeClr val="accent4"/>
              </a:solidFill>
            </a:ln>
            <a:effectLst/>
          </c:spPr>
        </c:marker>
      </c:pivotFmt>
      <c:pivotFmt>
        <c:idx val="9"/>
        <c:spPr>
          <a:ln w="50800" cap="rnd">
            <a:solidFill>
              <a:srgbClr val="7030A0"/>
            </a:solidFill>
            <a:round/>
          </a:ln>
          <a:effectLst/>
        </c:spPr>
        <c:marker>
          <c:symbol val="circle"/>
          <c:size val="5"/>
          <c:spPr>
            <a:solidFill>
              <a:srgbClr val="FFC000"/>
            </a:solidFill>
            <a:ln w="9525">
              <a:solidFill>
                <a:schemeClr val="accent4"/>
              </a:solidFill>
            </a:ln>
            <a:effectLst/>
          </c:spPr>
        </c:marker>
      </c:pivotFmt>
      <c:pivotFmt>
        <c:idx val="10"/>
        <c:spPr>
          <a:ln w="50800" cap="rnd">
            <a:solidFill>
              <a:srgbClr val="7030A0"/>
            </a:solidFill>
            <a:round/>
          </a:ln>
          <a:effectLst/>
        </c:spPr>
        <c:marker>
          <c:symbol val="circle"/>
          <c:size val="5"/>
          <c:spPr>
            <a:solidFill>
              <a:srgbClr val="FFC000"/>
            </a:solidFill>
            <a:ln w="9525">
              <a:solidFill>
                <a:schemeClr val="accent4"/>
              </a:solidFill>
            </a:ln>
            <a:effectLst/>
          </c:spPr>
        </c:marker>
      </c:pivotFmt>
    </c:pivotFmts>
    <c:plotArea>
      <c:layout>
        <c:manualLayout>
          <c:layoutTarget val="inner"/>
          <c:xMode val="edge"/>
          <c:yMode val="edge"/>
          <c:x val="8.5123588216258136E-2"/>
          <c:y val="0.16210417342748867"/>
          <c:w val="0.47273183276061087"/>
          <c:h val="0.73427919412171383"/>
        </c:manualLayout>
      </c:layout>
      <c:barChart>
        <c:barDir val="col"/>
        <c:grouping val="clustered"/>
        <c:varyColors val="0"/>
        <c:ser>
          <c:idx val="0"/>
          <c:order val="0"/>
          <c:tx>
            <c:strRef>
              <c:f>kpi!$K$9</c:f>
              <c:strCache>
                <c:ptCount val="1"/>
                <c:pt idx="0">
                  <c:v>Sum of Sale Price</c:v>
                </c:pt>
              </c:strCache>
            </c:strRef>
          </c:tx>
          <c:spPr>
            <a:solidFill>
              <a:schemeClr val="tx2"/>
            </a:solidFill>
            <a:ln>
              <a:noFill/>
            </a:ln>
            <a:effectLst/>
          </c:spPr>
          <c:invertIfNegative val="0"/>
          <c:cat>
            <c:strRef>
              <c:f>kpi!$J$10:$J$21</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kpi!$K$10:$K$21</c:f>
              <c:numCache>
                <c:formatCode>General</c:formatCode>
                <c:ptCount val="11"/>
                <c:pt idx="0">
                  <c:v>4226919</c:v>
                </c:pt>
                <c:pt idx="1">
                  <c:v>4517909</c:v>
                </c:pt>
                <c:pt idx="2">
                  <c:v>4389204</c:v>
                </c:pt>
                <c:pt idx="3">
                  <c:v>5111130</c:v>
                </c:pt>
                <c:pt idx="4">
                  <c:v>6160386</c:v>
                </c:pt>
                <c:pt idx="5">
                  <c:v>4186458</c:v>
                </c:pt>
                <c:pt idx="6">
                  <c:v>4747529</c:v>
                </c:pt>
                <c:pt idx="7">
                  <c:v>4451878</c:v>
                </c:pt>
                <c:pt idx="8">
                  <c:v>5063740</c:v>
                </c:pt>
                <c:pt idx="9">
                  <c:v>3863145</c:v>
                </c:pt>
                <c:pt idx="10">
                  <c:v>6461084</c:v>
                </c:pt>
              </c:numCache>
            </c:numRef>
          </c:val>
          <c:extLst>
            <c:ext xmlns:c16="http://schemas.microsoft.com/office/drawing/2014/chart" uri="{C3380CC4-5D6E-409C-BE32-E72D297353CC}">
              <c16:uniqueId val="{00000000-8548-47ED-896D-A693D643B47A}"/>
            </c:ext>
          </c:extLst>
        </c:ser>
        <c:dLbls>
          <c:showLegendKey val="0"/>
          <c:showVal val="0"/>
          <c:showCatName val="0"/>
          <c:showSerName val="0"/>
          <c:showPercent val="0"/>
          <c:showBubbleSize val="0"/>
        </c:dLbls>
        <c:gapWidth val="269"/>
        <c:overlap val="-80"/>
        <c:axId val="409449263"/>
        <c:axId val="409439663"/>
      </c:barChart>
      <c:lineChart>
        <c:grouping val="stacked"/>
        <c:varyColors val="0"/>
        <c:ser>
          <c:idx val="1"/>
          <c:order val="1"/>
          <c:tx>
            <c:strRef>
              <c:f>kpi!$L$9</c:f>
              <c:strCache>
                <c:ptCount val="1"/>
                <c:pt idx="0">
                  <c:v>Sum of Profit</c:v>
                </c:pt>
              </c:strCache>
            </c:strRef>
          </c:tx>
          <c:spPr>
            <a:ln w="50800" cap="rnd">
              <a:solidFill>
                <a:srgbClr val="7030A0"/>
              </a:solidFill>
              <a:round/>
            </a:ln>
            <a:effectLst/>
          </c:spPr>
          <c:marker>
            <c:symbol val="circle"/>
            <c:size val="5"/>
            <c:spPr>
              <a:solidFill>
                <a:srgbClr val="FFC000"/>
              </a:solidFill>
              <a:ln w="9525">
                <a:solidFill>
                  <a:schemeClr val="accent4"/>
                </a:solidFill>
              </a:ln>
              <a:effectLst/>
            </c:spPr>
          </c:marker>
          <c:dPt>
            <c:idx val="4"/>
            <c:marker>
              <c:symbol val="circle"/>
              <c:size val="5"/>
              <c:spPr>
                <a:solidFill>
                  <a:srgbClr val="FFC000"/>
                </a:solidFill>
                <a:ln w="9525">
                  <a:solidFill>
                    <a:schemeClr val="accent4"/>
                  </a:solidFill>
                </a:ln>
                <a:effectLst/>
              </c:spPr>
            </c:marker>
            <c:bubble3D val="0"/>
            <c:extLst>
              <c:ext xmlns:c16="http://schemas.microsoft.com/office/drawing/2014/chart" uri="{C3380CC4-5D6E-409C-BE32-E72D297353CC}">
                <c16:uniqueId val="{00000001-E34C-4135-80D3-20B1F690D5E6}"/>
              </c:ext>
            </c:extLst>
          </c:dPt>
          <c:dPt>
            <c:idx val="7"/>
            <c:marker>
              <c:symbol val="circle"/>
              <c:size val="5"/>
              <c:spPr>
                <a:solidFill>
                  <a:srgbClr val="FFC000"/>
                </a:solidFill>
                <a:ln w="0">
                  <a:solidFill>
                    <a:schemeClr val="accent4"/>
                  </a:solidFill>
                </a:ln>
                <a:effectLst/>
              </c:spPr>
            </c:marker>
            <c:bubble3D val="0"/>
            <c:spPr>
              <a:ln w="50800" cap="rnd">
                <a:solidFill>
                  <a:srgbClr val="7030A0"/>
                </a:solidFill>
                <a:round/>
              </a:ln>
              <a:effectLst/>
            </c:spPr>
            <c:extLst>
              <c:ext xmlns:c16="http://schemas.microsoft.com/office/drawing/2014/chart" uri="{C3380CC4-5D6E-409C-BE32-E72D297353CC}">
                <c16:uniqueId val="{00000005-8548-47ED-896D-A693D643B47A}"/>
              </c:ext>
            </c:extLst>
          </c:dPt>
          <c:dPt>
            <c:idx val="10"/>
            <c:marker>
              <c:symbol val="circle"/>
              <c:size val="5"/>
              <c:spPr>
                <a:solidFill>
                  <a:srgbClr val="FFC000"/>
                </a:solidFill>
                <a:ln w="9525">
                  <a:solidFill>
                    <a:schemeClr val="accent4"/>
                  </a:solidFill>
                </a:ln>
                <a:effectLst/>
              </c:spPr>
            </c:marker>
            <c:bubble3D val="0"/>
            <c:extLst>
              <c:ext xmlns:c16="http://schemas.microsoft.com/office/drawing/2014/chart" uri="{C3380CC4-5D6E-409C-BE32-E72D297353CC}">
                <c16:uniqueId val="{00000003-B68F-4E19-9C44-BD04E5EB069C}"/>
              </c:ext>
            </c:extLst>
          </c:dPt>
          <c:cat>
            <c:strRef>
              <c:f>kpi!$J$10:$J$21</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kpi!$L$10:$L$21</c:f>
              <c:numCache>
                <c:formatCode>0.00%</c:formatCode>
                <c:ptCount val="11"/>
                <c:pt idx="0">
                  <c:v>7.7352313433997316E-2</c:v>
                </c:pt>
                <c:pt idx="1">
                  <c:v>8.5509673883749568E-2</c:v>
                </c:pt>
                <c:pt idx="2">
                  <c:v>7.7492953166098846E-2</c:v>
                </c:pt>
                <c:pt idx="3">
                  <c:v>9.5705260898734476E-2</c:v>
                </c:pt>
                <c:pt idx="4">
                  <c:v>0.11557734273948791</c:v>
                </c:pt>
                <c:pt idx="5">
                  <c:v>7.7187098867018203E-2</c:v>
                </c:pt>
                <c:pt idx="6">
                  <c:v>9.3004793731123456E-2</c:v>
                </c:pt>
                <c:pt idx="7">
                  <c:v>8.2709115461585034E-2</c:v>
                </c:pt>
                <c:pt idx="8">
                  <c:v>9.6754555150434851E-2</c:v>
                </c:pt>
                <c:pt idx="9">
                  <c:v>7.4822078195486252E-2</c:v>
                </c:pt>
                <c:pt idx="10">
                  <c:v>0.1238848144722841</c:v>
                </c:pt>
              </c:numCache>
            </c:numRef>
          </c:val>
          <c:smooth val="0"/>
          <c:extLst>
            <c:ext xmlns:c16="http://schemas.microsoft.com/office/drawing/2014/chart" uri="{C3380CC4-5D6E-409C-BE32-E72D297353CC}">
              <c16:uniqueId val="{00000001-8548-47ED-896D-A693D643B47A}"/>
            </c:ext>
          </c:extLst>
        </c:ser>
        <c:dLbls>
          <c:showLegendKey val="0"/>
          <c:showVal val="0"/>
          <c:showCatName val="0"/>
          <c:showSerName val="0"/>
          <c:showPercent val="0"/>
          <c:showBubbleSize val="0"/>
        </c:dLbls>
        <c:marker val="1"/>
        <c:smooth val="0"/>
        <c:axId val="1076666352"/>
        <c:axId val="1076643792"/>
      </c:lineChart>
      <c:catAx>
        <c:axId val="40944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39663"/>
        <c:crosses val="autoZero"/>
        <c:auto val="1"/>
        <c:lblAlgn val="ctr"/>
        <c:lblOffset val="100"/>
        <c:noMultiLvlLbl val="0"/>
      </c:catAx>
      <c:valAx>
        <c:axId val="409439663"/>
        <c:scaling>
          <c:orientation val="minMax"/>
        </c:scaling>
        <c:delete val="0"/>
        <c:axPos val="l"/>
        <c:majorGridlines>
          <c:spPr>
            <a:ln w="9525" cap="flat" cmpd="sng" algn="ctr">
              <a:solidFill>
                <a:schemeClr val="tx1">
                  <a:lumMod val="15000"/>
                  <a:lumOff val="85000"/>
                </a:schemeClr>
              </a:solidFill>
              <a:round/>
            </a:ln>
            <a:effectLst>
              <a:softEdge rad="317500"/>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9263"/>
        <c:crosses val="autoZero"/>
        <c:crossBetween val="between"/>
      </c:valAx>
      <c:valAx>
        <c:axId val="10766437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666352"/>
        <c:crosses val="max"/>
        <c:crossBetween val="between"/>
      </c:valAx>
      <c:catAx>
        <c:axId val="1076666352"/>
        <c:scaling>
          <c:orientation val="minMax"/>
        </c:scaling>
        <c:delete val="1"/>
        <c:axPos val="b"/>
        <c:numFmt formatCode="General" sourceLinked="1"/>
        <c:majorTickMark val="none"/>
        <c:minorTickMark val="none"/>
        <c:tickLblPos val="nextTo"/>
        <c:crossAx val="1076643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f>_xlchart.v5.3</cx:nf>
      </cx:numDim>
    </cx:data>
  </cx:chartData>
  <cx:chart>
    <cx:plotArea>
      <cx:plotAreaRegion>
        <cx:plotSurface>
          <cx:spPr>
            <a:noFill/>
            <a:ln>
              <a:noFill/>
            </a:ln>
          </cx:spPr>
        </cx:plotSurface>
        <cx:series layoutId="regionMap" uniqueId="{E1203DD6-8E4B-4EC2-A208-2055A7789E22}">
          <cx:tx>
            <cx:txData>
              <cx:f>_xlchart.v5.3</cx:f>
              <cx:v>Sum of Sale Price</cx:v>
            </cx:txData>
          </cx:tx>
          <cx:dataId val="0"/>
          <cx:layoutPr>
            <cx:geography cultureLanguage="en-US" cultureRegion="IN" attribution="Powered by Bing">
              <cx:geoCache provider="{E9337A44-BEBE-4D9F-B70C-5C5E7DAFC167}">
                <cx:binary>1Hrbkt02ku2vKPR8KONGEOhozwPIfau7qkoqWS+MUpUEgCAJkiDBy9dPli27LbXH7YmZODG9QxGq
vUkQQCYyc62V/PvT8ren+vPj8Gpp6jb87Wn58bUZx+5vP/wQnszn5jG8aezT4IP/Mr558s0P/ssX
+/T5h+fhcbat/oEgzH54Mo/D+Hl5/R9/h6fpz/7CPz2O1rdvp8/Devs5TPUY/uTaH1569fjc2Law
YRzs04h/fH0ztdXjp9evPrejHdf7tfv84+tv7nn96ofvn/RPs76qYWHj9AxjKXojGMGpJNnrV7Vv
9dffs/QNw1wgiTL584f+OufVYwPj/vU6fl7F4/Pz8DkE2MbP//9j3Ddrhp/V61dPfmrHF0tpMNqP
r0/ts318/coGn/9yIfcvCz5d/bzDH7618X/8/bsfYM/f/fI7N3xvoH916Z+8cPtYPYbRPLa/GuV/
7gjC36SCUULFV4PLb/1B34gUYSJwhn7+pL9O/Ys//tKK/tglvxv6nVduz/6tvPLwOYyv1OdWP9a/
Gud/wS8vhmc4Rdm3ASKyNzIjXDL6S3zI7xzyFxfzxy75ZvB3Tnn49wqV+8fG1q+uHp+n/z2fYPwG
YY4REuLbIBFvGMoQQSn46pcM+Ut0/LVF/LEvfj/2O1fcQy76N8pa78bxcXh0kLaefzXP/zw+oIBg
ShDhnP8SCN+5RL4Bd1AixR+HyV9c0x+75pvB3/nm3fm/lW/uP9ePkLhaqHj/W6UdZ28EQjyV+J9c
gpAUTKbsN499Eyx/ZSl/7JDf7eI7d9wf/k+744+j+Pee+OaO/ybIIuQNTUmKRPprsfg2bck3lFOe
ZRL89fLhvx6CX7LXVyT0X6/mj53xddg3C/+/Dat+judXN8Pj8+dgfrXB/zxFAbSShKYcQ8X4+YO/
Mb9Ab1LOwUHiq3e+g7p/eVV/7Ibvhn8XF+9u/v/GxX8Nin9jCcXj+Lj7mV78Dhf/+dWfdw6U57uh
f5bKfjnNp2egIFA7ADz9RlteHvIvqvfvhn0GIP7ja/AhTSnNBJGpgNxGIeXNAAd/fJ3xNwQjIsHD
EH+SZjBV64fR/Pga0zdMAsNBiEqeEZGS16+Cn14uiTcoSwmMYizLIGohJH/d442vV+3b3wzy9fur
dmpuvG3H8ONrgO7dL3e9LDRjmaQE6h+FFCABnRA4f93T4y0wR7gZ/7+hp2LiCx92Vnc3uGyickn/
sWFU58M2qmR0Zyws23EKzgD6+81SfzA1py8P//3kkFMyKAIEbEIx7Aig0e8nXxKMqjnr6h2uk+1Y
jlznyWjWfFjCosYpG9VWV+TChmgOU4fsxegxempXqXeyW0yzMyMLs5LbtlzFVAS1bEt63g7boobU
0rN+kK2yQ5CX1AZRTMMa/bHkm16PJeqKcuiyt1Gi1F12jbB5z/k9NVTmmSbwwGzzndqWGV8zj2tU
TDxcats4q6wbc5+O277mtBtVWgd6lbEtuceoD6vqGrq9HVZNLogIyX22sSXnwsvrmepNZRlll9qh
9mCTZH1X2Z7t+qysFa6WTZmaTweyovRcuigPqbXLaWOM0XwZksQqkpnEHVnWk4ss7XkohsRO8ynp
U0/P+zLpuwPLaHnQVlo1JCV3uTer+ChKVtHckY7cUol1l4dGjkaNCVgt0PW4xipcjHpIjrPrTfO2
oTp+bsoV/dSyECqF0qRdc7S1MFSSef4wa22cSsTc3LU0PEx9ku5iSYySZDwXLTuXbdsddTWEYxyE
PVR98pFPSF6iiS28qKelV/UUJqKcqyZ7ziu6jMetWZarqes3cJZz51EszaE23B2I0GLKq174i5Zk
5GTqpTnSaOZ7TX11kOWsCztM2z4Ekey2CdwdsEOPdcvRjrddKHOZNcvBJfK6Wfv5Qjqr964bukua
uIMnWdqqdDarypIgjngM1U5C5KTFMk74YrWz6fImbbJ8qOay23dJDe4fmm0vp46ddCYW1SZE7iMj
W8HHKTxwjcVD5hy67KoOzrROzwXuqQov53zUts57JNklXQd5H7m3yjTTWMzBhx1FSyjSRnap0r1Z
FHgw3Gdkq6VK08HdCR0kLmLKU+zzVSbBFM73eFIh2PljJSaK9x0XBIGJUdsXLkQL0YLn1O3ZtjVc
0ZmwuG+s3a5Em9FPLSvHW0Rba1RWjfVhbcV6N9My+7xpMtxlc5BQTQLp1Wqm5GNlyXJhp4bdU8cR
Lha/9NkVM042u3aJfijKmJbzHidJf+Ayrap8RlZrtbhe+9Po9PypWxc7qVgRclENeMAfhQjrYcvS
NZcpFj3ENa8+hWWob+amckWvp/o+WJIeW9+fQmvTo6jnL9uYdKoZlnnvWkq/aJ91z3YJ1XHVqb3s
3WRO2zC6Apfd1oI5abzi0nTnKLUdBPWCx3d8JvKpKml5SjzfiiStk7wN82xyHZr06FBf9YXFIVxu
eDC7lbbDAy3rfldPM75Cfksfyy22+2n29guBYr+b27m9bZMo7vws8WOjN36Dp206lKYEEy4ivCsr
4w91DOhiXHTzwVRp/95XlL7LhGQnE2apum4dyyJ10c35NLn50IVQt8q19RJyW1o8PNWWtPrc0EEH
1VS1YO+It37epTDyw7CVh7JazZeyBIx3ZCuath02qd+OZE42pkZbrTvP/V6shq5KplsjimoaFpRr
1LdapcvKVcCJHIqlivYRTtqyqrY0KySkTFpUJBay8dqZQefG+bLaZ928tgWlU7Obsj6TF2O3Nmcb
XXHY98xhrURCxKnsBf6YJqm8mYYtnnqUlQ+BkqEsqiTOSVG1s012ZRkhbKJNykfD1zpT5Sjnc72m
8/upasfsVJLBlkVfue0t7qs65JiauCu1XR7baumuxsEEcmYaIXcxWX9a56QlxarBMG2sk7t2ot3n
vlzjKWze7OaMxGmHpqkVao3r2Bd8bdoPcPg3vWu2uOh8Xp2kB1eOvlJT2q9I9XPkc95k/RjyaexH
p9jc4Z+WLtIijsbhfWNQyxSf+vGnpJ0D22WuYw8N69CH3mqbo34jT3YaSU7ZJgs5bsMe1TpczwuX
z4Fu/gr1i6wONB1RqzDfyi2vt9IfVr3ENIfb7Hk/9pvPdZfR+3JduFEzg6BXno39ca0GWEDjNqdV
Y7a5VDOuxk5pVzWJcsF1HeRMBvnCbKutD96t7ahKnU5NTjjdlr1wc5ccGu5FoshL3RE09e+h9JS6
WKsqm3K/xO6ds+N27oZK7sFlbT5XYtwzVy8XfVdCwdOylQr12XgWfQytqg1NxrzxTXvTl2HKUwbh
0CUuy7Fb05tQrsbsZJPR6ypGfoVZPeS6J+1Fsw4zZNPNnDeynw/GTXZQmeBVmwvOZK1kR81tgiXm
xYy2kCgWZ/QS6AmAhHEgOw089LlaGzi302rloryT4cuwInG9bY76HI1Lsg9IAxKSfjQfGhZZIZAf
3ybOH+jIlxszY3m7uVm/x2NaKU/WLC8HNDWqM6RUrG3S3GRyuAhGm+uQBQhbwhP2rvZ9fIqrdRAz
dsgUQXpdFDYcbblAFCnK0uFSbOZiZe2uHiIU5KkPB4Z8BwiCmPu4VPNV3DoYbFjvrohP8E1ta3rF
FsyjmrPE3i7jiNTKRnRuynW3NU2joq9vp8RElfgN54DJ9hbptgAA+8RikhYzH67dqpFq1rJTrOpg
PhjI97FssrPRz/6wOU7ypuvMnnV0DkpUrbiZjZeV4gHTpnCEEa887/y5d0J8gCo3c+XhUAEOAiD0
pYlmu1pDt9QnYZPtlpOKUzVRyyo1R1jQiZiGDYo4hpQN0/B5WjcxHpiw49MkzLDumzFGo+LQdccs
EnTh6jYS1YvadnnVZGsKqTVtg5K4KedTa3kHj9YboDXXTO0dY2t/HtZxm/JYsyAA8qVQD7vJTg9j
GsjD3KN6l2mxNVBCl56rkU9po0D2Y3ZX9Yg/bZ3L3rKhnN/jDSBl3kfrzrSgHc1HAuhrNwTk3/W6
CcsOzxHiqVmlvOlDt105NMTj0GbsvkpKeUSEVNdUc/FhCW5A+YKn2hdO8KU7lYtlDhbNYSUREniX
a1kTq/rUDZ+lI9bs40YaChW9Wu9SmqZGAWInLG/XCqVHtPjhYkqkCTvgDv7CVE33Zcw0TKMrvMQX
vzDIq8EMdY45gyRm45yGi6Gf6/m6bRiv1aCTqc3rJsZtx3SyltcaLaItKo3B6926gYEqJ21dOADE
6T5dDbmLQzkkZ1OZabSrIiHxTPI+ij3GDkCHr+XZFLNaAOxBCyBgXiKFV+bOurKSAdAaEffdNpOH
zCD+AEFdxTPMBnreYLNcbJB0HKR0l71buzK25wt3plfIzv2s3CJTWggrB4Cs3dKdb22dPIqkt0tR
JlvWqgwBjNrNpA02J8Ac4n5EfBpy8Ikczsxalg91Hav3w1pHe7GZkYtTOs76VPth2puhTz4jXJVn
rsTcKwRV5bQuM6RiL0z1gc4MGWAJyfgA3u4uGd6qOt8aOp5SSObHMtTkfGN6AKBTjheNr2qbp6X3
s4Kt71ZYxJQvnC1XXUxrU2RGl0FVAI+mopN9ej8i0nf6X/AxjL6nYymRIF5nlAJTxYwBHf09HWvJ
NE61ZeOuxKg++VF/am171+PuA5XNHUlbKKyZkQWAzI+hitvbP+eD7A+m5yCcg/qHEUPo5frvqKgr
A2ncnIy7oQy9SrauvQDj1yCm/hnr/JnRfkM6YZeguQDjRDBPKr8jnWvYIpk3Nu2iHoETxqnTeZbQ
RByZ2UTMXewaoohszXML5YkUZO7rRuFYzx/wsqanNWmnC941462zmbx8MVnOGSJXydytHwgBomAd
120+QV0cbyjivtz/vImvCshX7vwLjX/y3TpYbb42aH/7+h/3voF/P7cS//HjS3/3H98uf20M/+ld
h8/+RcwL39/0sprfngWL+bq6Fw3kmy//JMj8Kkd8J7n80mf+Ly7+NT2GYUFAgfzN3/+kx1w+Qqf7
MZhxePxVpHvROb6O+02QAakDtBXgHS8KhABZ4qsgQ94AYwIpDqeCS8xe1M6vggzopIjAD0JAH1Rm
jMOgr4IMTt9wnKZSckoADGHB/juCDBxB0Ha+kUU4E6DtYEqpAO7EMljF7wOBTKtYRpIsu3XsSDxy
m9piiYGDHGLYF+1GyA5jA8pOsci4DUro2AMq1AifywTq/k5klQCWEFL/oVlBab+KE6B5hdtAnmgP
3avCbvSULQw1asjKBasaCoJRZVLV3dt0sPYhYanVd2hls38LgKsOha3sCGICa+eohpaXpGD1PAxF
ZTop1Lhx5xSPobRKNqQBVYY0kM9WWgKa82mrb9pR4y+48mxXLZzIHKiZPPWuT26JMwm5mtwWmwKb
maWdsrh31/PQzRcIoi+CxoICbGCYzwDTpKIYUh/Lq7JZM6taYZG7FY58gKS04sOcoGVSfUYssM6S
r2qxBuDhtgysumCR4pC3IhiAtm7RQwFIlFV5rytzz0QCUGcAiQ4VKxmyLZ9jZavrQBHaAacg73gf
6EWC6Kr3WxCxPiZCz+5sWLrJKK4DVAOeMdSpNcgaBKlKsLdkBDSbd4hNKoHyXIyV0GruNLnO6uAv
8CDM2wU0mZ+AaD2lw7hVKizOTwWw6XTH5RxG5SculGS1fYCn8b2Oergp00T4U1p3c62gwm1iz5Fm
t24FOHLZ6nIuc15PTKolCTSc2nVLlv0MdK9SJUfpdsnGDCq0znDHcwQ5MTkOqaweBrHNEwhuuoyX
5bCsMgcZKpBCzCS9aZcFz7kVZWgvBBq9U1HWY6t87PAxHSVr8gDAVp4Qc8Cy3dJYpwSnU9ylQIqP
ZBHjWGDqid/pjcDfY6TrCiKUseV+dS7WJ7T6sO5MIwnemazjRDHdLffBmKQ+Vgtlnzpe9u8a41HO
9TA8+1Di5QxOHQBIBKrVsIvDOC4FyCNSGUDkJ12HUat+y7YhR4mIDUhXJT+rKkQ/dRJPy9HgSYBG
sugQi14S8Ng6aH9G57GLynaDu4AXYczbwWY3Wev4uxCmpc3Hsk9OesLmTMxzhoArN92DaCt8m0wm
fNzkys9l6o7Rk7FXDqYmd+UQAaT52o7k3g464wojkG/yCXXrnW3p9tyYZruMKRrmvJ68wdfDpLNe
Ld6ReUfarYvHDenmUlZyGI8L864vUBWbn8Zk669llaG+GGS3gsaJpPN5klJ236+mYwqRhvdAwQUd
d8616QUbW5MWnV5tpqo10fh8opATVNANuxw6PLECwP1aK1o19uMoPVl22crgtGOdbDnuViIK3xug
WAKV75OtLkHEiS5vFt8+110yqXowdq9LtjzICGHXh0pkB9wPzU9rrSFuOhnGa+3TIWes8ectquN9
0Lwyql5ryAW1XM4saKA3g0yXQTFJq+MUPUhNFkNprlAkzbFHPXuHGxcA18/6Y+qIkbttHOvyrVts
NqsMlIHyIEH8209Em09Ll/SrqowgUW0IT3A86v7eckRPy5Yxq1jd+kQZPlPFyozXz11qhjM6bJLm
5SK29xPW7VMPVBZkv5ou+mCg4nRF4zKAFPUcdyzq+cr0PjmVjNBKRe3r+a6bbTnkJl0XVhjgLSEf
ZNPjM07K7izyrp4OywqCuQob6iqA1AxU3K2Es5qnIDA/xGrNroHueADJNvmIdZm170QVElTMCwSK
kk4iALo+TQt4ZYeLpyZZqaoh6R/SYYbjaR42m6BPAPfwThBf7Zh1AyiZpi9MEDyBFN7QwmMLUzJt
+yNnIYUYlVRC2nd6POvXVbb3fpkoyzHrtl1kfXnbrAm616sDi3IyZ3HXptjOu5pV1VsETICpCRHg
bSJLWXLONlI98lj6eNQWTe6SUdA1hIaUk1dAJHcdsYirbRqmm9I6fY8FpLkiatDsIF9Y6Quc9nAS
ZdomL/ROzu8kcJEN8hW2pQpgebvbOsbf1kufkLxe26bP7dR2HQg7LwSSpKa7tT1JoABsmTe56Szv
c5MAgjhZQRgoCY3luxaymcxxZpdzN1p0hMO8Jaepxfq0LL6zeQR8EI4ksUO5H/tUHtu6ss98kf1D
Ow3+bRJHEGOW3m5PjiX1oDw0eVKoD5PwBUwxNnmcqu2EW+bcMaS1nJS1a7/mwPwIU0K8GAEgOpAN
11Q3wW0rAISB0kfRb1DoBMjt96sX4dKjbmYFd4sLijlIrXKC9qKKmW6uFtCZb6kw8f28enkGTF/S
PUqAg1cNErMCkT3ESye39T5uSAzFDMpaBTrR0HfHhU/iczaz9QjdAXxVzqAkKp/MvlYeVJBetcCw
fSFiJhS2iymv2Vot65FNVSdvVsEjyA5zZi4TOsifeLqmbyuSnPe0sovKxuZ2aqQ9x9U2mqJssT1Q
SHJFqWNyrGyNlJiWT1VXx9x2kDMJCo5+TIdG1Lkmm3gY7US/hC6WoIgs/tElGzY5CC3uhJbZKcgx
Gvihru5WVk15PU8VSFdDU+VxIfY26dvsDPfwCs8h0parRnNT1HU1qA5r0OhAJDRq2oB8K9YbkmdA
wNWSldtZ0m/loJAm/JbVSeM+GjzqC/4i2nJvtuPSoAm0XAnSuulmivMaFn2otJ+FEpiMh9Ho+Twx
s2Y54vO4azO7Zjtc2ewq9snwBAqFfgYJxfxkwnqfYCisilSa2TyLg9/bpWNF86IdAfTIgBYOkIsG
QF4biSfWjvxTn5gOHXBbk+QsVtUJM9BHQGoVb6FZ0ajUWXz/0sr6mGIT/BWt+viFi6ydARs40lzz
EcSBwlRzwvcp2VxOVtE1O4Rnj4+eueWTJlo+z6y18b0v59YeuMf+uU8pGt7OJcmyHalwJs9Yg/R4
YSUGM2otpxV0ubJ7prqOoPczYuKpRDXjUJ0dWVWNfSPP2pbGux6JLRbAqZu7WQZPT37hzXZLh/42
hs75s3To46qonNe3a0ZblNPNXOJxsUebrgHlZhnGw2CgZI312HR5xszic9KXECYAxMcbuw3m1ECf
6aytEnss5UyvEWNmVs04+924LFNeeuhWStBmoZYDBnkeGF3epW1mQOueSZF5TQBFe/E+SdpyVTPI
ieNJtDVvH0FRldCcA2h0v9qKPU+xp6DAsqG9nmTo309LzfOKrjM+o26tLwLxWZ3XvcYPBDH8ngNW
uwpjqg+yjpoVvhl4c0gbzuodIgtVy9p1fU5BWn6CAlkXULKEyxOR0IexDI9k6EuTL7GuN6WJ6750
ru8fsE27RGFpsgQUiAkAR2LX9j30WvT9DOpdB9hNGIUAL94BD15SASe5Jx+2mfW57Ld6fhpZ0yqW
MMjGpd0tgMkf8bJxkFXNXeUIPiWEQuYfl5TKM+g3S35EG47bhcO1AyWvbqfqyvpISSHnJKtUwkAK
PJIu8G0PfzUZ5LwsmhzhVui97aduH7KeLucTiIL3oQ9tmluiyZ2tHLYFYVDKzeq622EN+hbO/nbc
QCPDygko80W7TdONFcDaZaDQB4Lu7Z4kgApszT4zzknIu3aggBtFlZ5CFVbz0PSdidD47EqjGmga
AmKgCF92tJ9u2LwUSVN1apkmu+u5Wc5QIz008XjIY4gf3TTbfj+FzZW5qbNBKmrS9AoU/fF2Tsrt
oAmxHzqw7altl8HllLfOH20iE164hlm7Q9xQl4NCm/wEWtSUnFVJB1L6RJvs3UwjR0VbMUzzZoj+
CdUiW1QJhfZKsxdy5rPgPFRvudzZdSnrvbeyAhem20/UmvkjNINKXlSzQTgXYO+uYLQDtZkOy8ee
aBCRLXbs2hqK7gHgQoattghgfRrMWUn9Ao3ift3zNatPAy43e4zSs0sgDaI866uOfKp8R4saA50p
AGRsWW42CWrb5pbl40JelGbSMkbAi+WuqXvQcCV4bFSZo67aQTDjXs2bi58gfPlFcDX0LgxGUN0j
a/WxNKbuimjq/QzNBarWMm2uCQIwtCt7ZPFZkKbk0B8MiBbaJhWwKqA3PAeSux0kc+RjOkIBy7dx
Av7KNGJarVPNHRAlydd3oEhhdkxGKqu9DaAMxX5IT9FM+KdmaaHVbNLh6DpI8xuhg1XpyiHXuNHv
hhZaj00qdKVIAzQ9X5ep8qohPHxkSQ9CahbTA4e24vvBiloUGnppbl9WNX8LbUsfznpPSlQEWfIS
OjIt34kGWkFqmnUFgJJowDWpaZdr0QkJDcvRymcrqbijQb8zUg61SisulW99A0d3y/Y0s+ggHBJn
a8CzEqxvT91iu5ss9qjoBg5vg0BtruvdaqdwCwo3VnSYsrWwrQ1P1Wj4uJdEjsMxG9v6hbKPz924
xetlqDyGvaHMqdRrDUV6WdEjG2dU1OCHL8yx7RbEf3jzoLb8gk2Gv606Da0pU86XPm7nOpPpqOoU
VLG8b+LRMf4UJgA8oKhlCpqd8zk06e8s6dEhVPBWBjTf6MO2meeXVyXAxjZVE7fPoBw2p1BCN6K2
AuxdAUKGxsgVa5LurEkDLCj67kZAGd7bcdAfAVM0XkHy43fMPSKSpjsL5wiAfksLu6btDjOfnlyL
uruyG9FhEHHIIXEW3gd6wLbNnqc6wfBmycBOtHPHrRVEQ9fPVQVo0O2+av6TvSvrjttGur+Ic0is
5Gt3synJsi3Z8pYXntixuQDcCZLgr/9uJ5mJhLGsM3j+3pLYQYMF1IKqW7dG+n6MIvtK7nH4NRlZ
+0ogF/m7Gfv8xHLVNOdktuF2pVUnihRGcv22G2HWQ6ui4TjlPL6ZFZAeh4Hg248okw6/cyVi1HbE
wG+toeNVtyGmV4LKrK779arPLZ77S6/u1pjaN4KjsAScg7a367YgKozXef9u60nVSBi1PSpwTfxg
uRC3lvT1UUwtw5tYx8e1V+GJIJL/roNtzMZ5+NOZfB6SyUSHvePm9SRgRGdRd/WxRx0iz5ouKa7m
yGaDjlXWzkAyRLRH8kOJfv6AcHdAggJ1oOP255tj64vTMHH1I6Zlcs3Hbn+32nr/EulCvGs7a7ZD
WNbTcSDMToc2NNGxQhofdYwy452+XknRZ6WOxFujWIQP2uIA2f2uRbATNOxMTZcfCznz20XjfWok
Gz6vY/hKRrZVQLhI/k4nbL4agCa41yFD4ihE5fioWvV50DT8nIdND+TKOL5Z6RqlrLXk3PNL+mxa
T33LoiMiGn5XDlykXFbVTR+iJkWtuaKbfBMjzDuyQbJXlpMIgVSynwinQ9qSmeONjELDOBVBusAZ
n0USIrwTRXMLQ1WnUJn4Uwt0T3UoxmE4thQlIBIVD6iJJ0tWhcv2IMQ2nQEfmXE/EsPfxgCliENR
C/t61cGawuLaQ0dbfbZzMdzse9GTV1tU98i48+7a5uX0Jajj8IGLYUaZdNinD/uSINorFP00bHWY
yUaFONU9vOoFzn9sizmVk66Lm2FbEYas5QpUCueIc3Ylv26t/l0E+JCti5AvmPfm+2JlnsE+dO+G
fV0RDuXBG02HOGX5+mmu4VhN1LSnQpd9l/GNL8dab+/KTss3Pc+b6DDjOTAfkhLPm0O+8upVqMb2
WoZj/D2c6V2QI+yetmBHQJbbO8GsSLdgtsdo0sHhkjipt6DLyq2er8W2Izdlu118FKThX7gKjuFU
wpMUACTJYe4zi/dGGqAIW73JN26/7qiwflBqC3+sownwHkj4ndmBbhJ8n9/0gVXr63LpS8TUQXnV
7PrbwCMypQGdtiuE3vZHGdfNnZo4uRqWZUjHsJntfahQLTa2PS/xHOUHa6cSkdTOC4JwWAbDUdXV
vh4BdzH3IW0A1eBtBKf3VwXo/8sKPwXq/gPzvGTtkc9/vqxwZ/4waLYbR/u4qvD3//Z3VYH8iySM
M1SuOAGE7xHMk/+LMwrQJmC+nPz1J/+GeYp/SSR+UI+KuEiQTkAp4N9VBXS/oaUKsFBUFS44z+h/
qSq4ME8Bgx8zEUqasBD/CBzx45IC75NL6dgMaRDzLzkeMlO8AgxVGImH8AJI0WC2c5HI276l3x5J
6u9S1WOE6aVa8bje5v60U9a7vPuAgZuGFHGWORTlpA5lvV/1Kv+6DlH8QhGTXL7k8c9JRBcRRZmG
h0DIEgK07eMvrfOlFjMs83mpFbsphnw+Ih/an7aYqDN8zecQcVOGkwZ6S5s4TeQij6oP+WkR5vPS
tcOB7cXHulF3dpaveb0dqdH8MIf5p2HIAVccZiBAu/pVRNsp/bWsop9sP0FTRMwl+roILtTlIB8V
QcnYTFIsgIRyRI9XKNXW06Gbg/EwLMymwbwD7dPb+ASIynaXmLp6z3L+lmyI3BagTQ+hGT6rHQBD
GPIvAWtvS8oy0qmvlzgTpfbqGgil+rCt+LvIl9conux4D64xXuxlOxxjO1wDYRM+BEh5jYdcI6II
9MkuxUHu9xYJ9xqmCfnrd4zXV4Vdv06KH9RapotpTlu+zMeiUveyVO96bd+z4Q87Xuoe2+G3rdr2
TFphTzOeLa+7MUFkEvXqOomNAeJDtNk0CX3iMT4GUddHNkY0I5oUD0KF922gq4NO8Mt0WPQtKTb7
e93MMgPwZMs2lARfEfgKZGfaUCI5Dcgai0z11o7I/aJUNVzB7RRnjtz2iQN1ccOCNb+NY7UjoVxP
d+uSM+BPp/Zmnrr4NxoSeSzaqnsbcyCVTNIX5tAK8dum8iQFUpR87fm+fO/NHN4s0auVlOsbQI0K
PJbjaTrXVHVnLsh+06KwhQf0judbG52D9oJPrOo/qqIT1yuak46EIG5CxfE+mHokBi0eVUp/qeLy
ZmDJh2JB/UPiaPhkx6towv/Q13l1tTZ5fdLNNLxG0TTdTPcgNc771xeSuLVIdHYyvHkpw5UkQKI7
mICk6KKhn22UGq1bQGz53rXHfgCsDTU0hFsCpuuhuqBB9wsutMw5nmp9PCyHvBq621jSDxtZjngu
tq9Wg/whnkv2PVWhziaeT0eRTOG7knbq0zQY81puefjjz0/4f6f2l1P79rg1+bF3iiKYxudd2pPO
nUuN/M+//5cvSyQ6rBF/hih28whYmf9UyEX8L/x7hG4gjj8l4eVP/vZlVKIx4QLnFyisU8oTGPq/
fRm8nAjRjRpLAruGZjzyv/iypziRgKAiziSHcX9qGhNSLWLSm0xnXurysO/WfiqJ2P7qyv6rKfsn
/uq55R0XWctA2XVrZQp0zzi+WwWSzw/Ftnd/3cdn13/qD//Z/kXTHln2pNlVbFQuACvn037fR00C
uCWteXRATAHICaPD/DdQ5Nkfe+5jcEyPf2zCGdXrJVmwTUDCHIApLC6WRcS/PbozPxHWBSzzj7f9
52MuUKJHHyOTAZUp1DZTE/XsdRStDGnZsA7xbIzndssCuYsRgLehf/frH3zmg6jjF/s47Bd5+cFF
J3K76UqTmyObDJzRr3/gaaT0ny+6hG+PvyhGfB3OhvJ0VZNcbwSAC+TYq4mUt1yVNXkdGWUUapdD
a5GQ1CwazmFbLuPVr3//mQ8MnROLBN6Pmy6QDJR2fo23QFileiij+vjr9R2U1z8f6OCekN6Ap54s
T00BvMgRwWcmaYQsMB1QHRmKFTVxY2Vw261FpFJDui5uD0ERk+YFp/LMJ9KLZjy6NLqwzaL5ChHH
hB/p2P2QfK385EcdR9XBEqyxnXmKx5P8HHa2O+SoqL39tfSe2/rlvz/eelxXYqIjTxWtqu8h2Dhu
26BS5oXDeW55x/aghsb7ATnhVM9y+RitAzts+S79LBt1LM+oV8B4ycDTuQv2PQ23YBlPQOd20nP7
zt0lGzpdrK5hbTrU+o4WmQh2GBClJSc/8TvmhgCX0HYTAOjIAklxN1VAgH1s5jl4wTY/I3/iWJcp
Dg2yxTzO9i5qgJNlCLi3Sk3jCwK6XMKfmEv3UZIAYqsN8txZFwBRfF7HqF9SvVpUK4aqZInnzzgq
TlmXx4Dpy2yeDZmvWtG1Ybq3kd7SvprXzU/VLoi8x8owdMuQ062Js56o/UGNtnzbSpE8/Pqsn5OV
o8grsnbRivADObsNJnAaJb0tmO2GT4rHantBVM+d+OW/P1LoErGrimUfZ6Nm9jpo9vBtUkRIlv/6
I55bnj5dvssrG0I4IkMLDEHast7YF4F+wtRveUejgZvuZBwKkS0aJzDrokmZCWTvuXtHn01FW6tt
HWdsWhTOAHjE4DCFtto9f8DRZ5UEfEg2SB/w/Ev1IQI0LB1rua93XgKKHIWWxFKA6TaRJcikfZR4
kN1tVQG4z6+XfyaWu7AYPL49TQKEfA1IVtboCbAX2TSD+UiHPQlv5qBM5D2g9lRc//rHnrlLkaPV
EiAPgFm5zHrK5upq3ukGUJtq1tBPnyNHnzfATMQMtGOmpgK9jFNDlvhQGza+5JsvYvmJ+YsclbZF
XYTINcQZQBQ9EKMFlfKuCfZF3BRz3qh0K4htP+smpr+ZtljbFyT3XMwTOVquN0CjOrQ7ZZ2OdX9T
BhMA7IddJQgb43mt2XxoZ9Qyj1Up+uastr2QJ8FW2r1fQtRZPQXsWAObi0DGKkBBRAbmRKtVZrHU
9IXLeElZ/lS85Olt5AtADgMZkoyG+9ile4QsTMrzfddXPbrO7Vt0MXY/+oCtzRXb45a/2ZB0bF8T
Gcf1ZwAtOH9hK89dVcdwAPfI+26tWNbLfKJHsSff+21DYdVPExyzoUcqIrvVMhuDfs2KGf1gh4LG
xR9ey4eO0TDRKOIauJoMGLr4C4crfTOFQeNns0PHZgy0AKwkkOjp1ngpHU0UN/sBbWt2euGWPaNl
oWMnpmpAXWkb42y2gNxcx2wcQ4AcI2hcScqwO7SV6ZsD2UVffOubfSJ+x3JBzT+2hnRtUd4jo8hE
nDfm0KM62aB8zgJPdxE69mNHMWkwYpSpQTUlBXKvOO2iC05+x+4YCZEnYVsPyE1OppizvQUCRYx9
/YINekYlQkf3AbYvgw2uIatJBcT5HNUnlGSJ56VyVB+vni6Oqm7PCN6lqI5Gn1ogijzP1VG3sjZz
T0e7Z0HeJNdk2dQppzHLfMQOeKRza/qF97PC6nOOZrWVShARNFHltXeeONoWt0AELhJiD2ZSHhXg
5wehgELy27ujanUYjOGaT3s2RJU+T0lbAADK9vOvV79c6/92l0ioPZVMm/Ny36NgRSMD/45noVrO
bFZ9m80rcI+//o2fX0t+oYh7orOLXNpa5WtGoVjvEnQzX/ANyuu5/Gcq8PHqc4tQZd3FmnWMi2uw
KJhTbVs/c4AK2dO9R3Oj83ivTVZMmr2qNIoJaCX13LqjUXCkuVIRnbOhq/PoOHLAwWS5qdLL2oAB
6+nmeV5MQKYiDdO31XajZsAhTZ5rT6VyVBb50WCJTD2f0TCwTu/pGsb6LR9jtIN73ZvY0Vrg65ah
WNACsBVmR92Mf7EJ6tZ+iztKy+tAsTjOl3TQJTBHF3KQIQEQ2m91R2lpXzOS1/ECyQdfRoL4q022
3O9YY0dnVb+DnmUSf2+dkYEcOAqKnlt3tZXHOdqeoyVNViSNUS9Cb4C/YC424tFbWIVLn+sJq281
EGQmRplWoCXbc++OtpaMxx2Yh7A6I9+HiulzURV+mSceE2fr4MyNqwKLJ7sBUwyad/EyEpuX70ZP
7NPVtxmNMNoqdC7N+XrYooWgXomCst99dHS1KXvSdjQ0abuAmGQtq+9AREV+UpeOnk7ADvZduZq0
USWoJxj/EiwT8Vzc0dMw5yO1JTp15RC2p2mrfp/MPnku7qjpMCVbjUjVpEAtAjQE5P/BjER6ru7o
qaR1AABogq0nJnoNQgZ6hwZ1DbbZ/5TS7v7y0Y8xD894Veno6QYKjRaUWyYDT0w3oSkvFvwUXEiW
/O6MdFSVADPcABC2ZBag6/EQ0J5n/Urmb377d3QVTTNk7LYGnhUt6jeoikcnIANt6rc6eapOZsx7
CuoWk80J/S2qyf3E6L3f0q6mTrZurA3mrCqDNzCPXyyRfrk8Lh09TSogoqNWzhkA0mgYL/lDp/LO
70CFo6etmoLxgn/IgmqujrqWtxLQVr/LLhw9Rfl27SeAIFMQBv1RWTQS8OaFdvpnbrpL3RZXaxHA
X9sMy6I9dSdTKdDzSgs/0yscPQXrjykVQ8cGeELDzwyo0uowVXvkF2lcSP4euzwzaBLqvDMAM477
qdvk17Lqc0+xO0qax9UgF5CRZdyCgKJpANqc1EuV1+cE76ho0gpW9UEzZyASTF7HUxG91kHef/LS
I+GoKJnJPKLNFdexRKcDbdbPMq48j9TR0Z0BqJODqScb+UIPUbx90UN857dvR0fZyra1olg7qKcH
IClfg0notdfS3NHQbs3zYqYAuoZ5EByDOr+t9tDv/c65o6FR1PdyD0iQivDCSye/xGAc8TMtF+Lp
x3c8KBGnjx1kosv2vgPOPW9KP0vOHe1koPiiGxLsabeDx2Ylrxj386DcUcze8ll0Pd52oilu427L
2jH3KoNy7qhlpeetNAab7hvgmkEmKD/63RBHJXVSj/2ucIjgv/s6bsl9vAs/O8UdfTToXtzsimYS
O9XRw25nktWGTie/jTsaSVs0N9RVMmdTgFI/adVVkief/dZ2NFLpauIyCoMULTaAEYTid7Rtezo2
FyWJiz0MOoRLLiuxHfjEglMCIKef4jBHKcEGJGfGlwC9XO9H9LMiy+wlE+ZoJEjABvSO2jkzFwKC
lU79IRrEg9/ijk6uqEdZ2+YTCP76q1Wj9o7G2tnvprjUQKMxoQo0Fo81v6Om/1YxO3pKxdFLgKpt
OMTgPRobesex9mYW37Ud1YzWChBatItn6MsKbw3asICpBP2on8gd7SwntmjEs7gofEefelh/0KL0
C7CYo5tbYtiqEmj+Ru1cH0OWi+5EEAFVfqaFOQrarw3LUUuZM/QI/h6syycUBz54ycUFay0Ubb+C
Qi7GFPw0GFDm0phIvzjCRWqN5SKRj96w8W27M114sy2Dp4ZSR0PBHBcyWdIJ/XH0tQbgEFw6kvhJ
3MU/mWIENtIscxb2+h4kAMd6LP2CFBf9NF7YeQvaTBkhnBzXJkJrGqt/+B2no6AWILQpbuYJaAPx
pZjAxSH5e7+lHf1ES3auYhKMmY30etCdHM4tWmn9whQX+NTxtU0WYHkylHh29P12byQFP7Pf1h0F
NT0BJXa0jlkHLIw+gKUweBUsoX3nt7yjnmtAYRWZwYku9o8JEdw2xV+9lnbRTjMcT9mLbsrQU/lu
6/vrsGn87qELdFryWIlaszHblwEtAWtBToFuv/nt21HOamf5NILVIktAsaaYfdPEL4Wdl/DyJyUX
F9K0BsgHL70cs7JZuDmMUtSvBwEqlbUGHdfRb/9ObMtVu6Gvm4+ZruhvumSfgl49+C3tqOgGRKIW
Mh+h/wsIt6cxAmEd8yzV/dm08ihBXJCSVyO4eTOgXj81S3Bp9+8/+u3c9aHb0IPyspwyTiq2pjs1
lqEpRZfKz0m7DPesLEBqEmtcyS24rxpQLg2eb3Hi6Kiu+IAHM5bObXI/h9XbnAq/MpQLYNKxzRvw
WYwZzRuSgTVqvo+KtfJC4oJM++nTkMgl5At6Z7M83O3BjkNGmSd6jLt4pWbLg3kDnSgYlvvwEC7y
PKxgp/a6Li5WaUYzERjNIHKYx1eLJa803/x0yEUpJWuhTT0UYybRZo9uJ/sqAeGX574dBU1wS8KN
qDGLuuWORsPtGM6e+3Z86FihOiHQCp5NIv4ETvB7rQa/R1zkKGe+sUYVfT1mApI5JACJHwaLjmi/
s3Q86AyemaDukgF1m3I4jkTdg6fWLwT9ExH2yGSFId5ZLdiyMAiBNuCGQqIiNWEg/ATjQoXqOgFq
rLbQm8Q2x9gI8U5X4e53oi5UaKm5yIGFG7I9GQk6l9kbeFLP6rkLEzJBG3d863BdOvSKKthaqyZQ
ciWL8svhuHggYHXDpNhayL4oV4ledcBq8pwNnnUEFw5kFfrIxibvsziY1AAahL75YRK5ej4aXSLa
CAQWbE2CHmxBdjqBCApUAmD48HsFuIAgKbctDpewz8AvQkD4BJA5OHE87WPoaOysgZCbaNtnE5PF
fIh2on4H7zao/L101m1T2apRjOsG2XQlaExAW/YBfBN+Pi903Snp1iaQBnJv4/4KnE2gM9BdeeWz
c7CePvV5CwXNZK/XPqtzvn8Ku7zAGJW4V16CYS7giMJOcsxt6bOkzYfpLMG5xg7gdAbZot/+negX
xTjVtf0CydNpvR7H+EM5aL/cPHMhR1I1IPWfxz6TbH5fFdP9qub3fvt2ot4ityvVIMzKZJv81nYg
kylB5egpFMetDkiZx4Fp+oyOdfybRFHhyijQxvht3fGscxhsdsecgwyamhwEoC+HwAYy9VudPL2Q
ow1QowfTTcYXaw486m8w2OMFVfqzOPnfDxrmwozAdA54Hagds0WoAuQSTVvD2IC/EHQpTVKoq6a3
63vTTPqaTjQQIKEDbckDWtzkcAeG7ml8j3k54kqhLtld1aoFJ5vUYDd8U2xDHK6HndXD+GEFdaI5
hnZo1e8d6FlB6ILAkpwijlx7KnuzGfA+IUt2xOiFebvGmKC4zojcSnadd/UKXo4Q2YTPAZC39hyh
212eqNyw5gp61P1cDCCuR7cd2c25IWTbT9PS0Pa3TTKW381MBJgQAxLIIYt3AiKUccP3nkBGxFOw
gvL42EoSqSOoqQpzVURdkdyKuEXf1mXkxnvM91lBoSTG676axj0LuyS257XRmPSwjKzARCPQHSKF
rcuFHQvdgyEoXJLEHuOxovLQdNWIzu8WhPXXmkYzy8CCDJIXTtVyve9B80ZpvK1BDtTVIFfNx3x/
r8GALL2iEAwMe3qDmo0ZoQztMsHLDlkfjOYowOnjdT1dpBdluUUgqcGoI5rvOVPvc1n57fsyKvVx
ZWpBJWbTBPvmJs/Ak3yDrnGv5CCLHSvJFyBTImSQMpDAgwMtSED8CBZBT5mIpxsfMQ1EKBTtwNgG
8i3MMvoh6tEr6EO//dO1a7S3Lq0Mu8xYg7k1K4gLOzo3fqYMHOVPRF4KEKy2IB3LilGxW4b4Fch8
M3/xuyuOoRybYlmWfukyFRfm4whGUiTz23j2FLtjKYe2mtHGkXRZgqTygZP6ttwLv04w5oK8Qqgw
ZzHYhmzX582pC9c6A51G5ffKAQfyU8lH4CjeA4obCTInvqVkag1GuAQclM1ewnehXnMzrHlQzl2G
QtWPtWc3PJj8Oi4QDz3dfG/WcRmsBGFSmABHNk9y00ew4BGv1DIGGj5df+HDThdD+kwPyR4fZDdQ
1Nhjguk5fsJxNHbtWx2FG4gqQNcI9mG51mlVVZ4Bgov36uWa13sBF44aDYZ5mEgc+2ANM7+9Ozq7
hmhl5lXboetV6xtBFzDjiWEUL7WEX9b5SYwgHa2d6rYAkKmDGW6NvClbGv6GN631SgUz6Sit3JoB
bCqIV5HK2sB/nZtMhrP0vPRO7oBQbZLq4p3qqimO0zoUBzNjvpGf5F2dHaMN5O5xlwW2pd9LoM2/
741p/JCfzAV9gSSqrcta9RkXcgmuVdJGxzBfV/5C7fCZvjfmAr/Qe5rnQsdttuuIjg+9qpbuCJZw
0l/mCwYPaAh7EwSJrk+I4kBsDSZeLc4lphN0fqfv4sPQtCtCUyP+XO1Qxkfwo4KAoinbXns9o0FR
89RygKV9x5vlYplyUKa9akDsLDPwZc/h0esOuBCxPTQj2l9Jm1EagSZuW+uVYcgRWzwDLOGot5j2
ZmwJfsAaAtjybj4Bvf/Nb/OOaoPg2GJKyN5m/dhOx62gP/aZ+27c0exi2KNpUrLJlpCdNVE3hEwv
vFueMUnCUesmCEJwUc1odWGgxVcgsDqgkeSdn1AcrZ5LPRaXSVwZeI7j1JRg52x45ekqXZzYKquu
bXGiWTVuwdemXum3MYC78dq7CxSbatZi9ErUZIi13kgQpYIY+gUul2dk7uLEig11RjF2YN/aSHkT
6TE+FFW3+jkxFyq2KlHFi6JNRlXcFRhiFQ83pTRt6aemLmCMJVsHuuSwyTDAFST+SQzK2Mj6+QEX
Mjb2bVHkSdWCI7hcb6exYUc518v9r8/0Etn/xP9yR0mTVdlljeDf9c4GhPzhVCSpDqOuAz0x7Vq/
GMvFkMVW5Ji/UnRZaOiFN5nP4FBVQYjxCb/+jucu0H8pbTUNS1LhbnLyHnRo74oo97z2jsqCaWKO
Q4xhQUsuhllUYOvHOIio9TteF0bW4jIGCqjANJJj/m6xQf8es1D8upmYCyPTVRuZkEz6YoPjewyF
5tlcYXSRl9BdLFmP7EKYN61GMRxZiW6I7wNM6vAUjONcjZ1bi6mYGggBUDgd0Xw4fMHw4W7xXN95
64IwJgeH8qizfZRfkTt63cjyk59cLpf0UeGHLSGq1egQRNMqptEehsks31c6+FFjIFH5dPkKz7e2
zC9i7+McCccpvm4EN37X/UIH+njzHanNto/YfF6USDtFBPT7avP0UC6kLBE75mJOyL9F6xzZE4b7
YYBR3bb14pd8cSFl8YLJ2IhsdYZJpvYUF2F416Gf753XybqoMisqZLjWITgVUbF1N3UYhW8I6bl5
Yfd/gqV+Yo9dYJlglGxCGFydy6zPt0MUteaqUsswgjiUG3JGoysm3w5cb90thmDG+20v66H5QiLK
zgZcj9eSBZZjcHVuwH5gA6XeNi3fMC51GGx1BDlkvn/tcvCqn9sePvdowC/6jTaMvVr6er6xVbmc
aQ7G72QHRwWoJJuK7Q9lhP6We3XhkXhoq7ifTniwMZBKNpjXUIZAfr6pe1Djn/C3p+o1JRip8+3X
Qr9o/E9k4mKFUJQtzCJ0gelns1Jnc2G7XutAp1Wzx+QIHKvnW9qFDhUlXoz5qFUmWhIA3iM+Qfye
auvi+gDPxBA79FWnRR7Vb0BqndwSjIzwjBNcZF8XKN6xcMGY+i38Lshwn0TF3a8P4Bnn6iL78GS2
TSBWhWE4gAtrwq5JN73E1/HM6VLHWBoTYDI5Zs1lQw9KkOtxwjyPUwL2aQz+wUOnuMb0A136JQmp
YzqjIQGp48JVFvSBSJla9XnvdfHBT06O6cTIVoOnLlXZ0rHyhKkaYBPHgKVfL37xSz/Rggvr5WO7
HIVFZdRocDe1qd4DHM7egs19+32ro+CFBO1zP+FEOmGeyIL0g0qnjSpxKudhHCoMOEbN4LrCwDDy
Qm7gmftEnIxbAEIQJAJalUUox80UhP00esFAP/MJLohOYtRjvKMH96QKjPi+xvxDfu7iBHV/USw6
9EIXMJeRlmNtUVUyAI0GiP7Q6158TjDr8YWTfk48jkZMNhkwdmusMyn5fAbmOj7kJeZI/foePbe6
owIYbY2nOIYFZhWL2blfbHOKk8rvHfcnle+jyCcUfaS11PkpWqqbMMfQuk54yty5/5ZiSE6HSXqn
fWdpngznpiJ+70MXQ4dZlV01JSo/qYq8khzjwIRnFs/F0AFWeCGsrfJTX6/DTT1Nc4ZBiO+9jtKF
0OVcloulAS57VExp34/sYBPNzn6rO1qKoY1jzsOgymQ19a+Aev00FNaPHBaEvE+tWSFkESzEVJm2
RJ9NMrdXGLLqB0UFj/DT1QO7oZ7SjFVW1fVw6sv4NpDjS0TpzyiQS+iFGRSDmWiXnGaMRdrOhKwf
MJlTeSYVLwzKj+08ZtjPA0i0k1O7DKjddlk9dn7ez4XS2XLbiqZABKJng5G1BgPKds1fsLzPicXR
zwXo/B0dflCiaekOQI0dewFGYb+76HimHSQ90zL3FbqWGntsi74bDvnYJn6ANOZi6ZLGoudC8QSN
Vt1ODrHOx1fdpiq/PkjmoumMaPNWDjQ5NeuOmu09UAAvSObPa/eTuMDF0jGxRyCPKsossgFdXoVV
w9FgVIDY8wFMSV1W8WSnBzkslzm+yK6tx2FWfAFdZi/seTBJOGA+ZVSQ3xvJyZLlMa2kXwbeReFt
wRCBd2O+PJfGubiuaBibFNMXpvbkdS9cGF5bVbOIo1KetrEUMFC2Ni2mmoropQkSz9xqF4c3zsqA
N743KUbg9mkTMwzZSZhfptmF4eHxwmlPG5NGF16ulV8mbTLpha/G7PendqSXC5vyGYsvBtzKemID
xv0SP4wfczF4rDTohjetucxU7DHwD6OOkJH46neqjrZj5F8chjSf04WUDeYEB2jgwqBwL7+GwSdP
BVMAaxqyAKOHOyBrDp0aizda0vmjz97BN/90dbb2PY0wvCgNElQ9mNoLzPDiXoKhieOSq3GNMENN
zyk4JMld22zqK0ZuSq8wiLoAvJ2X6zCbZUrbVugjmKXBCIOhwy8Yqp9rEnXZvnQy051ijkVayW08
83wG/3eAmUN+Yr/86qPAk66E7lrNU0rXpgTian5Ae/Xmubjjks06gDJL2im1MtoxQFuNR8yTefDb
OXm6c66MCDBNZEr3BnQt62x/hOO/pyr9jxz8lwE+T8QS7H0z5JqatED3DEZblphgSdDK6bd1R08x
w5Ll1YLASmK+4tTQ901J/NqrgT5+uvMS48e7rmcmrcIxPGw9pjLmOWB0v975z5+JGNXzdHUdqYGo
jmJafa75cleapmrOVhA9ntnYwwv++meeufMuEixfaI4hcPgITuLgtBBeHFtMSfG7li7fV1/mcp4F
Vi8wI+YUAwZ2TDr7h9/WnRBa1TAHwDOOKeYG2mPVDPVpanIvxwe+xqfiT3oWzg3nY7oos5wbjD8/
gGB49/J8mC3xdHXbUCH2cR3Tudz1OZrUhz2queeROuq6lw3bOyRJ0j4u5bHRW30EJNUP9k9dIFgr
rZxlnPdp0ATjsd779kB768fcRF0YWM6YHqNa9Gl1mZy480Zj1OrkxypIXQyYiSxSzmMRn+u63R8w
Nn77WIftS7zyz6iSiwLL6bpG5v84+7YlSXUsy19pq+dmBhASkllXmQ3gHu5xz4iMyMsLlpdIBAgQ
kkCIr+/lNWVtXdFzTo2lnfOScXH3ACTtvfa6gKx8oCaBHuVScGgkmv3eUnrPAcuSBHB1EOKYRYDO
1+jHpMaPv7WQ8nedbp+kSY18i/wIn69aFesOdiJSKO3n33v5d+s0URNBFqIRR6qHEQTcbmPyliVq
5L+3Vt/bfWnLF1TxWhyFTYpOpNcq/s1K7D35C0Zcs0PEpzgOGY6/Cx9i/D1CInnP/EJYQ1vLfBbH
/WJ91PskKzOJcPnfu+jvjtUuVtLtYUIAdl+fRqMfY/Z7boLkvdNXTEEqIsOQVQz0h26MbpH7+OG3
PvX/oHzBRkgaMmZVypYhucq0gu5a+mF5+b3Xf3eojjqZO7VM+TGbkg0W55nNri9SvX/lJ3ipcv9n
p0ve87naCLHi3CNEedCRPbl6XYd7m8cNEpaHOa/PzbB7eef2+l8318gm+oM3fbd885DW49rNCm3r
5setTFSrUn3oe6w6dZT11qtingbEyRQjkrinYuuCGfPzpDSTwxGNddcPhUJwdDjLOkT1N0I8aHdj
DEprX5AuIIO0QJGj59ueJVzfrRZpx+y8RVk+94XZVRO1RUxES5rCuFyjEJoYbl1BxTw137SRA9Jv
sz5H2jDZe9gxVwENfd5UYV69KftAuu0ZFnJ+RSp0jwge2HCHdkOiXCKWiGWFCLBu70/IwWOwph+A
WbqhgK5ALfiANp/GF50OaGS6vOO/Bj3gy2aZs7VioPuSYsEV6st19Wl7tSMhF6lLfUzs+G0CaJsv
xWaSGCHPlLNGfhnbrBc/hmZBEA+EnPtkhgJuX134fCHpnfQ+hK0YYRplS+9bm/RVDuFkfdgx60gP
UVpvtqw5njRRrswHOlTputP4JuErE8eWLvsAXdg8hRNc/EfE1+qV3XXx0vIqboknpcwZsms3PvCK
DzDARchswxCKbX03yaZySP2ukcZI162Z8Mnm0eQFRywddCNre1VnOcpG7CVsWK5xtybZFkhhxpRH
JBFyqJdhTL/ObmCVD/uW/1jaPZCjNhPt73eTcvYq5zTP74mrCbnda8mXplI7NCrZUfglgSPCzvJF
3UGhwXG/dNtqfLgm3kWzHGO4GqMaG+Jp70+Bkc1/n/nQTk05rQCDzzkUSOJjsuWbDaUaMySJNTy6
2ECqRY0+goplB2kLDjr5si6HgHs5TeeUAkhLz6wfuUQsci+OrJdjObHNDwZoSogscuensNqbeLH9
AXnFZL9nU7N0H7ctbUaOx2FKF+QNUruVUyOzFC6xMqgKfY3kX7gj43Qjth2Nn6TxspnCawcwvxCX
yD9UUM4RQkqkwJHuQ9Jzw44wWOm3mzH1CVDt2MFbbceY2a0NtFtxsMyByclgshar5XuqImhmzJpn
+jmnQ8IrWVvafUfvwxUWzZBNa2U7Otn7fokb9hH0rHk4diGHTEhM8USvdxql/W0ifb//bEc1LVmV
mWjK7mcsWnkYtQzpWQ9JN3+S0cDjFNtb3zBa5EMm9H3sXJ98z7q65gEJ6WJorrxfV3odmzabPnee
BYrMaBvrGEGXJBGwdqZM/aidb3pkUc89/04Jm/UnqMt3WWK6hLMLOo8JwcnA3zl+eYqyH1Nn1v08
pDqEj/0eJ0mpJVbSjy7DY35q+nS/dyJujnE68+6BmyVnh5i3Wj7Nvdz2Rw+BRxphhAvfAF5dnIjZ
2Xo3jr96TG7kTccQFX01TZ2qr+ZUJOZmmUWell1GsvQLZ2kmfia+r+8hIY+uMUbaf0DaMhSdp03V
wCAoqrZ25/4aGQ/rfoJ5EPmsRJuJSisw+z/kQarxPmnqNjn7qV0QJzrLbjuJYGJ2lbOtjz/FrO7r
JzmLRpc6uAieiF0sENkqBmbX63W31NzZeHcxIs6ZVi8I1qinh4WKXB5j2U955bZuxd7pKTfyCP50
Yu5msbIfCp4AY1kDMvQPcosNthI5bf7A6IT89SrGtGq96TsYHB/rZtGQ10T52nyU3IrsPGitWeHq
yLDvUopOI5rT9ggy5WNSxwgiysh2tkjDdJXzaRxVzo5pUoxq9/oLcQKfoKJxk8DOcMOnaKPGmgJJ
0HY8jBdLngKGdnt/P3sI0w5UG/81jYNniD9rRvhyIqqB3aFcat5qLOEcmdQyHUo2eDp9CjOyzmFw
NAywPCtIv+/t2TuoZD8G5NOZupCzyzfs97v201R0Dsc0AknzfrU/+sS55mmVu7hBTobBqdDDskY8
KbzU5W5qt5gDDOIx7jyMHhnVBQSgiDNXIhH9YV0bokLRJI7vN36zDaCLDVlT4hTXAYUi5GxSni2i
0JB8bdo2ema0N2klM7ZElY3XRFR52Pfu1cQ76U6r2724WoYpqqvZp3W4JUi0eYwTi5hZwEdp6ItW
KSeOsI5v3LXo0cbcB+Bi/Jj1LQ49V9d0Btk7k9vt0MRdX067SVyZaZMjtZsZW7ceErrdJk8u7gco
MsbMucd2i/P0NGFu3N1PsLtr52INGVJuYC5ezN6I5JwQYd0DtXM0fkvbjatbpojFgzbKQcmfRPEd
j8MA3zZ7mBrerkf8ZVt3oEOf2RfWr7K+tk3bkTOUtEzdLSZFCtcBe5JiFcKTSP22wy8ZxuZWdvRk
p7ZpQHCGDAsPCoeZ0rXsXNAn3Q0ExOEUROL4YDWiD4vVhTF9HiPBr9dBiVckDQPwhU06rT9miVTR
L1Dtny+k1xOsVNJwdMikfQb9c/s12Tn2VRLhACzXbux/aYhrXgfIMOiJYXtOilXMfTglfvzUm6yr
YIfcPqGrgUfSHkcIJFRmH/JSbCke/SFGYMP9qre11BbF2mOfYmx4bFyUVr5rqxSunh9YPq7+Tu1p
yCrk0Fr6PIiZR0c5RbqU24SwWZDo8RgMXpXxQnf71XQp2jLewUildOgF7zoH3eejzOCmWIHmVN94
fOFubxQSYlE7AVtIkU9cdZkJn3tjGlcOkLaFW1gCkm/SGKT0duxOIk3+vFobkSvobDU5z2BgnQSC
rJ/3ZIAZjBRY9R/jBGuxEGm04nlQtExTnPux6Nqxwq5j5/s9Qo7zysVYLnF9q7toeIFn7/qQL9ji
K6oGUiGL9scey7kIQ91+RfZJd5v5ALdzbzESOfXMhAwVh9umUMWGEvdpThrIR1Fo7RT2hQ6Og/Dq
6/EcFJOPso8pslzSqvU6GX/wlWC/j6Ddu9GdBWW9A2m4uRHEbesvEFOQFy0wZd2rOEpXesNzt28/
83Hwx2Z1oC4XEgb9D3x2TJbzFkn9QSpshl/JNNSFsZEmshz6sMBRpW4yNRW9yXVzvaeJMxXIOm65
8pYNd0gEHtdfo8sfiduHpBq7pBlwqSQk9UpEc/2Yal1vRxAjx/EJnDXXPcM8gd3KuK3Xq2EOIdzn
cG/QldkwmD9nsMpZi2FJfVqQbZ7l52U0Tfy1lWR96Eg6P2pjdll4WLBbJP6O+8Z+TEk7J88OgYnR
Z4JRWPQpY9hJYdvkHIWKNlOMhjJvzZqWjUYC7bVsd1PO85ID72bLUpf5TtcjdwuCutGc7PrOgx2G
tOsw5KZY/QCOUkPvUzGMZciRaGhq0PKwfyNnultq0I/lUqZmzw8bE+05DG1Z+/HLgHixIt9af/bg
0XXT+AlsvFAGMmVlKrOewdzEIy7BTELh+IKgi3c18q7NEqpGZRqV/SWfeVtFctuOLgqVNDI+UQ/+
bagxFM1G5g4JdL+lUmYuWkJhHGHY+IKq9yvr6cOSIJghcViiWbgwsYd0Q/3JPjetuFuJKKc5wcpI
kvhK9mody73rMD2K4uw5Gfx8RgZYb4qkU+Sqz7QoF0hcH22s+HXU5aMp42a6R5/hVoRmI0B3xT2L
h/ley1lCvp7ACvaoRaemOzJoH+GsgMPCjWANqbppdtuRJm22PiRjbGDojMG9+Jjx0cvjqhCN9Din
knzmFrE+lc1qYEu8jRy7D6Ou82NsOp8+YKBJxifr2P5AM6WSK62mCdHf9gJfjBl2XCguwIHkV2ui
0ZvsYyNuamyZeit5ljVIXO/7qNwYVu+T3f0MwT101akvYZNZ92UuklY/9BYYJi5eo+YDCdBtqyMk
kMmB12QcKxPXqS6TVqrkLlv0JSmY2UtxzUHdlU0p+ErTaljmOFnwItCMjwgRP3RcwZqr2AdIYz9q
KCjJa2PZdGvGBWV9KZsuKpMO1oN4dPm2Frln2CTSBd4ap4Z5jaIy32L0go3DJBc+AcYjA4lkkTu3
+DDxh2XCwixTyuaqD3IZr/oN58kXGhu/HtO8VwkycAzM9ZKsJbwKuZI/xEqbwpJkPy582T6PYy1T
tDy07uz9ApobdjyDkr69Jq32mP3X4YGHS/DubnZyY5FtHh84ko02lG8odSuzZ4S+erVGzblnI3Uf
F1Un69NolqTEbG5OvwZV+7WkWxtVupcvYluWYtXRW+ih4pow6SnM1smTdBrGLhl0/Sj2SLnvTugC
yeoQtfKmf3YmTk9pn/qrbVrEwQ85uekxDfykUFCVW+i+NzCyfkgAaT3KJGUNYgrcM/Xr9TThZLjm
vgk/E90lr/NIuTylrYS8YO/sLu7mKDWPsYf/MOzv6R2cQ5eCswAXlSXer1C2zK8NICfzuEYaBHO3
5eUSgXJRR/SV89EWYeJ3GEPCYwCZuMQUNm5usMWt52B4+oLdvTn0acf6Yhg2B+4Nwk5S6qOy8UiA
qHosHVyfxWPPQAp7u+TNAQ8GAr1YE653xn9y3rgPWZpl1yzu8cARZco2Zh8UNcNLsqvtgTPdfWhi
bUGkWlTfz8UWt8LbokH/Fo4B4YjhxNa0eWXJpq9dF7iounFm5bAv+3YcTUevA5is2YuPeP7cKE8Q
NJC6MY9O9ZCvXhU11gqH8UOQ8c/W1cG9UMpYKNZ22DjIycnqQ9VeHC7OKmw7jIC4SYJGVvQ8Wzxl
W0umrmrYmkSIt8/gLwChtI+vjUxqcW+jzbrjCueK+HVnKmWlCNnqbpZM0+YrerFhRmhGGqUn3eo2
u+22VSFeuBlXbK2JNvyVLErHDzNZiD7AeCSMMNmwTJ6naBXqS4SViZA0GlraVrHtpCsW2qK5Em7J
29IoVN2+qElEiCoCDUv7Y+OUzLfrNq37d8SgeRT40nGK01thIVNddJDAdQf4QtXpleGq7T5sCdCs
wzRmZDi6HBtfhR69yc/zhYl5mPMhJQ+QiXX0BoxwklSJ2Kg4JxACbr9anKLDw2Id13EZRLPKaztb
ErMCFjkc9d/epSp8ANiTp8B1wN7db6xVFjuRHHPUUHrA0n/uAb/4Lz3txTlD0jsgn8HnXxJL+ujr
AMoAgJ9tosj4xFhFlng6UPkX9bL2SIAxy1atQ2P4JwaXCvfKvYz5Z2tnkXYVzecIxUo90mh9Zn7v
tqaI0jQnqHJqM5SiJiq9tzvfwq8MBhbqp2mhzzzwDkGZT0HJTcBCg07mEanltN8O4wq/4ivRRun0
yLA+sQfHxFwKBMQj5YC/5Qih/qkjsfQn0ss+HqpsN5uZCsUYaxBsMKGjRvvSzWVAkYrCGnWP8x86
hxLRX4m+6c2rstG0HqcucuJsrVgo7tguvKnmVG3r115QqOuY7IX96nw/r0fdxENUin5Jbtq5qVk5
g9rhbkPXZQ1uSd5C3moxNyqNXmd0WDODQdLrssPCB5L/ub6dmnS+8vXGn2aSBmcLR/ddPwSlVGGQ
RltA5tgsBIl2vJuOwXOULw0CfJfzTiwgBymWvLDOo34u3OK8/ZAnPpe/VoT18MPex7GsmIed11Q0
FqkppxqN420Lszk8dSQZyHXdIRH4Rjdh+iSwfZqKOJclqohbkHherdq7CC1XiKOrbcdzfZWnNMmv
Hc6b7pv3pL1CU5uILxPK+1yWVDRx+4R4NYkyqEsG1i4FHjJKSo59OgCfiCAF3XOZtPe88/FeGiz4
lz6hw0HVLRux1OrleoqByd0BgSP0kY8b66/9asR3YIufkfriUoaQIAZRw4TUo/RpTJv6Kxxa0GU0
A7bJtjP9nXOxgOoBljn+rHIuS70HROhAqBSf2twQdTc7YtWdqRd7s2g9dd8QSe7eorm3ttqWCLcx
2/LXfrm0FH3Pxye1Zf6VoaJxVbPPaDzB1HNboXw+HCG/F6zotG9QnGD4viJekW+YQGAntEAsXXfv
oZtC5ie/YJewMjCvvd/zIqXQVJwxHBL2lsx8jh5JDloqaG752KznlTWNU7gpS4gtPArqrj1sMeHd
pWxg7YdmbgU7JNBjzb82dD5rGUlgsV/hPoL8ZUO5zQ4j+r4Uj2abPpsWzfVVGDtbpB02UF2si0Fu
YpMu8geng01fiV/kWobBJmjd80ytW9GtXEVf2japv/NLMXTiG3wTXgLTb65XLjvHQDmSppyHrF9O
Aik3vBTMDG8TxZItOEJoSgTdxNlBiYz/Hc7uyY6LEPgBjq11hr6cx+S4pbnPP+smElDUt6IG1h2J
AV5fVsN0o0IFNPhryqbph1IbjAyBxclufIX3oOhQdEtPTp3Lwk+AQc1+Y1Ravw1S7YIicT6s6e0g
fTa/RHXM6FuCEBj6E2CJBNbXNfRWTKbH3hHLUKZNMvtHI+pcQ6mEaWnWsCZ+bCPGMJ9BURPfUA+L
3KNYDUurze0xOaxsRR+ihmV7hst3kn3SRqwfoiizn3idJy9gM7n9aqohaztFE6CeTQ3bemAZh0X1
3q36E655fzMmPYiarEPkO1x7suk8SSHmkmr0bIWO6v4ztOdbMVPIEbXOPLsxm44ec+a3OyZ2yY9T
DTORg6Jhu5oRlHKVaBWfM6SAY88biX2VaGDCg24m6OHXFQ5WBZ3RrT77BabFX2GJA6TBBp/Jzxh2
wGmIrQHXIfVdh21BkIRMqEHQDAENdS9yY6hICcAxFFdt3NEIhseIlagMFBH0QHkDJNAv6YTkndzs
7VWqY/2KQIGuf0r5BFuDDZkiTy0+SEHaS2leYtsOzhcGaC95QCGYZyXR+Dgv01T76djNdSfLNMu1
/35hb5+nUQ3DzZbnu8J79JF9Qqvs1QNpcn+DyrIlR851NJ1ACs79BwxXxgO2iXE8Gko7W6VyVQkI
oIgiPkw+xiYCx5dr3AsAbLWmkwZ25EHDX0NwTzaS3VqOdEnUdRStw34FQ739Z0QRBFYohJHeNPu0
YfnUHJej9/GhF9mCDtP5azIlKGFlO94ELekT+PgzxCJwLAVyB+sRkuX152iHQOLIofkKL0BOtxUH
kY2Tn46bBkFU+9jvwLqsWvR4HjFza7/KfbZDiTsFCwfeS7QB2DHVOpRyrjUc+WHHJe5g+seB1Him
l/M2ZTO/ypE6jzDeemW8LSIKI8+jF+SyCKNubRp07jP6Nmw+fdXtVvizgz5HFOm0OYVljAnu24Kz
sz5r4+KmWuERH4NbPKRZ8jplqNCq1QsjyzxbGdRrjoX+tWUwXqpi4BntZwV0LiuGcZHyJd527B5N
FLHkmuXJQMtBpCqtJuC7azmNK8DaQrKwNVUHuWz8kOnZ8A+IuGnXIsDXXB+WUFO0wumeoYIROnE/
IoOckIJC9SM+IJ1pza9k0D7/wfBH+U8WBSq7pTZReZmpvE8fVeNhLaY02gzZ2mF4CrCk6I9pZ+Mh
FBT2ESsgeTnuTZEpB8MYPNQbisIp5PWMKHdh6zs5xe1+TrJ4G++ExuShYJp4JABoad5iSlp5n+71
CKZdHffjCVEMUfoIJXDOsKYM2T0mmmPQRySSenMEd1MPJeaEdPk++sFGiPzcHT9HCtjg51gNlzvE
0FJViRG6Q1OPRm+4X4CI9yW0c84uBdyFkvQmZilFO0tdNJ5aMIfW7z4NwlY1Y7W78tivfWWo1v1B
EcLnKkXGkuuL2QxBHtFhKLTKGQwFQSdWl8A75P9NVSdbsV3XLs55CclQI2gFb5EYC6qtBzA0MNyf
mmu2bmRHzeJ0dgpjNoF/MqO2KzBZSPoCEui9q2Y8BuqYbUsyv+Ut7VWE3iHJHEHCMmx5ful+UFAo
9pj5OhymA+rErIyUEVcs1WnYzn3CCX9dDLKJbj0Ahk3jD2+zLkMNspHpgeat2j5F+GtEVEigINNy
vPizo/Fd+b5m98ulZ7+po6nfUHyBAb4XXaib5iEMiUWzYhbCsMCzHgBsXmJ6SL0rYjuI8Ucb0M+D
rRryIX4zbo1mFAM5RcM0Oah1V+QvTebaimnhDxSbR4NSkXf7z15ivva16/zUH7MmGyMARLMmI9K/
mWk/ZCj3sZZTkWf0qFEazW9SZ9TzwiUC/uM+zxb+MQHY3CLQCBMt913AoLh/1dEyRY9TgxHmh1V0
s4UHR+AqLfN1hlM3hKDaqLMcMMnFQ5JpcjQ5Gh92QDLoMt9A09pQX+6Yik4DfAdN3uZVTJnjN15j
NnqL6pqzW5RFmX0eVdeb67whfjpHi2qGrySOgVuxS812XKYhWgqVpz66nWL4rX2IFru02OOQtFkK
VMbjISwDN/etdZBuDTTO14+7Akm35LHF2LIlaoRpkmki94Mzq+uPBKBpmY5I7OjW/TraERiPkhVO
nersdUMC6imEqpdJvrnlFKZRkJPB3MhfqZ7t8WsiHaXXbY/ZdqnjAZSWAxTysQHoMWJ0hYGW3Wh0
nE2aLiVhQxcVWHN3TNsLRjtSGL4c4wRigfnYRgkmmGzE0DIUCqGBvAjzpmllZE6zk9sWsZ90tkXx
CJPC1C+i6EmD9D+gEkl3SxNj7Su1yAl4y5tsGW5R2Lb5UVG5iGfvMWysVAPcG3pbUCwf23FU7KZu
1Ng/e44LcxNS3tvreEFIFBA8aC6ueht2+tgt+dBcb50R/QsaPcCrgNJRLc+A2viAGUwG18E2Lhcs
Zh2VcLNhQVeYbOdcHHsQXC+m3PkXeHLGNimFgKXrcBgw3LTLGQWYwYV1eafNI87pEVMU0MswHEbt
JsIzwWWHcFZQ2e8vmAcC8V2xko9i3/NbNNEsukmjGtB6wWL4MaaXwTRPr+KOMX3Vd/lMb3c1wUsg
ScPkvvh2EcC0+wVmOEfX6C3IIvEYTmBqn4JGGM+Wr7B9NIP9OqwZTx8nGInY9HgxL06AaWx05QAX
drF2pRi876swmEtGorPsnpo6G88wJN39aR71QqpmDXq8TS2cl4qt7uPknO2aktvIJkl0xLzdtZXi
jUDDqWerURuRoSXftrxbspt6b7rtCZOWzGGEJGuz/yQjJc133U+xOscEetdz3Pow38EBw7iPCvbq
qGpGmm23SRbZ8CvMtNO37boM+WFfKAcoKFCIFBheL5gTttaCuDq77G6JB+tLFxCCezb4CF217Gna
l9B5MPA/suxCFV/5UYClf69WpFy/xL5v7J1xezJe54hw3C/3Oa+h2xEurGVr86z7DjQxAiRLeaQt
YHN0MqUd8ZwPB9TUPY5GbKGXBt8b7R9EZFZShihKDJYJnw2kP5perp3QwK9QQxgqHmy+qgjWGW3e
/lwuJ+PPfAEADV8E2pznSYQEAxWUU8/EmNQtqLUx0jLFojKYk3iCzLMcM4K4IimNwBQjzVzfpzJ3
/oj9E7aeqxrb9c11m95upz0f6CezLSxD1zJ3y3UASL994vmg14eLHSk52WGpiwG+TXOBMrTZqpFg
aIXDFrP4Rx6CyK+thGjmHuO+Ad4NKIp3YFpzD7iKIoM1o+7bskQzL6CRSz1wft0DyTOzfALjJ0Ep
tBK9PnUg6eJARFwMbEjFymvxmutYQDQxxhjNAvqtzTy5ooV0NSsmDkoMKUHjMMsbEKQGODGQmth9
A0yxt1HBHOrWrqDYXt1eNGqCcKlA3gIazuMGiTByrsYtY/ILzAIwrSkWjzym+WpYHW270s+wwkcB
GrONJpUhEqyk6t+tcXCajii/wryVuDIGuQ3AJndzXcLzm7wQ/HZ0s3rZ6LOQf0eY0XdvmEaMsEB9
mFJrDoAJ9gV6gaiOzv9eL1u8BZupEzznt62KWTctxR4kfcDYdVwqVsPH4PfIeO9NsljIxmEarTrE
4nOXfWTr8ffobO9IylSRdUPRrQ6kfeJAK1r6e2owwt4RlCcYj4q6zfMjzscY6JFY4zuLbdqe/vyT
/4H3GmHvSMrAwFIHciVmIhGW3yyn1t0MPppg52lBNANCvXZIuMjFnD5uFpgtOqsuiksMSnCf/vxD
/BFx7h1HstkAe7eRyY8TgnlV1UKfdQce7FyiUMMQHQNwfv7zd/ojXuA7GYKZLR41QtgR3hZz/uzC
VC+VblDgwkHAXox24WSiUI5uYfwXV/gP2MjvjbY6UB1xjKT0yDjiZRwclA4zQOZ/8Qf90au/I1Jq
hFPaXAoKEtTwvTfJq+e6/hfKhz967ctF/G9CGdTn86Cbmh4xeUanYMK5XRT5zRd/R5Z0SeLGaWH0
CPD5AA4yJh4JIMc/v81/9MnfMZ3rDWNFKlp2bOLI4jBf6yKROPZ/79Uv7/rfrkvaawKiG65Lug+w
mXYCgan79PznL/4HT+h7ly1mMDvVW4fHReYi/WkBJvkyZiFFRBZPB13oBcKCE/R6VP9W0iSh77YA
yRufw36IHpHsSz9ls7H3XQJc9c//oL8rqf8fXFz6bnXnXSDAg5rsOHAhAT2LMXhMVfDfW0gce81Q
cuMrY5aM7KrV3cdubz8meNLoqbbtItGkNPKAoNGf20qkTguXoxb7v5/uf/+T7Mn+7T/w7x+TRpff
SPfun3/7OA34/z8uv/NfP/PPv/G3q7fp/tvwZt//0D/9Dl73H+9bfXPf/ukfBxTkLnxY3kx4erOL
cn9//eZtuvzk/+83/+3t76/yMei3v/7l288BzBF0O6b94f7yj2+df/71Lwm9sLb/Kwb88gb/+O7l
L/jrX/7P+FOab//2aL79fLPyf/7m2zfr/voXnv2vnIEORwVNE7g8XFyG/NvlOznDdwBAsERAlYMf
wgoekeIr8dbiP9k6ryZJgaTL/qFlDRnAKyKTVJWlu7pfsJboQEPAr9+T3+yarbJ5mZmuFlUJEe5+
z73+3w0hPBeokAz7R8zs2M7/9Qvmf2deQ6/PHydsE+/0//r+n//zpPznI+Hn8T//9/++tfz/urJc
+/FXMCM3fJ+95J7z/9zm5E8uBokah2HO1vEtnz3vfXc12UVO64s7m/G8MdIMGi+pq/aAkajEzs6K
v//tx/b/+Xc8VKf/g/h2bf4ZdDo+2oJlC6w4/9e1wnYiUWibb8YtUZOflbfNzEn89LRkLHBin6B/
Jakp2HmnmpRRX9fOiQfighKrnIT/qzhoRtUe2ypvfjg54KfMGS0iRBUFCz1S55lYnfTE1mozwnky
P+Vlgdu17J0qtmmJXvKRcrogM+jk0aWHWq/tTEmzOo21oVojy3G3GHgBvzO935fBJJTeSDgSQWDz
LwLF7EEsQWaXfP0WwJUZJygV9bPVpBnOpf1Ew6Al+MacOtjHyfqJ+aC+ORbm94AMAiKiiWW8KDGF
BTO3XxZEzx+jGpx3n4fgCNy9nKdqHZ8LsIUyKPOqQF1a2184mMbTLJbhntuTcdZbw4wEoPNB+Pb0
zCA4jWxpbrFeWue67RLKBKg5tOsPeLu6ZySE48nmtPoy5hQiRejmR84ylMNMhX0qpZUG+2KZ1z7P
tANfoh+Vm4qoXfMhGW3dv2aatZ4W71HibvWBrYRbxNLT+QJMWjDisbO4W/sudmdMgOHcS+uwuasT
p2gGGCXF9O708Ed+0VqRm/X5G+i08+XuXsqBRalrAcgn3WjtfGv9815tW9AIbb1lTVW+z2wm+bau
iIIlfWWCBK8HQ2sWcc9K4dDah+VP35ReLJpKvths2OGOFNp8Y4HMcC4yy44M5qR4DW523iee1C5e
n3PnKQ0mWnfvrlXmW4Cob4S7zhgd3pyxLSN2t5L+sSIEOhhH8ejjtzoRuRbJdK/Ckc5tFOMz0UEi
qHN6HnfGhA/fXSTWQlgRSXhQOlU1fRUlq3LkOLVMiIDmNqlpv9y9V7G3SNbdOVCsj9RI5DwNs+SD
B+8QjB//TfzJ6CSOTN2ybzu6O8yasWy3zF7Rv/PWeNERa57nZlF3vdP2sGeOFK07/hzmZ3eoTtTy
Zt6PXTZNL3XtiGNd2/uLPaVI5rtWhI3FfHShD3qutkLeoXKy2DILJwaQESfAejt08h7GROpmyALd
LmmxY3/W0rL4NN0eFreC5fabfxa9TGysfvMO0M/AjQ444s8gDC3vRbIovIgqV/apdSbvKGVmxpbc
fDIOGzcLG833Yxg0L1QqhVPLrCIZ0LbiKtt0RQhoi0QHxO4cZstZGNYjFz3RvotI6xTit2y2Jim5
C89b7qbBbClxh7W1XhdFVSDHJ9Xt+9FfWufmtfZ2LGu5RIzPjVvm5XefQyY2Pfuuz01Y56vCHCDn
y2JYxe+tHfJ/Tabm0K8p6g1C4K4bxMR9d63+K+PUT2AexHkgKf8mV3s67XJxDhoRNfeRf3bYI7u+
ZsAIP83OK86inJxkWuf592DX/Ssns4eI2g4/zH4uGa6VKeM7geG6Y+4lGbJnojp5thNS60Cfpe48
b0dn76HloJcYn49dPx9YwL4enNH3uifJBFtGuAbL28zcDppNKw9lxjghbz2Ecvae56GBADxFZq9b
+BXnxWKlkLWKaCnST+Cm9G7jgNjBmny4UWArPmef/sf5jhFgfgEVEHVg6uPwOfbdHlZGmt1ZM9Oc
ufyWW2oBu3Cmbcdxm+V53Zr8OzzlsoReNvBe5wuyjLL8ipywVWahCX9hXfOucs6P9R92bHU+YBIT
hVMnZR+v8yTPHqlTXzZLrZO9bAGMFzKuEHxdcZRIOTuuB7/7V7TV1sXpPkz/3NEbg3TZp68GR07C
Xsy7zLVvvVrHRGq6gbcEp4FH1bgHXW34UF3Cn3j/d/s7moVgL0yetV8k3tSQxRt/gb66p3RFft2a
Rp5yM13r6D/eGZr6+hmfw2IcmxSI5CTKbfGvXYO5+q/QnHF+NcrGfiNixVKHqdO6nyOvws80NeVn
W+faDbuMzIO05YKOjYG/rfF3InAAbYnN71P7M1uWr6rxtcvmOSq96KxpDgX4hwidiXnjf2w4ZBxa
Z0bQ1ut/vDhkQDKgLjbxz9hM55WrkFjL1S3r8mUax/YEG1O8zfR6b7mBxShC9jWdpwVu+F/WwLzE
eeGKb7JX1m/wiO00MYI6bsUiLmJbvL9+45K9n5p6mWie4VzT0saipvVr/0ZWp7hJxU+VEB8XLLC3
A3vUevFapaL/3tiif2UHnXzbmr5PsOQth2zM6P3QJD0RoGSrm7WnVmI7RRa7I7XLf8UmTMvqfo45
bOR9JO+sPC/Vq8YE6FKiJQU29pFYr9q0C0siWPRvLZv+vq9OOeOF7goGME2dTVZctLPzQ6DCyXuJ
YtLGUyH3MhhrT49rQxvGgKUzxoshrZbjVste8tVZv+qhMz4sbbXe2slozr5BDJppqfaeQr99SOED
OWGMZvy68EdQa60los2wRDVsKt4Uc7oYrs1w3vc09DUy1A1Cj0K57i3KjDIPKFbaQyBPl49BGbKM
qrJH4xCyUk8bm5ymeIezsIL9MUJj3U+rktJY52jNslM6tupX7mpr1A5b/i0zm/HmWlkDspAboWxs
K1z4AYcYsRKzgdTRfOWhVKj9PrNcLBp6fyRzBOSGWsw7KoUVgkO1apA4WCYwqUuXSs3GdYfgnLgj
wMp5bMv8TDmDN85EyKIVScU73ogc6rPjfj/6pWs8s2tmx4ZB+le1t2KEu7WGV37XwSm34gjrxLKg
xpGRYPH7hYWSW5y3W9ZEchzGry4Ve5CWzgadZZLbRrAI15GFU6F3tKA1XCJV2z27L/vmHCabZ9QG
ur4KHDBBkQ1FUNhBZ//N9ZMa5Bdz8Z8EfAWlRba5+zUsq2WGTHCR8rCM/KK+bA+T4XTMLdW2fNPy
rX+uAbliq0rrKqoJ5H96yDn7cWPqj3m/8o/kbYDTVX792D9mJ2WWiaPDlpGIJo2wKewGeeghaQfG
3HSxSnVjex6VbrYgkbsDVtAQleDkGgC0VZeXovKr92VO88BEQGGFFIucYPnL5yVnfXVcdu32dzEb
lNWsXctv3uSnkdQc8ByfHUtWWKI4dOEKSNDEbePBOCo56mUasEGHq3Z5ONq8URVhWXQrVp20yRJH
rfYJ02B3EP0grxL5+qlc3d6kvq0+VZvDci/ZokXlarhp4qdpXyelV8qrZ3ooEsbuJHzLa/iAChMW
shm/5jGznu3VHKmrx01/47TJGbjnCBhRrohuY0F03Czpcq5Y3TRU3sEClY0petjBk8rsujoOGM1c
az/3NX2sqBaTdvbK8ieLRHzwQjfXgm0367+zdLN7xanI7T81GNOY1EI6bekWVbYubyy3onrTFv2z
g8V85oLrL+yCsS++r6E32VjsbPQVTENt+s+pRR1XhuXelVOYFNDuDAi1uganaKd9amLnDNlUmqrQ
76R+rLqGoI7a6V/3VdhpoCbTehpS3Q8Lf1c/HSxfLxun+NHMNJ3BOH6ixpB1ONfj3+EhQIO+9JH7
2BEmHNZ5ac5uRI6xPqUDRUGxWheLTygut8qFgdFbPKOuHQsuGsT0voybInVv2L/yT2MennpTTAcU
0fFYMz4Gz6a5uQ5OVl0EzgIOErOeE1g9CrcsN0+67WwPKRQEp5aXuq0/hNn81VLvPi0eZgQjr7At
VPqhyOV60gqPm4mE8dZ1x0AY036v+775zS7b+d5SfaGdphkLfKo8YYC3nl3jV0VI0gTydqisioGh
2hJLs3N6qX2NtnxrDgYXUhYs2QZniy8nAWnbwtQkQSg/qcI555uA1M4u1V6IW+ZmxkV64IVVid03
RD3qHkvIAMtV88djVYgRjMv6TmIuRbTM2lB4W8dGsKqImGlVL9lGRZsOmX3xptl+sY0GY4/eLfEE
sBy5mocVlbf9Mm8PX5fVDgYlqNQfj6ETuhuPhqaGOmLLZpKCPh5hPM9exdr3HKuPlx9RWHmmt3CV
Th1RdRRntPqSBailugymo0eb4G4K9radT4bbGIdSK5HhbQdxp8EFRAqjSvBmJL1ODbHbixc6pkBp
Y/X2Kd0bzr9l4aNOu1YL82YDcYU7vORZ73/pTmcfAcWNb8DOdshK1/rcqX3Gg2Rkt1pzsL+t/pLs
S2n+QNC3vgl3716pgMvTRODMZyXT9sSCSe3VWGbntdr7irMSSBv7w5Bfh6nMMfawAEqnaPttkKF8
8ozOKgN7av9Y7JgLNHu6qr68EGniRJue/tIVd5+1hTsxuuFcaO+IRmiU2yKCbvXHRNtq96TM2b+t
YvXfvLScIolVLGyxRUWLK60YSN4Dee2ues4uFfatRULHeWfZdJF681ouqqJOkMNPxnB21OD2Cm1a
/NOI4QjQQDvrVtHEkmBsPJzTeHb96tWBk3A8KQLTHp5a81uvq9sMUU+S0sGcxPcqX+9y1Y0Ed+cb
9Nsh0wBWmiFJK+NxLYmMCSzsDKXhtyHzv5rGxy9d/BwYbGDbApXPPIlgpeYm8TEMBlwz8kourslz
PLQn36sunpM350zZ+0UMJIK7jlcnTeUd7a1qwwooJEl1+fAb1tmRRUpvusXc19vkErLPXEU7JETF
w9EKzCM0Vww6q9+WWbawAy4SfbFKEZUzZySeySRvSytyplo/YqJND23lphdVQ4XCAo6Jj7U5DWRf
utciYz+Tp9xoR/o9kdlcHwv3ZMz5hd2pCREKJLQYhfPRde501W3X+ihKu+PMXSafOB6sRceqaRj1
VumGpcwrZ+ewj0X3qa1+HXkWLcoumDM3u99d4HmWN0j958rRAUIcvh5QAgX0PDX9X6kwpGKO0pog
83RYBlbC650X9Yx9D4yYulPpVWnYW6qKzGrYbrim8M67pv7b4vuDuJ+rKXTR7b5mzetPCyTQs5ql
c0jxR6L/+cHI4r946ZV+EMsUzlaqc+a1X5bQ9NcFKwYdjvK3lwZ7DpylJobD5KCnr2xuCtZV50eP
oA/5sWKE0PA/BGgM1wb1LhKdWK8uQeLXxWpvWUHW0m78xe6bM/92z77/pvQK9cZ6Jov/1EzFrzWb
/27ZIKxA71oKcbNXdeCIrE9GY2gPXJsaWXY11jtT0+NWa9anuVrwKLpakXBzJVC+ieGOiDNLtOoe
Pl2/STyv5YVym5jb9q9YzSdNOv5xdPfE0YyLg5s4oNY69MvyHaNENoSERVennuvgjXiB7clK8++z
ZQISt9qnVfjOvSnV9JOw1S7h1wNZUba4NBAnq6cbo0TR3pRv3VqLgNBS6aHb4kLrTcyypWN+cYBn
sAm982lZ2Ng0qLPI24zPxhXYIIQ3hDvWYmpokO4qhFH4O+ujGSxczYHv4jGq2A+M00/8q1ys9Xlx
aioV5mvz3uMsCirQmqJf0Oa4wA/sEbYYbhxruX1pnWfz9mhVXKwpJF0NZPZGkz0earu4lSkZBL4x
Pa9DTakHSPacj9YHG6zxBCkLAqzWqRfJvj+4hjmD8hcHRZpwaBdmzSjPsJ+UwqjmYe2KqqFMI0eK
GF96TBJ8O4SOsZzt6qr5+qVbi4LXUb7BiAfzIs+pP/pJMc5PYvfVEI3z7EdzazTvWd+qL19OZwBB
vGI0HEHTqUT0tTqS2WnKuFZbeyrg0A5aJYyTZuRmUo3G8tzvS/Yjq4wh5A39Scv/bg11uGISDIDA
/rjMud7BHdqTQel7ypkMxVItV03UNNTYEQ66cr3ENuuS3mS+Zw3jlnluu0/LKLGfl9ucBYXmWbHR
4eaW0wLD323d1XSZmNE2pEhsu3jDdYs/T9/Vrd1txSzTFP1JiHKOBk0VkfQVAbKNDHzidfig9Ay3
d1rEruluftB3VvGxOMp+4jmLzXm7su1kvALt7kFb6ky9TvgwvJjfO+KMsLWTSacYt5a+Rfyd7u9u
T8cEUv/NT8u3xmzzo9uyqw+Wr/rUJJPv3hmeZ5i6oCz0Iq5Ar+FFNXK/uOepk0Fmy9wGA6i7V+i0
JdipE7bdtSEvtF6e9q7qwn5dvzstEPfGKX4SRWbfat2sQF1yjRFxXXWYBwnCqJNVWd7VZdkJmB/x
GW7klHwdxrYlyiXxobwUf1xGXQBtGyGEolQv5Zj1RlQ95uG+7kIv4uSrTDP7hju7uo5eK8/SAhiI
x6JMwUzTUVZBuqnyuIKR4e2FjZwqi6huKk0KqmqOGpsbuSDZqAxwmpoa58KGnc533CW7LmK74OHQ
PvHZQeh1D8P1qBnGu+84LN4BiKqIvGib8krKSXZx085IltXQoYMzydMpGxyj2EvdJ9cSBTTV2Cf8
FivWzWIilcMyPwu/dk4oWf2/Me8oHVN7vK4DDZPULP3FlE5210RrHfucoG48HRRAxD4a7CiYuXmX
rnGu+jJFA8UfcQ8mBm6mFFd/eKynaczsTO6x+c7BL++zsPLjkvWTBJTp+yOUjdUDczSEitSE4sNj
9B1Xn7uHm90vjNn6mUlYu5n5T09wXkAmrNWHaXi32cdq5G6rfC77VoSGsv+mvm790i2jzaE5rfRP
WhfNO2XI99J3IDur4cWcx3fTrxbWzTLwmoGgyDbqIMDc8aKUzuPqMPjyhFwSpe3yZ+cUbuJ1dhmi
I+vx0oIGZ4wHo2yr9md9XlSIjkC4x+Z6jM0qc+LVshnQCRxwDfFAbVF2T15lYX7rlcvW3+lj2XLQ
InP4VhgQAriA8Caajnjap6wAwB37HzZBJuyiSN31aDmz3YezbeVB59DYZOk7eQz+ycNHii+pDYQ3
XxSUNweeKs+b6f4rKP/J2mmmqGIExUmgnC5c5kdYSo17KRz3SkXzZMir2NPn2d2fRSb8lxyfZcjq
4O7QTuZvmXs8jE5h3VRDbTyUD4MjSVM/H+YMQnn8H/5keInocvxIjmfjMCIRBvSw05CI6vKEMcNI
uHVpjc1zQdX0UdYGJmKDxw/bXHaelaclNHbQREP9MmFfDhTC1MHtp6tBoT56GGtZOpcv8WLu44kg
Xe1p2dTDa2K/5wQuR7JqkFcGGKFcE0s0wyaCUfHN1+zQMay7tvf61XD1PfBSgoINL6MpriqfyZCo
LpNUr4Y58HIO0sVguhpnM/XfIDbsSy7lm85LFOjOeiBsxY9BwN/bunzaMD6EucCNpTDfGMFeGa4b
EsWjJ0IO08GkwuEsZDRqx5O/cCavbkUgDLtlc6YAg83DvBLWYwgOZMMfsJT4mvjTOi5TS3wPIYXF
zsfrjKeWxzDaHrk7tNRVdwCULW9TPqbPw77v54044JvnT3VYdeWHk4kXMZb+Ybb9n6I0LjXcKiZ5
92g7I6XgZr341EWXApMSmw6iohk+t7n8cpaWQStmk7BvXdjkl3Rc8mhHYHkbHKsJTa2tXy29HS79
2AK4ZyL/dLBrJtWwUtKosY0mUNJsN9yozzs7Zse7dmwmP8jmF4XWdMvWvDyXvGs/G5UWaVi78Ib2
hAcW4xNvQCadqzGb6GK93WCg7aZzBtcYKWM4GYLzNLAdTBQ4bakGC6qFoHQ3rpOmTqFMHVtn5ChY
G9g3Ph+j15ifep/bjwIIUNBTtfxFjtXE+wO8fuUPLc/4kT4mjxFVrZmHlvPt5m916YbaorTfO5v2
Yu7D9aVY9+WUdbLKAx/g/4tYUe2dvp8sIx7lTyXrJVTM2POomvPxzrkw9nzXdv1DKH/5Da9HX8fQ
wF8QharKwZAonaJiemvPn840FvdFU7zGW8WHgMa05k8pDPIW7FNBmVmTTfFeG2I8kRKxc1wN+vJ9
1V3nY2ZDAv5NbPs3mTmtZJJp2xjuWrO+Z3CMIE618rElZ48IbhcqvAtt0y0+5nodTshRlHFyNosD
HbWduASC7oFoO5OvNRvij6p1+cLh/jtvsGhM2/Sbtpw0iJ612pHem79rCj4Et52BFQkAjETGWfcu
izkVnBQt/4mwaoy3TbQ5JaXufJFfwrvEL+vjTbPE+AsvZAHQyuKcQzcvzp+SgvwAlC5OXpqJGyqr
epoHYGyHjZCnQazToStq52UWNida7mY8KL3Lpzfnwko0LR3Qn3AxkRziPyZdMqBUXP7y02Hzz6QA
wY2ySHQ1vAplI0Niw2YVk+1oYZmW9W3ShHpjspYfiDfDXb34OoG9fTMFWJdEwetXLlnkCpVHrpE6
v1r8+0ts13p/HknC+jAn34hMprIJJjfrXq9aNYZu6q1I0aYVWr2gqrRZOoo/h4tPFQcUxSN7hEm7
2r2fMsdp6+HxeebBJ6Fc8+dTa7bmXV/yn/7IRC8oqGkBHJfvNhk14WhnfVzZ+zO2NWCvrvHBZUES
8auz+X1q9qjfvroCi7reB5bZPqEItvz+3vjIuj5atmrAWertn9hM9IjwryGey3mNlDLcIK2HMxAv
XYe7DwldYH4YLS19nTvcAO4sfqh0yre4lF4PhrgMt9Jj+EVqrftqVykRcSV0L3ns+X7I8zJ9WeVa
HCalqe9sDv1LOpwTVn5q3+UwNJ+sV+JErDw9cH2/eJnx4xwX0qKacPB7ckdQUcROOGjqXwrGknQd
VVm+57M+vbomgk9ssol0CRtTLy6Ov1ESZJ5tRJnFnexUbpjulnpTW2UkxKUtR1v5NGggqCiIJ/B2
pFNrcePHTe3SeMTuI+OiAwgIoN70TzU/AijmcWOastQPYdYgEWZdYvzN73RmVCmTPRy9trNu5VoS
77rVRbRV5g/0t/RCIVJea6rJsOlpaLaiERccJ9iqyrKON7S/W13mzjdX22Pie9ZDWVhbMk6Tm1Rd
N1y63SgOgOD6aw7FSN4c92AwdSuxaFQt/XGSa/qWL0o8Ma7kWykRBd1e2hekaeOZnyr8vrC37mak
sxOirkkVgAubYBQdy7SID3H/bZtk/xnqCz0gqps6k/5TkA6x8/QwS33Pdnu+W3P3rGV7JJnm3Xo1
iRP+odIPMBW2l4zsOT3odVy8EbIK0Wgd2cX+3v7rV8HuwFUgqZAkN/+pQQcOk1aniUV0TRa0Y2ce
DQqFC4x0UrND9WdFWoQRk0q6ukHmyOKTz/fHZvbsCGeIwNWFrh7geKVtU2kkyvFLt8v8mNsFjkIc
a84Q2IzpGO6g3+mRbVvYMXZrFvFaCSTFwVguhNWJ0Ovl/H3arO253Lgfu94tgwnCnXDe9uJKZxyD
TjhcNmjm1P/9lhevE8A34+ISj56VcUJPrf6M1nAoVp7fBveaUTvVHzYFFu+jP7h/UOD8qzMb52Iu
rS6g38bo75nrIDkLjRrXn9Z+aQiy99boh8CR0uCpIONHr6zux+oTWAGS//CeK2zCF+6C/DczUDoP
s7fumYkDEzAIr6gnmzvCv8I4KQmGGJWtX4ii4dUuJwQmzelBt7TvKTbDHz5+IBGKdtEvTJ+5bZbS
KX+nDCtpE/BWHq3VKBOYHQyp7dx/YzD0vcj3X6vya65xMXxYJs6Toneg6blOiy9spfu3aSP+jVNI
35J1oE6n1xjppvQaOoCeJcr8YiFJUskXb2v2MJVE8LBA2o3Nrl4TPH7LHjLpm8gwzlqbdW34cbIV
Oyi72dZJCzfAzf9qcCrGEofdHV5QvIxgKFqDKUY2qsTTSF3Zc807ar0yXx4Lwq6uhvI6cR6RksJw
dmfSH1G0q+fayezEJA3sK5+k9dFXUwXrALWC2qMDc2j2chznx3xcqwbjqTRX5k760HgIXvix1qGK
2sIBJnIzboJCbgzal4L0S2MllgubzFUnhTCcpAnkI3c8Wzj73DISvcDz747/SqMgO61N+xkkH5xh
qOo9Ni3j3WW2Hxa6gdGL0zRG322uWm0+O4vcD49khcB0dvcJvwrRn4VSv5aaSPVg9FaPFIx0HWiR
dv9JL4zmFZHWfzM1Wz0jYItfppfLi7YJdDWpL+dyII0szLIa20+be282m89OQPFfI3PoR+zlsN+s
QlUHSJrhyFUK74Lz6z6bzSvwXnVV1FxJiVkmslfvs2+GnOTBvqCU9FT50cPrPK+LclSgz3b5qfod
jUDzduCmYiHvztpv+P1lKKt0ebgs3NOYV8e8WfOz05Dthp/UO5eO89SlFWmTVuMlst3kiVnGEu5F
1/BGqPWMPWF/2cuB+ebgug2JmZv+lZJUe+OVsL5pwnr1hpRolW59zodMRm5KF1cNYxYRKJdHjSpf
cnTCAhoqsT2X98f3t8tWdkxeayWfqnYZQjlUJ4ty9kXiq0tWmqirvzUktNE8WbfO9duEud9vb+ze
bX27ZBmCkac5Z9k3iDa6l81JmSr9K8dndBjrxj86tk0+yexycE1o0idZyrPRivnCTAAmxHZUVBhm
/1njG7958LLsHzSxYAwI1SQrivFxpGt92GOHPGR9ViamVoB1tDPYjt7jqKwmBgBq3kw96DJ02dzW
6xeOaUJBkORVzM3RHtAkdfJYlr/dYDDrGTOo1WJltFcjRT5xbjmEm1nbGZ4AA6KfqfdlytSTJ9M1
8WdvfwWxrOO9SBlJ+YZ87SkuXon2N+Msb7rvW72URHDMarmoRh/D3De8f0JZ6ecyVjhcd5rSR/BT
X/Hm7/0decn/Jot6i7qiZWpATFpUSbOKHZxop5IEwFOTu+aLUYjiyZIjg/KdRdP4fK3pmdlA/rte
0ZODopN4qBlEgjsY4rKJ0f4yqlVxnu0jU0PlXOZ9Y3PPVqkabqtAT3Bs/3ef+jYGTyP7zZCQGqJ8
jKKsvnwpaMIbGoHZOXvT12MU9E1PobICQjWn73sqzE+mG8V3+LT9zmzDijM/1Yh69su/uWYbrxs5
S6c1bev3tEzzGFmA9l5qW2D5nfvm6I8Yqrknb80T+euSIZ+HnT3X54nV9f+wUS9vkusVYWZL773f
Ow7sRN0kzVTasUYa53luLOvAAlZUhdGT+nNdb+t3xizihmRVx15LsgiPvD3eUQzst2amAdfarXqr
Wu1XOQ5sCBi4P8koOhNAOyLnOMM965Xx0yGMJKZzhsCQ7aRzJxYaYBCxJlNPmupY4RlkPLO8Ynmj
ADTXeYhqlu4c9oFBRlf6a9j5pvHPLL30AqFD1DuWzYG+Np3zZ0FxgOdYpeeGKLDjOvQNjy2tPq0z
0wLUKPN1bcf0tfT9Ns4AAd5lWrxxu1LzOPTSXL9YHhvXRUvLq8tY1epDrPmekPqF8KTV0NYmZW1E
jVx988tuYxitpfnXYpMiG/h1uTJ2YL6NYQtdSCN9+eDqln0ZTbH/lF0hjl6OejdODcGttJwhHlOu
K7S+N6ZhU+I47oPue8zeO30e/wHXbCHrt523HSvladnmGpvaNuKfLvxzV62CmQZKDK9qH0w2gDyB
sy5zhU1oZL4yNuexRMFu1BNGgJdmNybIuGk5zH7qHaDJqDmzQjtKpJu3cSGzKFtGJ9Ft8nbDkcRP
h6Zy8/7tmnC4KXb5UUGTUwuO1qGoBQELrI59Gsp5uNvpWJ1zvKO08ICCQeXaHj9y4y8HjnZbWPo3
xYLMWS1w6poz6L/BipXlI2vnkC+rY4S11/51+jb9H+Sd2W7kxpqtX+W8AI1gkAyStzkxB6Wk0qy6
IVRSifMUnPn0/eX2xjm27HZhA33TOBc2YFRZqeQYsf61vrWdnDB/zbs5YoSCZfhR5cw/6FkZbocy
TCHJtMM1cXCBE6nEDJsNINFiOy1/J37/f2yEx6F+ySL89074559t939W7Gbf8j/a4P/9//3ug/fF
b0LZnrCF6/7ZB+85v3nStxS5Lh71/Js4yL998NL9TYKtFgjZji9d1+KP/u2El+ZvSCumxCTvepCL
6U7+D6zwfw5O4YT3PcuXyie7gVym1JcUkGsbUZN7ygt03Ge7hnUz7gOVbJBLCH+X8y/CRuZXvzuf
B9dP2q7LEfH5In9OwKRyCi1f+G5gZm0URDJLfzIGbL4NZokZiJr4TREuqDk9fwvXGa46n7mD0z8t
OmRmM0jrMRtCb/iFE9+8REn+X8TkX8fBlp7wbOFIib7/Jcnity0JfjDywSjz713J72FCHFuh9LBY
tZlQLpjsc0vvQlYmm3g+O7r/z4o+f/8dLNORQki6w6Tz5XfIPGYuU9p7QZ1MTRCCuTt6TPgf/nCF
/k3o4G/OuM1XdTyXaif/LwVMcHBYFyypF1gVLqVsfCaikezHJK+hQrbjLw4s1+nX4+pYgm9jQwO0
uZD+fL4hIZpslDw/8Et2DxOq4Crta/mLT7mksr6cPZ87gngITH3lyS9XlcSI0IxO6Aa4CPga2SUU
lPd3Q5G8/8cHzzdtZbo+38dT6ssHOcbCEb1cvmEi2Hka6eeYLKANrPLWSrNfpKr+5kzhubUsx7ds
Rzjiy4dBa68qt7XdoLJsweMeb2kMdWlTLDRnTSjB//zd/lU8/fUoMsCxLJsnAnmdL+cqATWwaDdy
g8aw2YUMlX81uqG4y5n0HqoizjY1aL5d3I14HyoQYaYowh/QiZEayqkhkczrkfz+sKHYNzSR8Jt6
Tegl3zisfW875LJ6w07Ibw59WiYsEguvYy2FfRPWbMNShbz4hqZwiJ6E9L/potC/v6P+lNX6U/Ln
b+5zIkRK+iyavb9ejyOh1RHYnhtEgKoOEIS8wzw4DOYH5xGG965Ow/YA+/XTtajis0E7PowRL+Z/
PtR/d73C0gBkzhCE5M+XI61T4sS8tH2yB719mOzkuhQYrE0Rq/V/+kn+pfzVYuxGzukv5zSu4xY5
AwKcG9L+NxF0QiguvuMYltt//iSuzL9esL6QLJelhbzj/v7nf4g3NoVpGa5smXwAgN+yziCywBP/
VhIFv1MGF4Jsuocom3Dw9d2cbTpPNJDS0RxWGYj0PZbbPJhdF9Jl2zvqnu2q8+YMjbcfSQnk6Ln9
fO+3nX3VdUN1IvSUBJixkABq4lzTLmd8Q7zAbNYCp+JB+DNlD7Gtdr4uZ9SJttlo3ZCzcCBt8xdF
bq6cqHLCYOwkA5HCDM89VOyb0jHpXAKZrLbRMEm8V15yE4oifZubtDjYDNK3Ioe5MfsX2+3QuIes
6dyXxFrsm5Ht4H5p7XYN/YudjK8BfQoZns103vgZfus8rItDzFhj3RYmLlTkzgdb6vpF9mX95pH6
WJEyJnSD4TZcl9XIkrQc5l3pl/k+IY12b4i6ufFE4YHUBE7FrnpaUExHq3kBMBCeNUwI4FuMb4ai
8d7V2LKxDIX1mhnpc0k0nAWnUakTSMIby9fWtVvEm0YQ1LGNYl8S9Kh5AkTyzjQ9mh2sWHl47K32
ZgHkBvu1UUHb6AyWYVfjU/IBMOYMt0izsnEaKjjnJFLy+cqH3cueMOuLnjFh2F8YpQ2FvM04/GTJ
xDG5eMFigEcUR/bmdQNZnUNmyR5cAzQzk2X+k2N7NOwWTt0qZobCf2LZRgTJKf3u0csL+9D3YoA7
0BhrrRz7qhkUZt9GhC2e50uquVl49a+IM8GZhgFX9Zts8JK9jHy9Kz3Ot2wHDt9gtM5bqMi9RZxb
HkKDmWwBfTqvhEfnE6la+xVnH2q8J7L4hnE6bCGMlHyOhzPHY6ZBx/xKk0XA8lWM/tPYYjN7gt1Z
AlcU6XtziaTDj3W44sGEtPe5zUJoAyuu3sYscSCB6XVu2u7nAl8mRb9JSioDOitMA0/WKT6EDO+H
zIoGBGunqk2SYxcPsc2uqIlRgVxY4Kx4HhQ/FLkghoEVdQm+jSVJE09YWRHQvCHE4acW0HnE4CJS
dpUBmFpgVdugLlBfMeGBtqoBXbI0+X3jEW12FXsd26NCqthHpkuWK/TUXU+S4Rj7jj5FaB73Vjl2
6yyZd1Ptxg8k+KYt3SKYcPnd9rABQFg1nb/3HFFwfqcC7urE9XFprgGCn/c4iqrIfBoszz1Zc/Oz
MlFQk56SZR03zXc/9BWk+MhqsPdovVIGO9FMDsz88VyPgeERx6fhmaOP5evs9dCbYzguh7jUHt8V
yjBmpeJNkAW6TnFB7j1Lhx/oPE64opJh/DakhPJyTvF96FpinyZGvh3nIQ6AFlg2S1H9PjhF9036
7bz3AecEugXK3kDx27EZZgYv/d00sEDE4QamBZLddnJ7CHNkIVcD+0Un8U4tCA5Q8ctIYLaNvDW6
xGM0D/YJNx+WDywvJ80o4S3xlPUoF6fbotpb6A6h7lmVXyJ/EEv3MU45dn/4uVG8IkhDF8dfzeIY
V0d8iurhxfN0e/QqkWGWI0FIyKrf63Apz13usA0G6bdsKtpyULV0iqZq4HGy+7TaTESuV5azXLdW
E2+H1F3uZeO253rJkh8kaApcPxciUWgmQdNk4LmHajxgxgtBKgqIitniP6rGXjAZzMamhIxyjvz0
pYdcGVRtgV+8DNt1pG7DvLgTIsP2FxfqMPYIoOElQbAMQ5CjlOwqS40/yxES5yoDzoWnoDfMl8lv
rDOD3zN9U1jN6hTc8ihIiwDzuso7C1+S8uJ8p8kugcavxl1Fh8qqNRmQk/qsQUfr4S5swWvttI2D
G8yaZIJmfGJdWxWj6zywSFqCvgGmTyr4iZGKCEwyUttxrEBul923OtFXVlrOK9ekUmDhCR6EYflm
XkxuMd/cwuOAi7tivg66s8WNCAGeiZ2EPG31o0UNBxT3UuBod8NoPqWefaZFBty/Z5CLxcy0G8e+
+R4iPuC3NjFwz5hGnIb6Owyt44ryHPVSgqWFg0D/gdtQAgfNiuaT9YXxxbIKavkj67IJM1Fi7XNi
sYFO6DswedhcJwVMTrMx/PuY7/uq/RHrGqocalOuCjXxOG/SaWVe+rY2LlKD2ILBy+BIVhwR1NrF
Rc+nx5W31aKfh1i3P4hkwuRqXPS6Q5TOE9pWyWiva5fPWSZMCROA06PbvxWwlw78uGXVeVO7S20c
GiZtU5t2zu949m8EDx+sU6K58LDDNenw7JXJS3MkEBSRHlkWUGQjlPE8indJQloU0wK38ahPegmn
Gze3nwbJLCbyjUcrH0nz8JK/VQYw1XYJ6ezIYhMDSqhGrtzsQitzbZJaSty7CfIXUVpj5eM62Xfo
bMcLamZfNH1/6GFCXlT6sgmUw0UxNFIGUZUrqtRMYxvqVqzGWuZXc1fI275mMlli136tPBroGpsM
sDGnp1LztJhAtX3yQkqY6o75fsFZ9xiZghl5MjnjT50vDrweURabVLfLaqGmhDWjM+8Mw6tIglfF
AefiZyWJz0xjaN5jA2t20CxvEz1kRwhdzrryralfmaYxPIGWjT4ZH+ktScn5pkGwP0CPC3dG6eu7
xcmjHWb1DybA/bVZGtEuT/zyqLw0yXg89tl+GsieQmub131I3KIrxLcGwNq6tWI4WN4w7RZCPwke
/qhkgsCV4E1S7EwLohS2nWVXTUl2smeMb6uu6InITFk3rgmEVu9ywj0aojh3OAc4Ij4u/yAsqUQB
yu0RulSnzO5fZj1V56marqe8aj+cou6vMEfWtH/nEwEHed1bVbv1w7Z9s1rlBCjyw4EZYYDY+lSG
M8ixfqmjbUNb+hG0dbqNa1iPUa+Kx6mdumufLrBA8BLckzE+lnOhH21KAkjWe3JDv47+aIio8ea+
ECVkUhGIgSKwqSXP5qxS0TU2m+ibCfNzTRWTWmGMYZppibzaIGQMt1Osn8GAd6vK6K9iOeTrYh63
zIGGDRX09TaHdq2rCVImDqFg8LthnUvmTEvtniV9IXxmknxjYY9kHGGupRETy3lpUQ5XTABqUyPZ
1W4JR1i8lyrZ96PZHfJ+xpgTt3JvVYDcPXPgLWxNoOMYWgW5QULIZzyCG4qG2nmmE6w2vKNfTelG
UtW+t/IHPDrFpukzDBejsymbiGRSNmVbEGXRVmE4COLBTwKLz1/pwnnvKDR+cQtKtGrB3TzOarvg
l+3q5hH4tEc0ZT52Rv/kpZLE17AArtKvfmfwjo4pYUmqJ2ll5zJR99HAGyopzJt8cn9G2U89ekOA
4bgHHB09dKqHO97Ux9phbuSYZ0MuPWanvr3KtUFchhoLAvtZEI6W917BT9uRBiTQTE+uVw8BjVjF
82J9IMXlO082xCrGlNRzU2PcANfCCWyTh75KWp5i5aNevCfVpPzTvGV1+B1q+VVs5q82MECiHrYm
zKTTXVnEj7H0905RPIxe+lrK5lB3dr522vLaUlR4CIn5SNXDuO2BnKy6lLYkafTphhjSiBYtD2U5
NrtR5XfYMJwDjoUfyA4HBSISBz/5ElpzOrzqmyaNw70y5XBTgtu9mWu3/dnlFPQs2jlkoUE2kxnb
bgjHJSjG8EdmuWzM2e4/dA0W/Msmn1vWcNQ7U6F6V7S0l4SFs9O+yI9zlos1400ccvB3m63NMG4d
516/aScimfh+9MovyzPhkQl+28RapQaoYDHvCIyILUI7Jhm7eoM1DF+YXCrTawkWzbPtcrNUnG/2
rSQIDPfeU9GNbWGTVlJ/h3e7azFB4cFm9VlkOM2dkGc+hlBiDv5dvFhniG3PENyuCwXXrCTeA9gV
CEbq5voQxwuWSrt8FBS7raHHEV9I65fUHKoNqfJ6lVQ/XMN+JmdJzBnz1HquW06azp7gsva3DNCK
pwkxFO6+k+/1GJl7e5HVtg6BI9RNm74Bz+uwQEDU6BFEji5wRwypjbEhjM7a1tXfS/NiflGKbyrS
EQvDcOOYDSz1wqq2i5X3n7SVWTdJNbG6U1a+o8+q2uGx6HCziHPJngXGg+0dxzJkcXRBt0p9qzs2
GE7tNS9xDXS5jMOeBPxy3/RRtQtrCM5DdA3Qo7tpGyzcE8+Ore2H6lz5kqlnOrFvTkxgDItk5q4v
o2ah2Bx7pX62aGXe9p4ldjLRYhuFnb+mBGR6kAYRIbfEwjbqUeyiyq3eJ77U0dVYKNXEKZVmX+9l
bPQB71txXTfkTKMqK48F3lO8XFtVVvIsZpouI8ZloLo8+wn2t3ryJudnOMHwkLIcgji3xHM+5N2+
NFPjvq4H/QOEanSL41Fh57HIM1uWEdRdPARTMVFvBBL32unbYmsj42zcGF6QaIB5rkZW8yXrvtZ9
FBWugj7qLLCaCZdhi8a3plyrEKs+BlbcwugER5K/zg1LxQjFC3sGVQH0/MxrLNgTtxs4DD91LLTq
lLVSKvq9orqD0gqljjX28VeGmxs2TGqbc/vuoFr2h9BOLZz5DtxbuAm3iXBSVotZfXTdeLgEqL7F
CFGwZjnjjEb9vRwcEzayK7Fcjn1AeDE525PWB2wdoCXGaedzo7OXKvSpSvF3pIlmXYlt9Ey/Iwvc
MifSlZnjZqD98VAvgw76SaqgyDvnxOfM2z7J4mBx5ECKa/SOoeeHaC5Vs7ESVvNswO7HVlrfM7qV
1mrqPoixwH/Jou8l6GusSHH4nCfLB9txfeePDeHoSNM0kkBd3cFvGU6GaB+ldJ752PZYav8Qq97e
tjAEVq09z2sdIrnJqcVvIBoNq1gYaEOlxiBfgIve+4VhojomisKWksuHovadE1dhtGPTZz/3kTY3
XIL185Dymg4v3jKv7DFLxngE1yQby29oFbSKkrXC0xbXb2kWW8C/E3ErL1PieGZruAL0oW8z6f9o
sAbQR9erNVRKih/tmqLjcEnXHfQeBKbevcIJra/Kqsm2yp+ywzCVSKJNqLaNURWBYVC4R5MxSUkw
AmA38M2uHI251zOrcU1f9fextcU+WqL5Ja40MP801Sgc6oc7YfCMsdGtARVH27aw6pvcCkm+DXNy
pQZ2Wp5vEUxsxDffVjX2G3KB+ymy4qtogFpLhDI5yWFIcpzEKKqYkPvcXdm9NXybU2F/DOnYSBC2
2RxADKBc1FKL+2KCBgQENLqTs9V9nHxWXGQunD48GFdx1M0PC95ed50LQ4dbz8ChvbEznb+Myum3
xjyy01u65UHIyA5q4JiPes7sDVOT+xT2wl77OnsvQuyd+EOnjTdN0VaUZN6ztnYew6w8Zd1w7RWm
Puagh1dVxruDezVf6GMo6OVwPZjwtrsAl6Z1I151bl498UH6scjL6oWCIevGrIprOoeyXVpiHHHw
Oexyc8TCmHpd+VpjETx2TiG3C62q8waabrg3HZACIxTMexwwzUOSWfZZUMRCbg2Sjrh4A2YjRWVv
8zqnspYoEh+d9JtmCRfqGWeTZ2IheP9i0vaKCzh1WEOAN7bYPS9kh9i49I324a5xI7T0uclAn2a8
DPBx9tRnqKbNd0Y41m80oUrnck6yB5fnzzWIYhhglJkUcEnCMug51N4V7+842yVS34VOy9Mru1Oe
X4BvAS3goF+uago5z6PT39qM6TcoOcMaJivkqMG4RnB3V0k4rtsh5MHLHGFnAFWl8wMrI0kXDB/0
TOLwXfuGAfdqyhyqGqjjOztR2tAb2j65TZLGG+wxBhuEWr0ptlJ7MBNyrXXYbUcfyCpstf6OLSXu
+qxIg4JowHZqan6rLn4ZZ95+0qF2EF6VCJA+PpZW2geCVpj2l/Gpn+N9M3ZjgFILi8QLcfhJ4OXW
xXNT9sSH8gTPdNmRFp/jrDlaXnKnurLfkk06hvgYjTVXi7mhVraAnhT2ZygZ8scEtj7cFGlRmKzB
Z5IguLkdpNC6O2FC6APXdQyQUlp4HyodqIWcZf2M/FF/K722u4tGTCeeT9EpR559MdLdzhy0e8Na
joB/QxV9wd23EYP82cWRxhVjTjfOEi3hSvh5+AMNlhU+enl9Kq2oo6mIZ55YYTuAzUk0hxDeGDUY
4LLK77pPMvrmtBVmuAjKVCbGjrAgYp6ZMGAeeZf2DvaQHDWLLiC2weSnSS10/lxXLLrJjEUeBtyl
cotz52TpY6aGcAvBsLlqIzUSBbtMXMLE+D7X9XrKk3gLNImf3o/tnTMSmS5qU9wgi7j86BYeadSi
6Dku5sedz1rWJwFPQQ1VCTymY/xNTHomPFrlhrz1QL4jp5E0bSHuplt2QOG61vVnv+hHzOD+YzmN
ZLJacueYTMuWahJzeSnK6ZlQLLnqLpN4G5KN0eL8J45A4/CcJMeoQhNioHOI8sR4AtUN2yFBu0R2
x7AXL8mRsr9NUcT2rqvYdTWRk+494bOZHexLK1usrQMrWMzpCWY18nzUd8eYYL26RdoZL+1iHp2a
djuSGiEBRI6EqYpxXWG/qnbCKNBxUDTiewuOG3bonjpjOE5QUuL6HkIhvXhup0BAQz9gSo3goUi1
97K7BWdtU5tNAOxBYADf6yxiE6nZrVQbULz6aFhSdKtZzGTZvFZTpomsKUZXvfC9ll03F+1lUOFU
T9YyYCllx5LfhhTgXSgTjfWBQ5dFL2Bdym994MlrlMX6kWA0D8tsuEjImRVan7bKMEyNnmcEKTME
Xm/oJc/OlLkv3Ry7V0ykqnOOReCOwad7UNKyHoUTRfUGKy4sgsiwae3q8tZ/HWavYiFjgPwRvOEE
17ZIkNMUol3vFNxb6VCVlE2YNhHf0rYee27hp1CkNTHVcmHj77e4ZhtB/lKD519WjW9nH43hiEM4
UTMnmIzcJ4UTRpssNlreO5X6TmDCvXHqNP9B/CJEMYWX30/VJc1skUZs+6h4Sx1/OdaFzX+Xo48M
kRtsmNZToclW1JVz71cU4KyhJZlvbR3J/QhCv8DBGdMgKjDfYU5uo1uQ8Wi7sbG7FJ89idbvPqtS
Vk8MkcLnAszMq8G9vzVajnzK4cwOipXkfi6T5Tmcq/gFlBe35pyE3avUhnpDBba/5wBk10O9YCGw
EmodWpbwy8UDX3KJHGvDtnmlVCAs3Hn6lODM1wa6DQBnQpdt69mUM2DfeTKcIj5Yk5jPehz919SE
LifcFqfjfGFpITMr5hgdoaVKh28LIgs3QJU3r17ZhceFtTaL6iXXQcYCcNW1RRvvosF54OVV/hxo
+bglTSUChg2GtXIcHW1Z5oHhoqYrQe6pVszhSZTwmN8MZpSTKczSa3wcBAt57FNUWNXFLeMyGh2m
CL3Locc1p2u9qO/nFov7KpuBmrOlQoS0ZZueZTfmB3ucvcMUxt0xsauaVErCYLAyO6uhVMGFl0NJ
RI63exRi02VFdeaB4cGfSzhzEmhnFbBNJm0yyIZddFU4oOjwMmass3Gvv5upHr8hWI+3IK2be3hp
F+tUn59LUWbHBUzPp2873jkE6HQV2a5hrKU5WJ9O31U/M5mN9soYqv61xHrykmrdutQ1ulptvKTp
6eYcoXStYJErbH1Et2MGpA+t05jUNtNplqzweok7Q3f2U+QWxUcZ6ScAWxhwW1YkYOBhLbl5RCem
5TTZ7dKP81vR+rG71minPespxRMG6X0ho4CsBx4PGB7bAA5yXw8sMAxVL+KYxgS5NnFn0i2iiXxd
E6lzqo3D1JVnBBXqOwu46YleCEh0RB9hSC2Ey4iqDvQOSY+XjYQg569qzxDnobGhfnBJyGvRuwh2
btfNa0e50VuvcQZvIt2+2CY4l01BgucwFLq6izlRlCTTBPVIP5uGv1g07gdLI3tY+Ukxv6cR7SL0
htZuur/UErKQku1Msfo4pm0QmrwzV51uCQq4NCd+7+FxYmRkyX+KQmt8BE3Om81XYxAtBqq9UZr+
MXLnH1pTo8HkeJxWbK25T1gj8Q0YJpiU9lUNr1x07Ik5jvsaUVD/oaMxRLLsHEKFM1YR07yiMwnU
r/ZsrQLLVhALselPEl+3ZuBh8QcPZjcM/aqebWDMVEDA16F/o+q2dpwgnbUmhn6I5AfXThxISlEn
TLgc5KnJzDXvenbhr0y2yeuf0c18ogSU6uGxUy9Lw9SBIQabt0KHRbYHNmF9YD0Up1nbJRvcZTaD
eSCzamWDWlNRMu9UzhCIS7I8gEtgUOYyTLtVlIwSOwSVSONj2L4vpEJY4klDP6duXGxGCm5IP9ef
YIn8k2PYPuECy78dFwtfIF+7Pc661ed5pjubWS17/JnSECWMlcG0L2BvQ8yXXXP9SSce8VhcnMlt
7Dk3OXNfwD4NXeZFYSVrSXniPi3MeNgxt493ZWu/wf+b7wyV2u+GQtqhivBqlmb10TtW+gjEKBf7
Zax8xF+7efF5m18ZUWVe5xBe7iJD/sqIcTFa/Nny4oPl8C1e3OThbfti1PiDY4HuPpdYEA1F7OkZ
nrJjvqUeJ77JQQrw3mapegPCKX0k8M6r9J8NE/bf2SWwoDAFla7EePPF37NIgzokqGPBrKLuxle1
3g+6ZYogGNtbI7gITLq8WimoGz7GhVeK7vtiVw8ZAU7ObFbjRPe8ArGzFska328Lp0tZO+gbLfNm
ad6W0QjIVBYKIiRv1GWvlV0dRztdzsQgr1s5MKpw0AYtnFpgmMZs4bnCCph3fW4gbGcyKKYMRCzu
IID6PMt63VOIODoPU8/mwBln87ZJ1Hta0i5suHhyG4MHPq3DbkWR0cUqNXnWLw6d/KuN0PfRbAGu
WxJ10L0c2j+ct4JLicNns1rHQ8m+QdzaNviHdZ/Oh9LEsjTOeDMsn7m7OffzKWn7eefnW1YBF4/B
KDchCQ13Tci5pFypUNvUt4aDgB+0ribjNIme/W6esQC20nRPjNL9hTHnC9T64vYDZsxAywYRi5/B
uzjn/vAVEt4l9eBTKyR0nbLF8YcF8uQyxafF6O7MaQA+yct5PVN8fTSF6H8y8eoPWlzceghujllm
3GKjQPbAt/GLa/Ov9wXmTCjJIIt9nKlfjm+EhqdMRVYiMxGqGEUCJRNEO37xMSZc6a/3HycSxyO3
AI9288vn1AyM7TakVJjx55zx+qbXdRx1TyAyv8RmOhSCDLBEaYblhjZQdZewCAVHNzbZCc+Of5PP
XoZthpuldghjdZTjzuB2FmNrJ+Kh7rL26Z8PjfnV0sjzWpiOI7BO2h7azxebZpM3C4IE197QSh4K
CzHmtSsQB9Mwq0EExvaTn91QzlW9Umhprpn/YDAf8vg427PaYGaYP5wU2se/fq//afv1mURT1Vaf
3VcQ+Z/Y5f+LaOWYlwWPh//epH3bl+nbjz/6s//9v/zuz4ZGjmfTtnCtKc8kxsw1iO3iwim3fvM8
B4EB1wj3K4+b/+vPtuRvDohy13cvd6+SvDfa30Hl0seeLU3s3JaDn1qJ/8iezU7oyx3C1Ek50sKw
aGOgRen/82MiiqJMJaVECOqHdq/NrH9jJIY6DWfj1sqN9jQ2MF5yw65O8EHilVOU0UFPXnryBYiw
HmTZk1fOzoevKYdqWNxC7WEghzNlOhlZGSOMGSS4HCc8ArmN6DFa3pBqbxGWN1YvkUin4mQYOUUX
vkfQn+ILolBkgMBUr4eFpGhlf4T0Dlo4Y44oe9BFitxckFuyadcgnK5pj0q2CfDLx9yBlINDN86P
WOXKc53Ny00J/O2ddDBdXnhuf8yJjPd83nhT+zO7sItHfVUrO3qSSDdrbZBhs2lC3lCamX13aJbG
LcKnAgiIoB7hZP4YBE9zm6Des120sPrKC2VbYY9pygLbRla9IR3CEjJnBujam25gYnkBSMbJYrNV
sRLHj9jfxvk07aEJlacqGnuYZ63DjLmk5zjuUvk4M4yNqJ65T1Irum5jG4krHKrAKNxbaZfDY4cq
97PJE/2SqNGGnMXCvBKef5t4lInTGFxvkQqS+yEt5MGX81PqDg30y4RBftY4h55jfeqKMLkaYq98
ouFKBIkQ9EW1EdWRUQZRoqEat6mT6zj24hFUgGn6uGnd4d7204JZdPwztLGPLHjw1m2vmheVzOHa
IJ38Dobkc6Zzm3ZUf3qOZQ3hzTn2PaGvpDbNb4MHBS7x0uyWLkv/xQauc8V63z5ZBYpKT+PKh52J
S+nchRhAeTWZl9JCcFxqWMMX//977fRNUHtRcWgnpmZZrMdjIezweswR9bFokGQyPfOA20Cem9n9
GeqTKV8wUwtEMMBgrVFUxxzpbUOXoUsGE/v4FgWdBlBio+Wy4iQU8N6r7NqPlzbwaZbDMpWbNzjA
9TpC70ViX+brfIYMSnHmZcHZEItldrK2XIz+PZQKjXdE+ueC/BRGt6puESFCa9OTMUJEUJ/9aHvX
NHJ3OL0af6e6Bs5WJScIwFV+rXz3kSBbg7mTPVWSuBhMgH0/+BkYX6Ji+RuM9Gal2oRVsaOMEIdT
ZG5TzZq/Wdj8LOQJ19PcV2tjhn+p+kpsCYJTlQvM/1yoat4Dw3aDPMU3VyzuTTnpoABOCGNiqc+h
F9pEfj3Qx0zo5qkOlmhAjCJTDTx7ZgqyHmX1w4nnwLTz5BQ5E36KXmTfaqJxu9qgajkDLMZ6194p
k90P4KnyhM/ee80otBlW0L8Hkn/NeIdZ99VWxQ+qKbfO0l61pfueDqW6XcLM29eGtncQ6UIePpef
WGgq2OnryGlEvmP6cUegAaBGrrtN04TzPeFkCknHDAh3UjRARYsPy6mudbJMW9WRlzd7ZdxVNIk+
x9VIg5uZLYHOlLiBXtUhD5bmScCSPyLV2VuqvtyfHRi8naqUdda9xc0kXHNLD5KPeCc5qpMteXj4
jKqHAYnBqZYd1zHRYLxEJdXp9fQckX89WG6KNko9804KGlonuHJrNxsAr1asMTOYl3iQ2lYdWqTe
IOzD5daLFmcXuRaY7QtuAuIq2S7N2YYzwjhuKXF4G3EXZD7zTyNkfVzPPSjU3kFRoR3iR52amM0g
Hs5XnRbmuhDddLzgm58B5C/rocrqqw6T1lE0E7CrfPSwAPrlj9Epu9OIGsuUKBN33OQ1tN8L9j0f
L5E2DGfWo0oqVwIVgfGXlRODstCOves24sEHGMWzdumAA3DCSsqsr3i0sNNua4DERg7sigOxx6bk
bnhhOC9DaXzr2/F6TvjmYcriJkFCHWbslYun0hcdFXAVci9dp3PX7aoq9TYhpaUz03/HQZyPW8xj
Pfd/NzvrNsFDSFQcwd8FNkt8exVTbG2U4bBKffeqT0EhAhmJiFnYp3TBjkyl+X25DNPJqXh3YwS2
u3tWrFRe9ONHRoZ6P2Ij3YThcI7L5FtqYQslKok7ySNRnLTiohRjhrD6sIb0xBPcIUq/JpvUbPti
GX76UfctHtzHVNX4BQd+AApYDdoj5bGxwhyROvsBzwFMJztci07QkhvqgBJDTFoinL8nue/cCZUP
J3462Q3GrEP0Cn7sIro/sB+9lkW0rQyK9UBw05vQwcN18hCO6fRf7J3JcuRIup1fRaY9yuCOeSGZ
KeZgkMExOW1gnNIxAw44xqfXF1V9dbtbprZ7N9pIuyrLZJKMCAD+n/+c73TQRS0bx1mdu8cg87HI
85u/eGXkvHVONm7o9Mwv9nG2IXHzqAqr3c+0KntrMQyjgidfNa8T1b0nzYx9G5Rzc6qtwPyUkYtZ
3Zsuj0EsPkVeVrvOQ7DiPBs9dD4jLwVyW1K8r+SSz3FWnshHL2dRqhug/5LHLNH6mGUb7mWgNPYm
zripTsK+srRGX3aoFZ+gV0/4lSQ61IrFN7GpbN8KNA+jCTWznyzzjVgMVYLjappCOHkugiB/60d0
2OnxC+a8ikUn20dHjfq6CX+CyRl/pwAkz2T0w9UYe/Lk4QWoWJylhlaOejQfcAHbn2yxw03DDv9O
5ElzKewl/Y6MMyxPZRWap9yOHPzQF3o4noFU38+DjdWi8dobi0Fr45my9VapnO1nbj20xbJawOle
sdGQ87i3ZSU2S1iEm35sgV6RjHm0wKIeSyhJ5d5XM1AiJ+kuzF0e0jq8JYreN6sytJ5JnSwUuHBE
UXbzUzTT9NSUQbG2OpJRwIt4ejtOGd0DD3meguGuRpVDHE7OJm13fh8ykzv9qzAtFqQSS36VO/fM
l/UlFYAhEOPATRWXSbqd7SJ4zTy4CTXHCuXlX5D7iHspQgnpid7PA3s2KOkjTODN4qJoc2WBx1aU
XRVdtq0z75LtwQHJPnEG/pnbyRcPtOeRXpHOc/d0BsAGUErvlHCjtZ9hufHmRfDc5RRGxBpPaADA
cplvGjbe6xhb1MaBK3eOvWRXIOwnAKxQK6LE7UGowDAMGj2yTe2yhkJI23ni9htez+x9yegPlrvl
CF8dheDU6SZnfBzpyZo6a5MO1LDrpbPvOcXNj3VWLDuXdOydYCtLa/m3qzjAlpPbn3re6DWFMzew
S+ori3j7qrtwJLxOdhu7cSKC9pAhhCMmqMwDPXWt9ZHNfnPArlJcj+AyuUFof0thN3uaDntsvSTe
dYft8o7jt74Kg0EemnpUVxCFTqU16TdCKcEz7NTwAsRNHMTvS/OuMeFDq8PmNoqFuNgpP8ICYABB
kYZdIBmFKfCPyCjzutPmVfvthx5qb0PfhAvtE9epwY8KON168dIyfKWsncWzTqxfldtuSr9ROKXm
FFmIl+5nsrAXc6L078d5xiSdVba3ikp84b7O6U6kboDRwj9QHe3zopbqOsZDdReEF5NOXWwcdqwv
TWI0laph+1bD/djknkY2aX1tceNx6Mgdc1wfsW757AAaI5BzKXWkTMcP8miNh9XDHdDHv6o50fe2
kmBrKQx/cNrGOUOJbI6cwcYHKFoVAOG2+9M8Bvvbmx+khTmHKHbxXZeCZBo4lt9R08T7iWUl6xpO
0CjJ7jUVVGyWFqsqP1KZJtfesFCILcZQAjef00ewEAVMSF+nz51d8MgoGrqj2aCegZnCAXZK+yyC
meuadMHKT7ruApgWBzuosLy4i6DWIZCb0RrLb1f30dkCrvI846pd9Wb0V77Td29Rp9VDrrPisR4n
ecW6DacXvJGBlx4RumESIEUP0xBpnIdrldx3mbvDpIcTR1H/1Cexe7Co5cH2PMRrf9TV2e1Md7og
d7dLHP+AdGpB3+GF3VXFzNENnsMuX/zwTUytAxGodB7owOi2kxH6pLrM5/zps5uiifidkRXGVami
n8bEkoKdbDombPNufZWm50Ek6cFzDQdyt9JXNTlHnhouaYZKh2It6cOxxmrbK07myJawdSzhVWsZ
ZdSMt7elndCvNgGpHwJTXoULDMRVI6OjCYRzjd0g/80vqrf08QanPLhw4gooLNiz5t/Y+r4MpiRi
NdQZNGOoNoLChxXfhd3JADwQt0d8ihN1xsHMyVFEN7IhP0a0Gp9D7qUvtDvNgAAKTNbwbFKVBTdN
D6/eW7Bi0qm+xkM1ni5DPkuv6kePzd4Ly+hUszrHsZ2wPiXZ9ZwkkrVXMKGYJ1xzmwLMPmaNhPqY
vsVGyhFsjdu7+qU4wMfMcsOzsj2fZL39mM0q3rnxjiJi0s06B3Y+3Gd0yARq5OYycyS37Z2lxHye
40VTMSxZ+MzTbeZ2nxf38sWXl537Gissvvhuo40OmLl9d98ugpBlblfNmrQtH9kYunyb+bd9kbwt
iX1W3D+3oFbty9kg3dXasrZDY8ktc158CLOyAP6ftvfDxYxuJ7jbB9z7W3oS4Mh4HYjGATSEHsrw
Fv8a4PQl0GvwozcDBny8qa1NvGTqBZ31klt7kmdSbkQdd+y5I/kiQSJP2MBdXWSrAXI+m/sGywYH
X+i+13kYjqteDeN1ya0wZ8U+DY90OFRvJatRH7+viL/auFosQGqA3FbASBH07CG7L1thPUwukZvy
2LqXfmWTsDBfeOPPNX0p58xk4p0nYHturIIxF8zLGrkWXMuSikmthRW99jSnPONNdLcalg+/Tjoz
n+I7QCxuc7FH6DT7oFH+Q1tNuOaN35NMqL0HB7zfvh9k+0U8JsKQkfTpW41P42sqCaJ0DU4scir+
gZeG1notqJDhhzxEEgDd4LvYE+oOdqNs3Vdm6fGZpFL5aPToniE213vyB0AgfZsMHu/pvSwlPww7
qWclx5+myOSWSSi9Sgii3c6C/+onrLWo4nD1iYEUq66yxC1PW7Fl643PKMaKOs/WtZXZOPYLV+0C
DhZU+2hrVVDqk2Eeh020WjIuW7uJgsegmKxtVErWzVVd4oKyt7JdwrWtPO5Yg0oPVNvkV0QEQb2Y
+omu9Y+2GfEpUhScjel3nrvZMdDAyYfWWWNkoMbYmV46hp+QazhwxAwydn6vdWVd4SJK/p/HTvAg
cf+lovnwkVGxmHxU/yBq/vVVfxM1wz9k4JNS57NAfDxAn/xL0/SjP1w8c9L3bHLsRKD/TtO0/4DM
AMOIeLT7Z4b330VN5w9sBh4LC6iRsGA97z/DnGDF9U+ipqDBKrBZL1yaD4Pwn2P0td1MVmUZnGyl
DwTPiqcuvpGFx2mPQIx/rEIEnVU3DWzDouxijNe+XKpNyfBw7toIzzh44xDHY862y6Esy9dRTjhx
bthiBXDQgMQwFeMegIPcX0fltOuDzBkwswWj2c+tgxI34MbYKvhMBFBSl+RvO7YtfNaKmjeSyKAZ
+5L6FX/O8rcF4BdMCOfiYAw5sdG5UZdDR5MaHR8ToP5PR2tg2Syg99MQhTT2ieVGg2/Zlizu1xHy
5rYhPfEwyEZ/DbhdP+ZqAmFpF7H/WeKfYIuhoATPss+gR3txgjHD7RRaZpC94DI0eoVnBn9Ng1mQ
QPdQTo8de6F9Onst2LNA92/z3MSbZpmnN5zV07gaK7s5pwi19qbESn3pTjJLQGRSwugrjOUsoPwU
NxJQCUDph1ZgiVIV9lNuvJobiugjLJTCUR92FVLAmNZwYLdjjtOcVFvbnn1XeG8hhSGg9cZEYGyJ
uM67zsFkNJRDv2ysIBqcUzjMXbXvsPHi6qVsbe1ezpV9bxAdwMF1/ALcr5oVqNByp4E/fTqmz6+X
zG3u0Ofc70SI6VfUe0TWKLOhgnycdAXSh/azldOM0zYuxua57Co8KUsImLr0+oBczKyhScEf8p4T
rN/PWje5wscZpUDVF7d+ED4mxy0/wfQ8UC9xV+Fav89Fl2HUmcmqJiDl9449qddMTYEncDEi8G3S
qp+cTRj0ywuy09Be+WIU1hpsmyV2PU1J8mC5Q/bhdUMPvaqmDf4kSAZBG0SH5z2jp2WFIGw/dXrI
2m0c+jOeLjfTA0Nih0/QzAECJhF2Doa+z+wIRHZ6y3wTXmdpFBEtjHA5bgcTlw0f2FnGHIX8EZGp
TStnP5Z1yzQ2MnNvjS6BA9m1RRYhi/pr5jF5UXDCXzldSqso57DD/b8ry3VE7OKO4hGneJhg7hML
6pxDqn2HPrfFnKbBTtp90VUexD0RVuRa+vwU0AJscR5o/a/G2MFGVAy8O/Q3/DzxjLEUeCShIK8a
t1FV+2+RykRI8w8gbnbMFjYzxgNYVQ6puZ2vZXskm2QySO1Jv7Nruzf4HyyaU5jz1QOrXzLDOsmi
V3tM9Qum+PDTH0L3FIzDBXBu8Y9nI/tEtw5f+iENAZk7eHhmI9yPwEuRDwmo1T4a1VjAEZuK/lZX
C7mavO/dq3ZwyQ0slAFk7MWb/pWClO4zyRQzZcGMUOxb7gPZTuZL7xwI684e+Vmb70yVhgMM1ud8
e9KNGgnfpZfwLwVdAmQx1oxkPXm9QlXPiR2g1vMknRccIbBkZWvWUQjVeFXHIZc555yZ0DrJpZa0
yRJ91K6VfuR4/Yj/RknxjeZDOCRSznXFFc4MbXfJV+v79TkI6KWbbHsBAdATYJGx4361fZndhnPg
u6dp8dP2rDhqvgNbd8gLACsQNsCPUGTqF58oor1lxKeyapd6x8NkfiN3Xpyxu9rjurVZI7HEUXLv
CVNRdRIMX1nrTvtAdRp77oxwkUwX2nkmesYXIwb/WhX+8sjNxiufcvy9H2FmhWci+BXfgPPDVaea
/DWdHdZLoQkD8htFab1oe+rPpMNtNHj0/VWYUWO94miMvZ3r+9qmOewbn1jEcK1TiXNNcHd8pr8s
M6veBqS8Y3GG75fWHi6zEdIKOa5qceRNG8zmEFBf/RTGohAbquPQChhwNm7XmWrbZXVycrz0XdE2
QQIuZcCRTf+Bt7557MfBZf0ODMGbPOvR5XZWrkdXB4AIcmBsKxUVctvPy/Dh0eboH9LJqe7YCEg4
A3CN2HgY7xiwTH41ZNWaLRkBCqUap65IaBs3fbTdklAQAY70GbVhuWRUwgITbuQc80mWODvdhfOn
pJnnGx0zuAW94Lxb1lDeSbLCO0dP/XOhCBLelQlLJH54znRYzMbqPSvK6VAV4ADxfDTpt9/7yTpJ
2zrcwm5HHR+GYgyeFI6f31OQynLjlaV+90hK44Tvuja5ODD7NbCImubeKfbYEWA63haDBiTkYRLV
rAeg3LfDYm+xYKthExrahlauJfyXjrZSHtx5fLAXhiJZRrgBo3h8zKNgOpEhlgfVD8lTXZLta0Q4
ELqi8CbOTf+Gj3Kkz6asIdxBcmTsv1yHxPSKoGLub51b6BQPxB+mDdG+l5qAxCpWyD1JZsIV8ND4
lDqkd9Hn3O8pyfAVJ1FItWej12ZoiAjMKbkXxtdYBz/elH4a5Vp7kRLgNLHCbtMjWWeAQyb3xeQM
XNu64U68SqgbhXdXu6NzdH0PrRfJK2uOFDWi7XlWjUPGAQzH8qmYcTaqgPrj3dSGREGmJPwGbg1x
XgojnhMceNDhbZN6hzEvwum88PH5jmkjIZUycNRxk4KiAUa5GqR7xgoponUyV5m1lYPGpZMgPfeT
CTcBF0SHXyvNjrUpqLDMsuAh90Sx84gDbOIhIqIRpvJ3ePGrFqHTbaZl7j4t7ZA/WXw3pT8nq0GX
erF/xh3l41UZAebmFfYG0KxV7l/PWW1ZvzDBAV3FaJ3W6zDvdbWROh2Ws4ZvLLclHxjIn00Gw5pU
mSO2Q6umY5NaBOEFi+R1gc+k3taid15lwIx5jBan+4HPzSLJL+hOc3E/H0uskbB1I3sIdhhhw9tl
oVRrRekVvVlLg1HFSPJFhpqmz7LpnCvqxAjgxkNiPhv6rDioRPX8bsvAZJvZNVgQ2f6S1elVvAR7
hqkS0dHuOYcqvyAxOXvYy3Ne5RtBl5gD28AJIAFP/lWOV2/dyJrxtvZl98whCodUDqvqq9Nz+9rX
JrkqSkrDNpUMYRDzUJrOqo1Ylxbs44ksEEWhpc0R2W0fiCRZOb5nNo1vJctG5MT8rhnByqPXCmoh
em52EAHay9OPAR3r4IRVjEqWcrnxCi7T9YSZYVNS7nA/Qix7dnzn0pFAlvZ4aSR4JQTU42ZiywTo
olH1JlQSj2af8k9esx+a09uW0rqbCSgl+3zsuR+sB/S9bEofVkILojWWvmEDMixI+WUv+ZwMXsTv
TJTR3g1dtmnRPzaDSdJxZXEwvfeUN55w2ErKFRNBJQq3ce85HzkVc8tI5oaNdpXrbZi4YfmCdb/+
kW0p04fczNwu1Hg5HWVJszRs2UzxwUEhfpiHaaZloWmI2hP3oh+WiYM1Sl6mQUXcBurQihv0bNhQ
JOY5j13Bwotn9G1fz/GJnNiw5RJof8reEw9jPsCQIOZT3CfLZP2SGsaMBKC7l0MU/RCisn/NVjjS
UuZZbzS5AX8l/r7cj3XWv3H/5bjgagOosgw7ki8V+bbVWNrh0a7U/FKnMw7mnmfMC/aTxhChcuns
UIWd5fsaPZ5MSOQU0DAc0xSclG32PjZ7NzLSaRW35PxDmoQDUCtkHhLnmHbSL4D1IXwhSfB0I3CU
6HkP+l2lV4uhY8Pr3RnMlitwgaZZQSS1j4ro98BO4atrESbXUJwrue2YpZ4h3yXJ2qfmuRWU99Wp
tebTm7hXKUkTUBVW1mQ7D1oJGVoUi8j6qLFAH2ZglBRqRUvhZRBWssVM62Vg3NlgsqnDV9YEInzw
as4l+4hPGtUd+SQudaNxD9kUX/pMk99uNASizFQEWyXd2tpPlesfHa4nPpiLFZbXiW8oqOkdd3DO
JPc5sJJhD1dYcJ5snjfLFe1q8X0ecSage1wsFbGYJVLymn5Si1Q6W/1iW4aq34KPsH1qAcoB7/qq
gLXPGqyCLKNvkqXmeNTU0GY3UhAiOJvMqeIrT1DLcRtCrPBv/TSGvZt1rAmmwavuTZBr6xrUXtY8
zahv9Gnr2XN2lMHSxcVKMc1eUbfb8kBLO2v+Jg/n7r1cZvsjIn9K698M+eA991UVIzoqEXBIgvWj
eN9HCdV76DqOme2k07WQ5AkS6m+k/e74Q2fWrWnHfq1jaHpx6s3RNY9vPR7yUPRXEKVFu5VeJw41
BUx7o5BmOQbStpBU0L+Pc+pn9i5BgAds4PYqu6ndYAzWaN64mU0uu522EipOjRr9/YxPO75yoBL0
ENJCnl3QW4IYxnI/a/zRRmK648lQ5luL2qzubbpY5hs9zeVN4eAxpLM58ZZy5Y8mbK5w3c/RIQ4j
HCHGK4PkmYcUdRvudGmXJPw5XrPXASCJ7bQbyl8YtN3skzzJUN8rwGGbym/IC7FCwGlqd/5AE1FE
FoLDnbtqZ1wAm45fx6X6N8UHKhSbmRMo4AUWL3W3LnuCwOwC2VIPsYStdUrL/C3KWJSsNPHyuwTO
zFfpxs07EQwE48Je7rJO0a6obdq6UtCV3L7HQq4IcGR7KqmaZAOHWZ+kKXlM0asd/8ZwY8njpb7c
2iAxAFMyRTJ/UWrnOMduFKwZ8M50V1pTZ9gL7a97nzwn4yWepMHRlrsa3eKhV1DI6Pfp8pOirg8i
fRfjNIG1jT6nLDV8dkEI5RZHmu3zFILGiwzIXEOLGk1S2Bxm9Uz5rOL9CC87kSJViIlEzeUNBjHS
f3w18X/sSja5dUreKtaGySTWiL7TflJV8K259QMa0rL71WEg4fLKmvajtPzqaHXYhAs/iK+Dpuj6
tQGZ668K5dELupSecwtTxHlgV+zu0wZyWsZmdfl0BC+HP/oXatRknnjlo4MbKZuvrwNRb0dqhxpK
Ez5UZ6tncBTmZdbKZHtB3uVqcERwBO00424LIS+ofIBnkLdleCnYA0qIx91rbBAVmVWco77HrLM4
qP07i1/sWas8OoUsJ2Ed52yOKU2Pwcg0DPubrqWNe2O8NKHEJc1sinb6MOaOrSP/L17e/zW/5uUb
fdVkWyhMNt1//9POqX7qzYf5+If/oWAgNfM9odH54afrC/NvtNjL3/yP/uF/+fnzX3mam5//9l8/
vsu02qSdadMv8/cSpKDaL0Q7DP6VHXOdJB/GpJ36aJP/wxf/pWGG7h+uDQPOCxEsw8i+qIh/iZih
/Qc+EWCfgU1WQuC//F/GTOn+ITC221Fkw4PG0sfP8jdnpgj+CDDsRjhCBF8aBM5/RsQMov8NJfkn
fJdatRCIL9/vn5yZdpxBfstA3gRuDf1m4lG7HomccuyPKlhSTrOwTGe/wKp0UDFWYcZy9DB3kpO1
Mr5x1yx35HU1inxV0ycIgyUuWbMGQfGYp6P15CEGHNVUD3d+WSUnLm3qalovKPfdlEfbwGkIU1Zd
8k1cf0mQigoOmiZxkgO4teJ5URWI97iowpMSFT2YifQpkBvj+d6fsAas2uVR9X/20R6KEir5StKj
fjkNtqckJBU5wWmTu7nu+3wdT8rQH1qwwN5XctRnlMCOn7hY7MeYkNfrRRp9pDyH4nJbZp+whdTN
XOiSijZrWD5VHXnvU4JuYEzffoxyRNsS+ZHeP46PrVMQ0slELmkJjKu7qevImC55tmXBwQ1VTidl
G4ZkMqdrpjeJP4Elk9unDQgRX3ySOppKGOk9s4IJ0/xaJ37+OfrRgpUTmt83A6D6Jf2MbXUW0IKz
Smkxoq9Ggtsyno0w5eTkGtDvVlmm5BVtM9Ya0dZdG2LBp6luMXBUcbwJJAgjCmErbD3s0uv1gg65
TdwldzacLoKb3h8hg1Ru+QPz0Y72GKPoZqO4HleLHc3d9RJdoqJex6aRLZLkdRgA++MrVWalLAe5
UvqjujEha8Mpwm9H8xjPe3yuqA3+lNYawgD75JbastcS/iHEHBvLLJEci7iDQ3lZDiInWudwGjkN
e8AC0JRatp1JFKcH+ln676atxmRHRdF0oIk42gd9gBdLKn+mGKRnPgEScIER8bH+ZVxH3uVU217H
Pj1+FDTWH8p2kmxFAFtHJ4PprVlTY9d86dKb34iuYRJAJk3J7WZt8y56g1eRJ4OX77Osah8FcGIi
G8KKN0szRtcZYWNUCg5ipBkSYqzRFLb31AFOzx0aQ7uKS9v66RtKKSDOiPbVDXIIh9qv9yGHjHZV
y2h86qoKUoMyZTitLv3MNKIwR1qrATLDyUB8obBBQgk0E3VhyTg+kyNrHjxTL0dHVJfrNseTFiYW
XcaNj2yLA9XeECeeOO9zjPpUXFyXL43hhrptUeiDnSIUb93BD48DwiJGkEtyX7rFZL8oTR8GhWYO
KTgNyimKS97AkMGy3jtzCDrS0SxXO7vF+hLo8OLPwRmnYv8nLuTyNiq4bkAgQOk4XzVLhRRGY9Z+
esFEXM8V7vQ2DVm10X0ycRToxqdp7OE24AynPcqVVxQM4Wn0eMaiNaTUKM1T97J0AcE2BUR1K8MR
IM9k6iuq+lh0O7hd1tXcVLt8piyMWsD4MM8Jxup5gadJud+Ar2HVOEjAvaZMZ5FB/BxJaEmVcYKI
7H3kry0kP4nW2qKn4GbRm2SpXNLVC90q63Kk1nALsBnjr0x0+oOdN/m1wGs52Tl4ka02DoVblivH
V2DLQuy0RKxB22O7UTrwF7lEDKz+PKUcfMURQ9/hUixho4ItZOGPgXMDjc/Aa7jMpX3v92cAhQxk
M7uHoym77rWzg3jNnuc7LwfqV2GOEFYvCv+UoISLLXxBGJpLpCEHyexmCVk9raJkGl7cWEH8YzPz
JoaAxQUqOKwcaXkdH9g4tNYlVIh0rZnOv7qKqjZVmi8wNNTAhdVQX/Eo8fK1Yh77xtQeMCG3PX0G
+OnGm7RnPbGOPDV7G3KEFMtbkCWTtcu2Ca2cVuvgwAyXMBRmSjgbhOHuZ3Y79De8VDAUYDYodygP
bdnqq5jQwG3JK2Wv0oYI6qYcC5rZZed0yaEujdy5qW/sQ4krtVtnnA9BaOIUAffQM8rz29tut+Gj
qX9PZHOvbFOz8O86QBxklLg5Ea16pKUU2/eSptMGo6l+SwOclasGDeLeNK18nskKXFgXOcsd3NK/
onbQrxh3w6sw41i4oqiP5EFIjvK2MWF1iwU7+IUJHDtwhPNSr4OOjp3d3JAs3nTpcDMHhlIyPLzq
ORKIuxvoDuK3rW0RnvgJE2fjDx7H8iScwzczhcSV+0J2N1y3XnmIQXRxYxg9/4l7U3s9lCzB6QWR
OweNbDPFMvHWk0XHI57v1ErWxETFztJ1ep3NcfAyZywNC6iltzlmAKBsbLqjsU7vCHfR7LUIwRwC
oYn2Mf2MyJ//aqjl3BBAe2vswHliTeTeUVAhN32eYVvzSvtJs5T5oad8IqWnZL9B/3WOmZ0FGEHZ
ST6BdAjugjp9qmvbuosRLzb5XAWabmls+cRiBRb3pu7X41x5WFWiZUm2CCpAKQ0vG/Ex3FGgRJAQ
L5+EwmmAilbxboJZ59FLfAkFLPV4SFjYHg3zxwHhd/kqEgGGAfoj/Ts9eciaoe66bEirN6OfkgRv
38oG3/PURxMsdDLQgV+mH3E/M3SFY/4QBmMFcJnEoTckFbPkGFL9FVKxS3Qr3Mx9Qjmb7DB53gRI
y+80CyHkhkJO4dYuctRJUujusVAMDdAFQxi/LOKeNOHQQ2W1yQ1G53ZrEPa55lSGAFXn1truXGeP
wEzBB32KT1B2o3taSBy17sYxj1dJHvrb2h67j0Vk403YwdXdckcgvFzHCU7EQSK7980da0+WpUZB
lLPV4D86eOeRTFzMImPnyH0WTuF5XmxlTlV3oadFdlLgLAyKj4acwVsPZvAB51P0u9UkxS8hRHrs
Sd1CjmKvin9WzC3MUE/1VXGXTi5YDIi7ZGwFgLZD2xmId8at5xfor+Sx87m5yxtW5nADYLFAsRXO
h48G6m9MppJn3wVysSOfU1vnyWuTk6uyZdN5YxzvnYRW6XWW9vN4jGJQAQcDHellsLgiqzIdHgKl
qbTL4euNMgGDbbzL+rG3uD34VaCwxxTmjd7d+r6dFaAJqXqcKNrWJz8BanNpu8xod3fmaxyBI4tE
qt/uOcCOLKwh1LwmeFYZmNnNTSsXBtMTYTn9Qg1Pcxd1Wb6d/HY5h0y/rOc91502nm55R1u8L7hZ
yuC7dt0Gw1Mi57M1QG2kHs/GExVNhLVRj7YBDtqvBd+M2IStO39Q9ktTX1dWhADnZvhEp8rCXeRQ
DU5PUXS4dKLeDzkK8V+/JdssyE2uHt6iIXhyMkizI/YBdk8X5q9Oq+YuHJmrE13+8vLioYA7vpkK
1WEsSFyu2RjWRO4O9MKUtLcR4kDkqxzJGx/HfvTS0CzLDqIZCez4LsV6q0CGznPmx/o6ghb7ENW1
/zDg3LxheClAtczFq3WpzmUL14VfZKRwCOaWRzWkH3jnKfQvyIvCTO9hCjvkqp6cYT6gO+PUSSop
Csqx1Hwwjud9xYUCSwtfnseVNXK4VE0ALEa2YXQG4og8wpPrxxKd/6MUfGFgv+zUAdrZYbvxS95r
1jlOKveyjtJfQ9TJHdCj7HWxrOXBjsrY2Q1zHfFsS4ZnkUfJQzDL4lyx+r9bUsf8OH8+fNs466h+
YH2BRR0BN2HFMNHFfhNQPv7UjsNJaKVgTZeD/4EEqSd2dWFCW3YcBdFa+nPPLkw6t2EejNAklUIA
Ih3D+1x4COJ25eY5TtZsOU6D7rhp0CiarYpeeq+2Enpa9doghtppi5vEtpsv19KGnECb3tR9W9+n
5ahfWjqtvjvtRYeiysXzIECcEMyZ1JFG4Y6OPPq5sJlURh2tyF2sYw7H5EDD60SnnwO4yCNW9g4o
1CVK0RpE9cTBQpL7bDRXF1PBNSMBlqp2xCk82TgsDBb6rfASzqHzgCqSQIBvNk5TUiuRxd5Cd2lA
Lr/y6+6qLLMYugcLOUj6sajvEF+WA1u/y+nG6bM9u03IN15Fpe9IFd6D4pN5GCnp/QzrpXy/TNmG
7+BgB+xdx3q0+7a/I6vXvuSTJtUiHAqykW3BPDgxZnXRefzJxTg9WrI+dfbcXNeRwlGWOqDY1nVR
Zx9lXbQJLSmpupV1ya9AYBeNDVtYdt9H5e/WsIbgcikpmCqyO6tNMaDNMIXXLXjak0JrGlbMlfYT
wNjo4YKJ3brhgppezD1SNo4IDiT14HRXXeqBz/EX151XqsOa3Rltr5FiUayDglUeD+W09A6t6Xhr
OMYD9ZpPA+7TKzbK40ea+4AlqvTiW5yQJWnVgi7igswwhE0AYpAQGQ1WlrxDVyc9FUCnsnM4Vpab
nDrpUM1NX+J3iVy5W6apZPdJz3uzDfqkBSXo5+kxom/pZ1J5fQP8kjuJpeLoXtMD8av0LjOFCenY
xgVJKAurFT1QPf5YKKkXpvdQHYY8oIACXALm+qqcnl3ps9QuwQ0dLT3E76QeUg3VBAhfFblAQp22
XdRLwK6PA2Awsgz4/7ni/4iYJYX7L3Ws/wFAuPx7AeuvL/hLu4r8P2zhSOK8ADPw4fkE3/+mXUV/
MHjwb/uua7vyzz/599IndCmPk5bPF1PEQhL531LFyFrUEqFdicDznECI/4x25Yt/NOCFLviqiO+E
eBUFLt/rn7gXdRKMdmLh7InZe4yYrizmnl7ETra3kXsqOtSW4o6NMHuhKHLCaj2o2fA4Y4ou14kJ
hg47jx20qC9G7KrQXtjK4LiqD5PVx+m+nl3rEHLg30oh3J9ZGIdphwrHK9crSHipHlMONSHpEdlj
m3lVd+cSc77/n9SdyXLkRpp1X6Wt9yiDY3Qsuhcxj4wgk2SSuYFxyMQ8OQDH8PT/iVT91SnJumS1
aevWQiaZlAxGBAB3v9+95watoFTXmrBvwRs9jYhD+zYKx3NvOV+kU7dLPsFpa7KkkvqxunPagl0B
BZRyTlrTgHIAsLNEZ+tXsxrmJebVEn8ZHRCzktXGnzIEuKy/VYD02Ima4EzaQdzR/BBtnTmG15ok
R9YvuUoNMCuz2QabyrU/adFzGby3H2WB9y6rE4kNwmWqN4bTPq2r7n4OguGQJWb8GTQeyOZJgL0U
3Zs/GpIYgak2HHVvGWpeUyYc8bUv7siRfs59727McaIbMjXuPFh9VTq/U8K8NyJ7hXHj69jYR4Zb
J4ce027qD/CrtklsljGqgfGByWnYhKP9CVRn2zocgjNvYlUAh2EN9mMU3Op1Eh6qbnYj4UXg3iAT
fc0JO5Nl8V8YBJ1S5ssLidscRNMy6cdmHURs0zkJsy4PLJtWI1h+qmk7Jc52JGrHwaq7Zqq+OaXG
G3Y1KuBp1c77NBj5qlCeeT/bnnVhwgUIBxzNt6K1iokJhY4+GESxGUd5uHLaZNckBuxJqjcA/hOZ
KoqI9ofRm34o4NeL3kkQXSqGasesLoaTirOLKerkh6MGHApTzVCSQciiaPF4oER2n3WGYIn18kE0
wSHriTSISFCPOBuYQwDBoWrk8ppVKBaDNz/IuLrPfBNa8eBf5yIZ9q4mJZs09Gvw9A+ta6ABozJj
+2DSOW6kkX8r7F6f2XbuDQsFdKHhJj34fu+uMeKn4EMkIFIP3lJaD+tytOclIOLp2GX+RRiO+9AR
9xAn32fxX4KGFw0NCUZiLwsnK/pNV1D8ujTyIWJvG+ReA1KNN7vKa4f7DrImVjkPJ3lOSBhhDJRX
6vGGOQ0+MNoFoJTaRatXOiEjtsJ1ZZrLntFViqFkBOjFwGgi+MWMEsgSJn5/FebhgHk1FaQyegPr
1gJElY5OhpMU3a4XQd0tYyvDsZYSI6i/GshQCXEaEnXzKitY0TCfVXhoNDLHnYvRZtrJMlMTnvg4
HzbQfVHMgLsq+YUqVapEMzc3qh81Kk7A66bE/jCv5cEysuBuMsAKSwc1nKnxegoiquEjTeHFNra9
ySLB2NDjyMwxiTdhYcj2s7J0XMALk4HGhQiCbYEs6WLxYPpeDtwxQZeGV6JFclqlVFaQxZ7GuNqR
PoD4a2lgdqTYRlZnl+yCu6JLkw/Lh3uDF3Dd82tglDRv4QPJrZBgYshS2k4QYrrvQ3grK0iQE+kB
SxORXb0qLdLN3DulXBedbqO7OONADva+jreRHq3uJoBhVMYhPdsrzlQ1poE+9sXea1SXfzSQdJNN
wHQZwkshQwKvWtCHGfhoS2MfPzBfoIoByRwof02Nkig0b7SO6TyawpEAY6Ohy1bzwcNJxXw5iW+b
he5tQCB3Fnk8Nue+arFAxYwE98VI2aZ0jaUbt0jgXvuYdv5j3I0vskwpgSib6VW6oMhnsA33dgra
oU8ij/1J2X1xfL/aaN3K18hqKBa1O2f+Jsz5c/D6cKXMvnwODbUCTgjWkTM1LL7u6PFzaW+BjuVi
pxkHXRB4xstNej/kE9UTBadeRF/MIpdGc5lULtZGPEK5joa6s1aVj8C9tkoi0Eee2s+6c0Z/48VN
9yUlUmk/UEakw03uY9SlRd5j63aTICfVmeODS6nBTJq5iVYaqSH+kmO8+WRsLdzFkIDcuR0ik0dF
zFV/ow22UweQnv58Q1NShtNw8BDQE3d02r5jHwvlwuNaFgs865xTonomCdemSzW2+goxLbk4Rhkt
NfORs7T7+ynrnX0YeynyttnTSDyXT8Zs+hSr5+NrO7r1fW2YSJcaEvRjO+fT/RSqIr9qTonvJUe6
HeUqwz7UhW8sGE8WbyAkxL3RBhD+rS64jF2haTcVqXwnatfDac6oT4Ipm4D5IPLMMKez5Q+Zz4Rr
p374EcYaJ0ESVD6MPaOhydQ3JrW0bC+O1z74qfwHTTREs1KDrFFG4OUBG7f3ldxhuk10YvmbALRN
fhIl5yyDlN/6VijxWEWYYDElD+V3y5fVD+0bwwsc4r5ewZ1HLnZBxi3o9YZJnox0EBtVYp+jHObD
Oc9q59FIKbo+lfUos10mKoc2rsTQ6Rq1RSIkRnCM0xYFKq1R8XBgZ85nZSh9D+1SPppVmZ/KhML3
o+pC/ylXwv0296wgycRTdUEuOnrxtGHeW+S9So4g+XiuJhujItmKXTgEaDWRK45xZHV7TRccHkd6
LVZuPzAq97NKZRupgHkuZ2Ny2OkHc/s0xsK4wzZLPGjEDNtzEs9nwjFGgoUOpaQceEo2+bRQJhO2
3pynfB2ThDu03djToWHbrXuvUp2/FG3ERVdF0S3tozU4CoujcHog62TPe4kZKtwbCVy3HUNU1j+8
uV55r13LmC6uF8bWvWFOHAdgS1Nga4Q2c8jWhkC3qunPjcj/5lG2IFIxwAaTVDRvMaa50SkpQbMt
dTnoewEHIjo49eyapyFNZ06HgVFLKNc3zWIEEjunxtQ/hE3i1s9UBixHaLWM8Ji1MDQ112XGLR/E
dAdwCtXnzBc0bHZN8BiOhXePsD2A8aAID8R4k+xwaNi7wJXjqrYS/POpVVzsmapl6bdyqzE5LYJJ
k0k10nY+taEDzLZsbfwbdsu3UFPZAGe71eoDhYTJF0Qwtg8E5tppSFYEHB5MbvilapNw3XlUs4F3
piNJ9M2xSJPoKSVuC5p6QDQ3ay96pC8qjqDnszrMRjXuZ1yt9Yl6apnBB8RJv/Mw3PG11p1rY4iN
ne5qWbl5ka1vn3Mjtp+cgWHTFm7twGnZy3gsF53ngQ1PMUMg8dhAZDSg12qaqOUIpr7/MhLxr/cC
rtUhtubok2WOh2WIbj0u9BDb0S5PTKC+nD/eakGGcXKIuxNluDa+IKye9AJ3CuUVqpzdU6VquSp7
99jMaI+lBWPdoyhqwSzzOBju/MaCkX6JfCv/rPtab5usEZRO2Ea2R7YL4ac5fvMZRSVbMEDTMHhh
s9OMwAJVjzFmO2KFqVib8Dc2je3fCsBtFoLtMLJtP7txF2xbyB0BcY1xvmQOQ3L8etVH3U4fXWNg
ku1EAlYYm5LbbJg9ABQQeZH+JW3vd5GjP594/kAaA6XKrLbqxr0DDJVRl9sqCBpG+viLl+H6Gzrw
38q+uFZJ2bX/8e/Ep34Bmv32MtK5ocHIQfqW+wemn56LsgpDY9j7o2L2BqU2xUvXMPb+569zMxf8
F7jw9jq371c45LE4EfKv/Pdf6HEiMKyOssN+P/dl/5beVnivmzkRROQTCBkYWfI91xRlL0j0WvIv
Xt26fVp/fHkfSgWgDZ/T7R/fZoKSadTK7vaOSupNfNsIWLLwNs5tc6CHNr+Xjd1sGJ8THJgqOCjs
JrQZPM7sLpyf2wwitvlt41F67Pvn8Tr6jOc8TOv1wURXr2GxdPhNDZppL61SPKoqwL8wMmPCV27w
Gz3tvy0G/fMb4iTMEMbig5Wk4/5g5pjBCoCW7+v9nLRtSrYB394CnuVgrnt0dtb4CGv0X7Qh//lF
MQRgYQFwROiOQNzvv0QVhgzskIt40Wg+2T5DvaKjOJ6srT81b//8irkd6X//lfFiP40xgp9EBfDv
XywKbKu8pcj2w5wYaxJjn3AdN4U5dn/xrv58C9hclq6LPQaRw3Zv//2XS9OCWF3DWy33Cdm77uKI
Gm0tKoXb7/75O/pJB/zDW4KfyCmSbSKFd/4fvrQoo7PZnd2c0K1geNuzpQj7Mb6FQgKbjkewajhP
6ZYn3R0P7SUbMJFepXCXLETxZ/9z91cLPHCdAuCzQ7Flf6h+7hX/+a/6p89ECItLi3piwcfi2n/8
TQ0n6ghXJPssjk1/X8u+u47VyGHpX34dm9v+N3MU6Lo/fPYk1UEQRH28LwlSY1X0qX1bRVDZDz9f
53/MvPard+0//w/BBnG4SdsiBfvL13Lz0f3dH3f3VuCPe/yev1EJX3KD/mab23/+x7//8if/bm8T
f8P56vEdefw8nMf4y36TCH2f8ndsqPjKfnO3cSv/XSIUwd+AZBKbdaEBSmlKHhn/395Gm7yNKQ6g
KIY5oAPevyIR8hN/97yAd4jOKDxL+oKHvI1S+fvbmP73pGUnAkTf7B48vMy7ooOwXUVuvwmMYvie
yqmEqEFdDXahaUluv93o2LN33lzYm6DCHLUmA4/sQB2He9/i/d0IIG577oSCsk+SELQeemdbRv4e
B2i16Rh5fSorrDZzPqY+P7Lu3tmsme055TFqLtSYeC+eK+Lnri7bc1OpSq3g7CchaFxTHv1xlnsG
jwwax8gN8l2amjgaIkQtgn2GhhQ1fITJrNYTpjiZDfrFY1BMhUZtwSsUXsLqNVEzoSDzMrSeKTsq
lKP2Q1ulDEt9jBxUYA/EDfKR45bhSAOKN8mDSwYqoFqmPO3KVWwE7rkPZVISwvPdJ0bZjBZNObMZ
95NuXwdp+Ei2B9KBZWZwL8hXxncTZ1r8CsboQSiI7eQCglc/345t2TpTiYmqxBRRD9OdYM+4S0Q7
fFQms3OD7EDDXrZtL12GkrsaylwvJ86zUPcH+9TZtvEYo3C9GFUJ9J1QiN5PjWYGGkblWtlR9Cmn
nA888sbbL47nos743fsY91Al1a7qrepk5kmH4jjm5bvX1+6eDmnkIkjtFr8koFTMc3G1zcxUXMhz
hSUP2WlahVUaMdg37G4ZuR58aE9WeNKEotUvlCvdDgdKzoEOYKNJSXvED/0IWWBIIy0WsJvKUwGl
ArsOM9s3SpHTwzD5A6Ui930aLjxZG8ynEWkiDvurWAUrPbYV5hhYj8GsvJ1vFMkz55VuRbKjOQpm
lw+G4RdENcbmAvw22lbomkujG+wL/h9zDbcs2jGpMY98o+HeMtqGio/M/NbM83yInSi8VnaZnqeU
C1WBWnzvAKptTHts4cLhwwM09dhQZz4EquJU0MfXLBs59oH3ecLfEW6iXjpvibhxiU1F1xrG+o3H
fBakfPuV0eQrFCfaLP0RflWjn1tmjwSZ8dA5yIF0IxRUZasxvda4P3qIjV4Ndm4eFiSy4GyMxFSb
vu53btlR8mFaVuYvaoCRj9wH/rkVZHmCzPXKndmN6SHHrP7S+qZ8JOFUZavKFrbc8j8h8NXjjXCe
qHz6Qiam2WVcU3cmHx/eMEZmC0siz4Mlw3dYVJ7zXNJgeucW0t4JfA8Y0QsIL6E/JD9MndcbNTA5
XUxj2L6T7YxuN6UMHv1SUOfVJTwoSNEyneU6ma4xbP97p8nAp6SgjhbWLKNrPTaRtZq6KHkYpYSl
Pky3spfA06+3Dpu7JHGGw2SW7h1x60QtBlvP/KS8AeTSi4fAavydpDYjYBjv6kcZjNZTX/jDzhvG
6T3Ik+Jx6qxK7TCKOu9c38mP2NO2vYAC2xCUmKz4TYQ5LX4NmX9G+rHvg2/B/zmZdO4u7LT4uetN
m+0QNQSCbzH+bU3Ly4U4m/2ooRYcQuVaX7KitaG8NaRB+VC8a8yprVhZXsNRSpE33PZmH13mIRX3
pORggsM5O3VxXXykXMJ8q6FtPbfkxE+g+ex1SBnIjoFSchRpLu/KskCjzNUEVcq3Q/PohbXYBc0Q
HV2h05OQWUaU1nVB+ylDiEfD9W4d4whZa+5f/87PuuJeqsh8cKwRGngtPDs+1PPgP0V5YZIaxZj+
MczVzIiVQK1vQsZbwvdBl5aHlBQM93xKMotwtSZGbFTZ9jZgb9dZIuODbebxjt6VOzNVHZ4XTJO4
KMZ0EQed2I1SFPf0vQ9Llxt33Zq01Sn+Bs5pLr+0mrAf8HICy0lw0ZzbzxTKY5Kwg+SMtSDbCAvl
EyFVHyOPoYSPvfc9m6kz0hp8a1qGdPYVrn9sw5/Docg7hZQdrfI+xTfkt+WxnCZogNDPhjXTpHfR
5tU6FwgttlN6Xw1Gsx6yGv1QNbaZMt4LJsRxY8XoEpn+pM31e0qBztprDWrjcpFAbjTA7VFdm8AJ
27q9S/GRSC6W4fgrUpXGvWA0tpswbO8jIzyYkSKoW3mjue5yY3rBkUncJRSRurdC9t6QX416rRxr
NZf541z446ZwtdzgL3rJzcna5zVWGE8l7wyxhvxgOZZv48vrs9UQORACzH4eN13o6AehnfQ8aqPe
4Pbt7pRlHUEef+vHeucw2EZeIabXjiQ7imkUd7KyTsLpZnK0MTO/hacCqnCHAAW88vv0aCEyoTJB
oKA73A3z25iKf+wrp9g2dnpQWdiny9DFt7GCWwSGWEg6bsBKDDXw+/ytmHKibrnXv9oQugIig1Ny
hiKpKTkUzPrByzYPTUd/ydwMEo3DkewT9NgfizjKCpLEKlq102zTv2PY34su0smaJd7N1k7dxWxm
jAgY6dAn+JTqlnUgsdpqXEwWRvrlnKfeR4kyfvG9brjQkIJRm1PTyh9YxGiyn5bEmc4IQBfeFkXG
kTulj3ZrQvMNg45xlAiH8RkE3mfA5f46ux4lTh0yiOw3WQuqlwdi85B4REErkk/2TSWmPsnG0g3G
1Lqn+GR+BXdM7yJgnkNqq4DpLELtrSViWtqBGs6+zNz31srCbxEvvIhEN65ph/Mwkxv+Rtm1eqp8
nASEV9d568N5U0V/rdMwes5czCh0b7k/bNPPX0hI1hvLn92S8DRWsF3eUWA1lMGt/6tGOOLNawLu
jlNeWQOGbZ9n+o6823yw2JA9J+TcD2D4xkNjweyym8bc14XbsSD57mnWlD0upZXIfaz4rFy6lD8Y
/pg7GXXtinLxcINsx+mrEO4W8vCW+tunyaPHgwDOymfisKxttbJaBjIm+pmERIb9tOjX/aC+287A
fq7iUiR/RbKPWR0P4lXR0bxJ7m9FfvDesBv7QMTH2QPvdHdJEVZvLs+zZeuwpXDbglgT9PxN3SU4
omarW6QM0O692RCnKGyGDfnh8ExAA/DJFFqw1Mp6pUO1dBG57iLdHy1r+iFES9ucZpmijI199Wef
t0zm3ClbYAHTdwEyyIYmhubYzVG8NWamiu3AqhIooR+7UHVPk0OEa0xGvRnEeGdG2Jz9AOaxyZyA
iDY9LO0Q2Wu6XBmOOXWwgbVN66Vtj6/8IX1KCn9+Vzhz1yHm0Y0TR+XJpKPrK5834EjH6ykLqOvE
39Rx5qzdyDR21L7HBz/0/fsahsgi7GvzSKQuu1iun98QZeE9IpQ8FcRz4U8bGb7aOnPpRS2CcVHX
sTpxDinuaTtyv88AUkC6hOXFHi1BE6flHXqVu9+DOAzOTCzlIqGT74sNsPromh6o7LQpk1dDFN2Z
x2a+b+ZsWLWN/0HwP9j5ZQrV20n7O8728hW8Qrcu07JEj2ShZ1/EZPUMsg2sgYKqTFEkE1US+PXE
04PofjSP5Sbn6LQL1G1K6/rTQ4ipmnGl6g9QOcJVadBtbY/Z9Ay3tLyMRfxSEWS7mmGdEeqVzY7O
toQaVntrk/lbT3BiNn5yY20pCqOnWAAq9lNWujqM1jX7pnVp8nDuAy/BiJ65X8l/4FZNZHFpeh54
7B+rF3i07jcquLIDMwcuYNU6QDeILDIc6CGFtsS97iOLVF3ReyRW63n8CCdUay9h3QulxStPrd60
Puv46AN5rfzmyet09FVSKMi80DNXSFavSGb7Ocq2sM1Qk2FQj5ogESsqRmBonzTWuX27yJhkmNi6
sFeHFGjWw0eSDD2Ajro4pOpGMUu13tuuEAd/JEbLnNtcjQXghiGWy8AEFwTWEABY/jmg731Gssa/
fOviZAuLjD7k6mOChnOEpBcxx6STaWMNpHzDAmlNVjd86Tzw8TmDczFcOW3nOFNXssk4qr2qfseB
3txROq2JDmKbTayULkPRsp1oAmPXgfA4U9yI4hkl05cwTFr2C2n+lolg5q3UBH/LOf7gMGYR0KAy
lDimQ7lh1zzhXxwecHMhMlKsJV4pLDG+FX7QbygLqnfueIufU1ReQ7AcCw49nRRXhYK2DDXWeAkA
CgpBwAyoRrxf4gT3Zk5yOmE8wvflArt4AfE0cGURoa2MkqQhrYQ2xnIPb4VfETKAu4EhMpE/Ajb8
ugtOYxnw8xm3j5DqqLmzsDcP5iHzqOIlXAC4cNxB1nyUt2gAQPvkCuvHAPVWTrtW+tFmclRDfLTq
9hnv8hULq36bNWHgwA892sOs4MSAPPyA9MnyOaEeL7VyKbPwIiirhfbPTFzqk9c5xavPkIm9kevu
mQE2W6waOBGDCWCcwGdnUnXoMpmg8348NWXJI75Byd9adgy8ZkACZKtfyU2oUvlB8AlQc9i6OBXz
0P8WeIbnLwxTUrbMFmldB1Nw1wFwfGlGnWwnmtd2nmWPb14ZF6wddGeS7Z6APznlfB8Zhj5k7jwy
9WwHSvxI8ONT8q11mPnzfkapeAjg17zB4022uC3rl5r1jUd8a+/9ySnWXjaos8RDAEqhqz3Q4cJk
vtZU9x0QdaCelVbfTTDqj7QeD/6CJsH27Lkwg4DEUEcN9Ue+5q1NgWZr/UiyMjgwnrq1vk2JfZWR
MMEL28kzDw6S2mbbx6vacPszc2TroEILE+00FS+9m7FznX2wU9zutArk1V2otHuX4+rDsNLO06qK
acxaOIXVXjO/qy9srhmvQcqYdiq1eNQ0LKIPUdVQrpbEqKG1V2BRErP6ktbsYUloZMWusAJnBQdQ
nqxIRIBwy/bJM5mwVzdExNRmNwyATLahComEB7NO90PpWQu3HeZDwfaMoPI8vMB90I8Bu9D73hpY
TebUfi5IxB0CLdL3yO9Zi6gZv0OWxZeT1WZ0UgwFzmXLSBrcIbXVae7uzVqTwZob6rSJ/Xnum3aM
mDRFZptvBXNcrBT+PH51Mu2jtaRBi/DQOWazjoKqPxpzK9Z2JTntNqExb0iM4JwGdfaKR6B+1n7j
rufa4WAgu3YxSau6kCCQT9Bo/YNUzNFEr11grlZx5zYTW6y0a7Nm4aeJfhFkTFaumcaXkKTmVrVi
9oHsZN7rLMBzuyDXiFbInO4Ml11nksJxN3qnWftQf4mJexQUT/KtHlBA4pTRBqLVxpw4g/M+4KiS
OddkRL1Q8nTNBiNrb/kfamwLviXRBWKlDLBwdm4CYc3aXq/LufPeSUTFgFlStktB5uG/8o2mYI6F
um7CO8WgRwfbpjVI+Cdhmp8T52bosMZy6Y4O8K3/Wf33f2F4GaPmrVzlv++Reeq6N/VvV/X2+b2N
f5V2//4n/5Falqag0YimErRPsCO/yLqMHZhVUHhkS4ssyz9kXdv8G5g8xFYOb9iOEe7/Ieta9t+A
NN4GFii7AnDGv9Qng4P1lyEQVk9sigxsTY8Mrm8xQfy9qNuVVOep3tXbOu2CL7RdTJeS+6/mZJGo
dwwMtCqZQVP/VdmV97NJ7b9mNbdXdhyP7SJTGgr3pPuHV8aEw/Db1XrrOdQiJ8p26zeoo+wREi1I
KPU/00qY8/uXvE4BM44UQWZLiZunh38/mN7WzGuSoS1Z4dcQ9ANKEv3VC0dM5OakAkphtnUYL7Mi
bHuSnzfIIIQ0MjNi6LgD6kpO79QaYFGaVMkyZfuvBYytt4nw6HNhpkW8hq+o7zFN+PUq61BTEmTq
hG1RSD+vFlb/Ujp+sqESCJNIURydpEpQejYTzGVyVOV72pDb6rCQzJWoVm1YfWhsJ6dWDek9x2//
azB7zdYOjfSkilrwhODAQOtH5IVPBqZDmrwjo9rzyOJUGE7f2SRkWyBmm1Cn1r6zxhTbRnyVce9v
9IjHhE0Lzj9RPicJOvZQsx6LwfqipcE2KbAewIXzBEjB9udF1Y+LwHYuZT2AZiXZbNlmtKLYhj+o
GndT1jRek/opF1TR3QxM+AsMGtSiwDmaLlueOMe4a6ttGeYbGJtYHG+FcMhpW8+D2o0fNud/ouvc
CtvhMpBtPJl93e3nkFLbEDzEpqv6AioHZUEc5rG/RLTbdkPirzPJzrkdkWY6MlF7y2wFCUXb3Tsm
rCVDW81aqL6Het7euvFIgc/pCBLRLa0dKfx+E9ZRcWCrADCUGoWVgk+7nQcFBhmoDCFbukr3ZWk4
n7d5367HMbPyDc+444kKWJ7NysM05222Kh3yABHcebo7b4WkpMFNO126Mi6iFWKDE6wIkcV6PdhO
+wZNj1xXPdt87zQRUy3ZO/IMR0m8l9oqPtmfIqsjrbg2hQhDzzKdnXBb42EZlJncEX5v9t0Eqtt0
jAO17/Uhnovqa3HLAS0istMG7MountfKHZJ5SbKaE6BpVp7HQ9+rCG9o8o5m6N7Im1UGcQsdEmh4
NtN7K+z8lLeF2I6CFpptZsTYL11DUc5bOASbPTAFa9cQnbmYfU+eTWUDKmubSd9bBv2SThRP0YEW
YLYiyL/+a9tJDrUh4MO7xrereNkAfnyYBmnub+MMTJRNVJxmbiiyJAPZz9gk1ewEufNYKUxYC8lc
hXCJvCFOKQTAeSS8Or/YRaWfcRy71D4HPhQ4b7SgmRuYXtfSRUo9TEMnvlcNLU+eXYjnzI6bftsV
wvnB9iwMNiTUJ0UsriEJv5gn13iQKDgb4FW4hlsqjEh3WIr+ZKhJCO15Gj/2FgxPNuzGUdWm2NT8
ZRPIS/yHHkWEMgbqnjb5bLAPmD69KHtvi/iEerqtTcPZUBNOfF9b+U7HgX3xHNqyGofAT5cBuEbF
OAUd8fdZoPxZHJNWxWx0u7Ru7kpvbq/0Hn/GGagUJlgwGro82hH6rM+l73NAIjKCVb1A1i98ujVD
o8Nz3cojsp217sggvc+e0psJBMudOaV0QRVTOJzCNht/FAWuAg7bVnIMCCLFXMASNOhc4pxaqMkV
7z5i8iG3+vwYIF+PfoG8ACmos1dClMTAmmq6wfJ9PPzElg2it6Px0lFXgiOGzYon3KcsnrDdk/G6
D2yBCBUnzHJQbfRh7ufvtU2AbwmCx7kRhsJVYE3+WdsO6kiGMheMRrQeiohTexcXV4Oy84bAUQ89
uhrCBwI5GVK5Matuwb6Jg0zU6I/OKPq7dujbbB3DyVuMQE8uUmkSrkSTBZbn0efKChU1pTp6lzql
yb505c6WcFqhTpENQoEg7m5ZTzKH7AgihrHFOPATSArvoyG70yEcTDRk3PMWfuLCPcDsgSRvefGh
99wfrE7JHQCsepurJgJ/wJXS7lM7G5d1CA9zTXYYEhLwE4HddWrUZ2KAxltEmTJPvkdUFAYTe811
rIx0RIDXsNZi/ZBMUfa1S1S2zn1bfjdj0WO0t8EOBNwwW7fRFMjUNUOJtdZa0mCZFc8+39NSj0Lh
Zg/Lz55Z67Udm/B9gvTtfGmbgsfszRPUrarONkfmOFDMVzW7A3asiMnrrFbzOUpmG0yy+V7H1H64
RTtvc0voo58Eq1GVLwa0SyIfY2sBwWszm5CA9mwCCEXP1NGppWQ405DNHTLLuanUqXNHIBMg7+Qp
a5HroblOsrwPbaaX8NPVqq0L45p3lICNBuCdrGW6Jx0M4CqBHHtjoTYRiMBoT+NDuh6ko8iAsTK5
Si9sjDm8hfgcaPOz8cePiec741mfrYJpTXv85PGS5g3cgwZZuSSCvoQljxKZfFzPvXK3UrNZDmno
RoCO+JLjkVIhN3qO7OBGHxi4AMKBxzMwtsXQOa1eFsYcPxRjPd3aLTY4+dYJZ5QNSQzrFI+gcnKj
E1Bn/eRzxCpKa6vuznkrsVUSwltU4wgJv20sImt0BNU3Bybf0LBmL2gvWypwmVnOT2HOwNMqflbC
8cHmTRmeKTOotmFbPw1ubDxSh6t2Haav21YDipqnum1Fp+GWJxCIF7cGTZ0pb21S4LZyoajtYE84
5CyCK5MIbt/Cci4j3zuqDDwRS+nR2dJul6yzkZivIpO2sG1l37L2jntku9C+JkQZCSWiAWygXrZX
L6mDdSq6FuhlGQ6vmKryB7+bzaMZ5NkP7MuIbSw5e6GD4WtK+QTz+bFC13TNCugzNrxV5JvhDzOe
+53nTjh4u9wiv5Oa4dbQ0kUZT0R8JWjMyplF2jygTACislL7LWCseNKmNV5QtTICRXUZJHzeiI1R
UODw1jTpHcjRU/gRCPdIDEM8QgMMv+dtOFOJVspiy1gryXgwiXCfdqZ7iPioTSQecpiRbSQMp8Y2
WZjRpBkNI1BsC9MSzzZooQV8Md0tmIQExCHy6JPBnknUh/63ii+hLK6ZlMYj7uF0l8TtdEzHdN6W
5qRfHIqFjoiApQFx7DbsL0uaxdoeCbIzTWA+bmzPj1k6Td9pcC+4TRnRPSjQ2Q/AVGrOw4kXr9ja
kvRna7+ha7R9llNl3oW47w4xxdnb6WYsZvFjWLHgOoheEqdxVkVh5pRQGeOjHgpnp8tE3xsB1r3O
8miQbCt5hjQojl0p/RcyJxRcwH1+sZ1w31ZY4r0uulMy9U5I/Ma8bgxXe1xnTsHOPWb0xxNPLKCz
JyfHtDE9+0ohduGhoaYpGf8fe2eyG7mWbudXMTw2C+QmuUkO7iQYjF6KUJOSUhNCSmWy75tN8un9
UXVdOLfgurYnBgx4clBZ52RKqSD3/pu1vuU7DZ3FZmDqmKMDkTxMmR0W9yiZ4z0MiWYDgGedWs6I
THptOTo130HplsYPU45EGlTYR5/B7skoWDSRGjeuCO63IXLGmQPMkFsc0qBDUT+w8C/J5jNLMoyJ
j2ZqSNSKk3sfKWmGAbQf4hhIwtyLkViUhoy0L4oWktgk43+faCtBmPc0l/sCv+ixbsbuJy/t8qhh
eSbDZir3WcsXIRpdBClLmMAuqgiDthndqqkV96rTx+mjMsXUPMxT0uRPGhgfZ9szJAnpRGjwfHZ4
qSKAhHR23xIj4ABn6AnElC7mcbuu0sfCUtHzVBvJn4WJ+56xGUjURVnRfmCM9FCTlv2TUHTrGdsE
oJS5FeRbLBFhHmmSlE9RocVfk5LpSUOb99FYoo9wiSUJH0ctp0edAvV3a7IgjVTFoKdIpuZxbg3O
iqURHNAU3pxqdt9ExDxlHNltZw6vko/7Iwsd64ctddk+u4Ul+/uwaiwzWFIlysDoXN6fAhgO+9mU
1FtAJsPWw8oFgHIw5uRYGzyE24EFZ0rd3kFvKGaJVDnj7bXm1DW2FffhuTJST8ITbWpAqXBhGNOw
cmu02iEfqnaIc6rGOjo21WCSr6ti3GNe/YI/b/gQtEQknNbNY2tbDzgFthGipG3due65nzHTRTyH
aKOl/pE6sXqPSi89SgIxXtJl1N6QLdpuIL3Z+klG5nQaezXv0H5WV4GV7SFCeEXmXzSFBytdYTp1
dqSijjEpWurQdANWbH6EH6MTjZe+0uTNiut2x1Jub/SVc00Ikz/1iBm3wzikj6WlWXcekV7fmzHQ
OIR4og9yG2acYLbCc9UuLSeOE95Fsfs+RHhUxmJ6YE2DKntqWsx06BvFpkOf+od4MMePhyLZIUzG
2ALJ4aV1veFVpbw5uVb2ryBXoi1gMPOuBEZxSsjefGAz9SeyYt0Xde89NpSzt3w1j0yMzn9bJsFc
SYRVvQQs/7wwTz4tka4HxtKrF8zi6aYj/Oy+A1Rwq5bWDOa26cqgMOr+MoWWYpIV1UcZFfED7nmJ
qz2palzVqr4N9KSfzSyshxhNyG5esPB3btVeMWtnR1Yar4MO6Wo7uYK00qQwh2CqoDSzkhA7LH3L
RywxURjToPtZblIDEcj6RrS9YMvPFAMrtveWMJJ7D9m/7IHQdkcJaf9xZm76nlCL3WPiX4KlC/u7
wcmyp54qj1V2TjbgotXaCQktyZrAkn6MHec9zIThPUnaMgiXPvmYJSgf4glpqY2SoTmj9xQx1Mzb
lXCrbPEKkUDjcae4iowiNthsXdAmEN2U3pWkO73krt2d7DpMX7SK56qLZUEnCI2MdUK2LWLTuDme
Lk6hQ0apNg758zTX4i7Gq/bHUhNBkWBeBOjytL/XC+48AEeh+eWiip39oS3asx51HvnUgLoPGg8a
I9N8hJzU9xnBC0BIoi35TvVrP9WNR981GU+ZPdfPTiu6D5w+zFbAw7BSnbymfAPIFn6oXgfw7EWc
L+cO2j9uSTN6Wb4R0Ok3Dpo8DwunawbfPeoV/ZU9JObnKEv5ApJlYazrVB9wYWuG7brzWkmGNHbR
VxfYE3RKirODbygtthn4pF0yOtYjjhMjMGQLCdseOwDF3Xi3ZGP/MRQD7tSVdt0JNwy6KskP82DC
wl6p2GxDjE0VJfVb6+jJDnGAhvUrs/200EPEVX7PEV/5QKHKrwpR33QPCje2D5pESWVDl5w3g4qM
l5JuAwZ5NiV/Rt0CI9Lqc0Bq7iQ3IZsraP3IRV5xwuoIbcF1dw7oICBkKqIm+CZ/i7izCkbAY3uZ
9TH+iafZeHbSkgcoMRa+Bw07zQwLY2IQFJUvVtH86b654o0zlx8L7Ng/FTUokY8axxAT721cNNXW
HjXEb/DJs4jBllFlAPFn6PT2vO25mn3V94SvroBzirEX1u/ViVipJz1UYh8BfTtHKVQK7JWsO7zc
3mqSqKahxpk7uI8QHK1raIYFABxLaBvzm7Q+hRD7+rI8K5QwxwTTckMrAZl9KdqBuKzYXK+pAuF/
Txquk7NH8TreNG05T8Ps3iXRHG8ZerR7wwv1z5jH57MG5begXasKfn++QmV0+26kg9rJ3Owf09m5
wT8x9tzN7OtCjR1wb5iIxzRb7XMwHAg8zfZqC/26zoR+6uRywqau1QrJ0sr0SmWHig3LfXoXE0bD
tKuzY2IfkPL5hIuaA6LGxWL+tvRbc4rzF/ITcwnaqZUPlAa55WdxFl5FmjD5V0536K1YYnIyycde
twFuOPNe5qEH4ZXo212PjqHk0qvas9WuhCJrEOFrE41i17V19zOdTf0OojoSLHKBOcCt0X4wk6G5
a/hqfkUy7i02dPNOrzXyQlDGOueB7dbBrMj9E8ncnUnZqM+JlbgocxHWlUoyyRMl7ym74f7KcK3r
A9vsKGlcBypvM2qz2ixWnQaRNf/y2LxsexGZ/hIJ/UtjT3wcWfg/SU6mjXQw23MdLewnFzfbRemw
Yif15YokIdnHwkGuYqSFezdlff2waBNhU/CA+FeaWR4kyaosm3PnVNt1+gOmGKfgVBEMIUxJlAXD
K2PDS91d6QnEi4xni2W0PlJzobw1Oy6zHt9WRJAx7R6+9FZoP9x+dT7PCGSJ7I74NOt4CtIpnx6c
UCDHm13t2OeyPmkVSMZZK5t3PaEA0aIq2Xa4uziMuwPtOouxormOetXv2oyQAoPd7rzhlzYuAmDT
+eSonZlznW7LOAUjNMN/DSwz5h2vALT40p3D/ZA1rcHFQ0qqkXvdC1x+48VV5GmypEzjDZOrBc+n
TJPAgSRDn6yS+hkDdaHvErubUD+xvy93Ws4s7zwSO8dItq5Q2uEA54GMs0h7LQmGO7k6wH72zAwH
IKum4yPSqjZh6S+Tp9hZViKZhyBzg9TIVtu0SYY/qVMs+2VQ8j0Ti3x0J68ydg5mpyZIU3SmO5ss
UCYhTewRwpdLQaIBEvDHziUAGtVqQnpr5nr162CZ6eeIi3AhmESB45pWPu5pYdT/nFhL+daYITjF
tGyu02Cu0fF20z0AHEYzJliQ3mrFIM4cLQQQWf/TNpIacHGXkRzjee9aZca7Gh82jjHHPHWuKF7S
LsX5UyLN3Q0yFsi0Ddx+c3/kp7Cw2a8n8iLxryP88aqnvh+nLWm7yzPjS/vkNsK5wTBkxJAqcmUj
8OEdqbOm+8XUQNp+VApW+nrL6kCbJs3aao5qD8yQYfC1UTW94XLlgmCEOt/1heUEQ/yQ1A4siaiU
3nOGvOUSEZNkZbLNtoKEibtQcBMcENcCqMIX3n+6MfGiJGBiO8Z5iW9zw9TZfkAWYSKaUXPubTH3
AJDvTSa127HCJ781zYqYwnkWt9zy+gdzFssrg3P1oCHcmYlvQ0hHRMu+72rzh4ma+GrW8BsTV1P6
rkrETPywnV6h/8705aDW3vs6i5EGyfwMLHG8tZrIGkaQRmydG4iZOh/BShONMcMQ40yV5feONr7N
rBoZ/1Nc72J7AgYSJ9MVpTtCb8fKMKxm/CAeqrRdND+qRfQVGvhM/MQyjKcoZNC7SQq9eEoTVvEE
j9JAexIyCHgP25deTCM1FaZ931ZG99hElf4olFleZ80ucWfDtf65EFdyL5e0oZdvXHmndxpY66Ts
0vKQ9I3xQ8aeAM3gSYyj6DTiTTcw/0RsWjindNbCX0lWLB/YzZmVITii9xz1Zk0kWAhxlLNJG7e0
Y/7K0zaOfpkn3ARMPadrp5vhL6X16wHHS4RONn91MIyBBu2XO4J/nRMLfqJCm6I7c7ZzAXWe/tVZ
QxtvPdiDe1WTgSG1pH6YZOucJvRCF/yf43Ex4+FPN1hIEXhsmw1sVigfTT9Nv2UaFts2H7b0EHkK
a7YvD8SNOiebc3s7OlX+ZMGaP2mCmJ4lm4evMm2ArS4g0fd1rpeH1HImajRAmx9GDUQhiAaneqRF
YvqNSeJHNprug0t19mupHecJ3iz/aDmHumhs3oi2QQKMEpZ1B/hG7dRnsHAHfoZPper6X9xAhbtJ
HeU9a4thhn5ZtCIJqi6+IZzu8IFnNtsDzhacoINlkfve97fCdPJzbfCb4JeuYizp3OSEBWyjz8Xw
vjBWWy/kUdy5AwnroUNXgkVM5Y8kUWUEinupqFHzVMsDiG4+EYobTF2JfGC5VR5z3YgfO2HXvsgm
2x/HhlbDqtqgbY14s8QqvAJEkCd+W0Q6YqN9TmQ9+PzyLQ7HLDCSCrS4t7j3g7Mst3kqvhrD3hbZ
gDAiXjkWqTfjp5yLp0SZat9WDtaO2HuaSV4IMpmvyh1Gl8e+0+10Y6opCVIUiM+m4u/lSYeXZ0XA
WTnvNQLrTu1G2lc2NAMTDg0Z4hHsV//uxJW8hbpuIO8wp/bRoqCnE8htnCouYXCbccINmYw2mE0w
GB2k86m9sF39hfVcZJsaBM01joRzp2RlPUyMM95Lx7VsUGNh1NPusr6JB54mpUcHTlWcC0np+pHO
TAEdnPhTE7JODrLegPwxqo6Me8buqKQyW82Fb1MinAfNKV/NiCuLrHlKlpgJZ2YIBTKebQuGFaN+
YZ/aHwt+vsigexBAwLC2uqObgTvrbrXXTdviNo1gbyV9X7xLM8S8Ey5DkMvZ/TMivcWLnCHT57r/
qTux3qJMAv3gZ/ronUg2p5B1UvZW5jLQwQgjVudOdIxyioYQNrY5jHtr+6O2rdJCct1rx1CDTm0x
IwFfxxzjrp9Ah/me09QT6vH4yS7Z+RDLpZ4TZwIboObpM6FsfQawMcCmwM/D+R+Ww0V6qVttFvgN
703G/hKMN00PI1JKk6Wgx0Mjx2E8Dq7DHiYDuudHWR/fYSPXP3PTdotA1SFmgHbm4ppLTx5DMjHO
/KW0hUe9nfy4NnHk2Khvt2kZVce2s0EF1ZGAmpyG+fzauJlgbxN7OyFq7vyyifuAPJOVwRYKKMq9
kyx3QxKu6TZKZCdMu90pmrrCRDs1O79IB0qY5ekrmDybKm4rkdQh0ntvJsq7SOIWYrKJVimNucU2
WBIw7ks5mBAKp4kvQ8xndAg7wk/9AsD6j3xs2aOIMiMSzpkqOHaadmTIXqBob7v1/1C8dKhKE/GD
na2Zk8ciCmidpW1/IZIr72s2qA9cXtQuOdflJsQe1B17vTAyINvL9Ma8mQDULNWeo7W7KoDN7IbI
m3rfYj8YqETPtlOS63dgX8RXZqE27hn3gTrIyKey0PiEOxsVge8xHD4vhW6cUBBP97POxts01iF5
EVdYbFoRuJC3eLNGEnNTBTOUyWgMUBn2yttAEX6awzI/YvbSyMYwuq2am/G3Udvp3UA5cU8iMOcX
eICt4+jlRRtrgUiQ/0XgAp4pY+j0N11rkvsuirM7fF4iqHoYFthIxi7xTbt/i4d6eWjHsbxUGerA
DoxEYImwOOag437BKSAepXbbS7HiWIkPTlu/TqAaEAq4/CLfIT5EgMWOxLWRUDIQzaW+Ca//d2U/
/+/aPq3VSvuvtUHn3+1H/k9+z+/f8ndREI5OjhKyBwwdc6aE+/oPUZD1N9yaODnZmgp8085fvJ7i
b7iuDMez2Pk50rMxnSJY7uN/+6+ku1oEuPLnCf4sR/yfeT3Fd97qX8U5GEqlbdBt4biQpin/yTbs
DammMvDbgUmvI0MU8zTuMk98BinDBSl2C/98EGdpLtUBOUqP3rrNcp9MjfouzrT+FfkutVhJ9fuG
eITgQ10vq2MeGuwaPTdzKXfivtxF2FSuetxLcOlSquSCZaj6hVZ+OHel47WnQZeEXg7E8Iy7yAp5
OeD7yCzoNQ9dSkeGyATqDextXLB/KWvbLrbu6AKYdE30ynTgKAM2xENNzCi0zPnBehzELJFX08Ve
9PC8dA0CcDfW5St6RvEagmJ97mJNXSH91DGM0U4jJZW869FwJfoAPCCAn/IBwqmB7qErFYOxXNNp
IkZum/Ek2jDWA9Wyej7JORZPeqkgumWZB6azmRcEf4SFc03Q7jol9DlEitfYYV7M0gd8A3tmC/Nf
16hcXeVIVcVBZPUdKhoY835dZdAj4tTADTg4UYvaLy3qPwiBq4sYNATPNLotot5Utw8EVbJml7jz
ycZT6fykFsEVEGYCVlbfT3kP/bJP4Z55GteIVATdZBrs8ONsDOTboQPlC1iRdN9Wsv01W5NZ+GSs
Z91NxwNcrpmp/+zdhBqx8iXQ/aeg6/TqB3IqSLFLWkzhXkK+PNXtpGMJGNvpBSeC85A1uvylT66Z
QFQYbCJuwcxB/45cKL9MqfOApYB4bYZkeHUjFm07lVudy1q3IBcGzFRzTouhfLKYfaHKcRtaBGxO
oDaIDYpnPyyiaYspaXK3dq+PRTAMpvmYFlZ1sKMmeegKq682qFTlLwNbRcsDiSzBzzyh7tN8jM8E
aWI5GAz52ypj6rhwsUEekY838SMIF+9ojWvIfGMn7I4HRxn8d4Z8b5yBhh3VvUnvvHgFQQ6FVZNu
qIvFPiCWBloxczOvqnxrGdfhv/OzKVeLh25ySXe4NkicrN0KbJdbc0vrdTv8kQwmSKJCicL4W68J
qStq/MpYLhvEToblpjudfKqHYpyijWBkrHaEa/EOKioKgzJjrim8Rd9eGmbhXwQcR/rRLTQsVKE9
QPbN0wo1rrJiAtl5o4snz0u4d5zBzaho8oIQRiZTbfpSL949CZVTUBKQ7KDJkF591gUz4wFMUs66
MT3oiO5fiAXR92DuFvIereUSeV1+nmOmXs2EstpPMoVxl2yU3nggorZ6aZW59UYglMjp4E+xk6zT
k+UVbLHiFOdbN497aG3dcixanhQaA/tOH1xaOmDxuuILmDG8MubG9ScAoOUiRgadfgYyfKBhCnF2
2JaLMquZ55GgBZOZbbYbwT4gR2vHFMZWkWbJJ3Fu8SOOA/mZgbGvt9BHgC/SqpcLFrDcmH2DVwbX
u13jrVBuNGn05EzU3SO89WG5mhTay50GgO+lh5KJDt7scckPkzUrciJjMTgH9FQc8yjgY1dDDwI0
DbJZ8wFECYK4mwbfxcxMc6jzJvnoti3fsW3+tpv/ZiOOR0c3NEGGCuHWibHfG3Wd7f7/5f6/A3qF
zABqwVrze/71Bf8t/v3IyFz/+qv09y+/9x9UB6iuLmpyLmVoHzaAhn9QHWyHqhLPFJSrv9zzpvE3
SzoCWKyFtZrNNN/Iv9/zwv0b/8KVUHZMbub1d/2P9Kbb3+9vgp/+NePGASnxH+W/Ky5o1TpJ6BKe
pa/Mh7+gWeJwrlsbnso+Sm1y15lyg0jVbew4gOHtjw6P24Mxk5pASLZOF7MQcqNnsyQhwYJ+rWxH
XciDTvxs5PZAdtnQuvwYSGYv2br5aNfsbSyb/IhPYfzE08zgLk2wJqZ9RG/Jfp6dIRoPmuC5cFd1
b6LD6jPMXdk3y1WY2InyxkInVw58F3iJGVNKjh49UwetrNvfYCmJ9mQvFW68AoVSTtl1r/dDcolc
YQQzQ3qmegOOfWwogdUXSdD1qXtOTcPzvXhBEmwgyo9T0/tKUfFAfGxmfWcAE9tX86A/OcRZXLMa
lS6fjLMtMIg5MJQwQWhGIraEbqDbWJxS+GbObJl2mMoQvg8Hb5SDcXQbxMzRyHnsx9YoNmBv3AdG
O9FWNnV1I6W6/tSLvLm3Mv1iLUzqPP1ugc8KMDs/QIO7jKNzxjz4EGtYZW1ruDlldgdSvt3SkvY7
vGj7hRv2qFwAqjv2zHlO+kuBHc6dVL9lVSGfe9uR06YiwlrfGlbyIKr03GYThk4299uQqAiCdipM
qXExezCpWWoxqITy8AG8f76b2zZ899LJPqaLW9+wW0DrXoQmn3MCyk9tOneHSWo64jU2Nr7em7jS
XEZHG5Am2VEWk3MY8fId8mgYf4ymzcS/juyMxLWFOb6JvVJ3mNhXAn5tZ/YhSUs2lCqetG4zlMp5
VYylz2SLq00RxawpmCLOQWgVyVciFQomnsoDwhj4Y5Udl0CL7fJ9tIW8OpWrIzTR08+2rn6iV3V+
et7i7J2izB6LzBpvbGRYRiYK3x5bMgiBjXNJc6JpGwOJDb3rJaymCJkRDsK2MbWDp6tsj+hEPEBi
R7IxJai0GALzRNsrE9UIh3tSi7K7fLIYOiBomHzDKYzLvLTVvCEH0nnpHaIV/M5T8RGt8fw0JdF0
LFRn3KD1D+Ar7Hr8YFagyDgmL90kOmw/Zkv/ropV2ElIywGplfnc6S7bRXJ71JVYzvY9J0OgBQNK
WeuPk2Y39x4C14kQ3gLqpmU4HUvcTAsyU7HsCBmLcxNl075c0If4Jbb/G4V48WLBTUT6q/FRNKjB
4qBjrGRtSpxkZ6iFjW8SxHhyUhEGWkLmLseFweItEWiYYxIq3MXKb4rN12WUnn6bjNGdNjgd5idy
aI2TlfUd2RWNUeEEE9FV7+cY+ImRit2IZiBIJoeZj2k42rkIs4bu1VCVwRdlfYf4orwLWerfkNEP
QR9OJcUBewHDtaaDQ2ol6RWaqpmxM/hDoU0EUoE7bqx7UlVYFpg71yYgncFcnlxEio8Xaau8GHE3
nYEtxMynRH/BPqTu6CqKd7ump2agAXLeF/OPOrQYetikPDwbbSE+DbEgylMNlQajAwZJJA4lFov7
BKv/3kkM3q1ZFdl9GOXqwR2M6WG2bYUlEi2TX6O5JcJFBviMDlqjtweHTNcLoij8dJk9npjDNzdD
esUtgST10iAieiHbsfqtTBJXNstUiUO4uNqTg/7wOjIGfUE/q9m+Uav03CtiFpLeSTHZejzSpWn+
KTPEuZWh6he70o2thkngJUGJyUOBkoJI+3wJTGOWu9TyjL1IsxgtZqz8cYk65DTAKDcam8Qny2G5
GccuxAYT89IRubl5iYpk2c+FRFjp9QSYsxrYRsQ0HtN28N6IanF2TSeGx8Zrwxu/DI/sNZy3RBnF
HgQIXQlry3shu+F+lKBlZgdYpWWI4h0Vn/fuYbO4YWdN9oTmEbqxkBCXpbIPCoK+SZTRHHFss5E9
XlMUCIzhuZ4ywgVO9Wg1a3hje7QWo7jVzcQIN0t+iXZyiVrrTviXV/Nev8MU/l6bCyGR8+A80ir4
UTHNRzd2oueGzuB32ekKmoI57XuYfoBDBwGmQ85L4eDNj2kaW0upnTabLCV6DPiX2tF6f1nRR2zF
Iz93SfgmQKw82CmykIIa3zLf2rk9oY7Q7oxqPBSRW24cWBbkD7UHjuqAPWfpF2nRHPDiIpZqjdY3
gO8Afmh7lEKGbpv5KTOZQbPG6SEqpQOzXREP0y7r0/wYD2wDfcx+IH6woG7itn0nN5GTeUBf47vK
nMhk02311K42w8ESSyAahQ8EG+ijqbU2PRSxfQfcAzP5uS5cIpSP9GqPDlr2TY4A+EbiTv1ZD2Z2
CD1Rf5L6V5zQk2CF5pl/ZhfE1mKqrbuYzdUW3ylxSB0oZMb4+95cloNE+rovUbK9EUPyhe6fPzb8
iCe27Aq+NT8VTL4VWzx29XCjwyNo/cqfLI11pZ0NJyut9Cdrhj/MnD2d6KvLuadJsgcGnzF8CSLk
jB20SoTwQtf+TGErTwBC2hfej+biuPVwMNnXc80M1VcBOffgito59RivP9rYZl0Yl7cwM9ZNKZ1N
NBbhEx9Awc8U4iFNSet+oFFiRdw18T3qsBRx74zUrJsMnAJLdcvNUr90+HPgLehjMMZRrfu6No71
Tom0gzXTY8lGlOb9KTRqfwap3o5xjNVsWrNdNcyuSgLDLaW1l4BAjqVVaoT2ZFESIF4eD+W0qqCY
d8t8j6e9eqS+SMq7HJcsSJIijxnM8OfGR7R9i4u6uknVlalue4JQlD8AA05+F5w48ya2pPLzqVlB
sTL5YRI4EqSUuzhYgMRgOc93k8COyK8d81CEcQLhnAEu3F49ML01+gzeAxMi4t7pkOtHYpeA+hLM
iBmUL9gd22qqtsOEsJNOnfQTSgu/Qznvt52avlQyTX9ULb4I+mjfnXz8kDVp2Bvbiqor8hzJBn/o
D4uTJAh3THVxzBZrSq2P58USJAKEdPROBwtcIYFnrzGYJ7Nxn8WiChYGKgMzpbnbsC27bdyhD4Ix
Em3t3C53cTckZwAD6tpj89yHldKeUNn3e2UbEq1mKYl3msMvF6TEjnc0AkiymHwMQ/Gc2JW8S+CY
3XQCZvfdMvY7LS0MX8a5hK0aERpXcnX6qVjSrW31OXjc0YtOs+asTn7SZNrJaT6NdATlodXhjSD5
AZl25fgtRxTw+9S+ZyiG1SsPzSBqNJR8GOMSX7mlh/simXC8ApiB8U+uky8S5QQsK+Nd2sNYo7pS
Gpymyjo7WCZwUk3WAeq38RT2XhwwXIf6RcN8sGcr22ezMl5IbKo2taA5z+SojkkeVjdHEWqwGeQC
tAiARPJmJ21/aFRWP+qmSSa2IAKGFAcHzclivXDRYaWSrUt3APEksBRE28Qo3IMT9jA8orr8w/Lb
vZOdnf8Ys7LYs/3Ug0Z3xGHJLPvoNbO1W/FPx3KsDSZnocdVg3SaKR1pm+jfpkun9w+23u2oU/UL
puE0cPP2VQurbcNs436ctZ8l1NzVL23/MEt0PdJt221S0bTU0un8WugTShX2KdBuSZKcrIQFKMAw
UEYF/mgeDKZzRZ+rRx1q1rPOtHKL5TDkbzA5m5Ysmb/DFf9lnybWoJH/tE/7JzCo5oJlV3B/DxPR
5RvNtDMUgB4rZTIgd8JOK9ZESvvReGJ6dhFTvM3uWF9FvERndxbNzzAhDMNCWzBscPxH+3hA1zeZ
3rLTbY0tm5OxqWo97VayxcHF5SZsEy0+Ad33LEoJLRTJmyURllDUlKMfir7cs4KwAoLKzq6baL8w
n0F80abqqqV5dyDw4WVoOuOo9bUdhI1nvIlhcM69YbNTarxqC2qNlzazcaflWbbLbbNl5dq4y7GN
HeedSj3a20izURapj2q0b0M/PFlUKJs5QyKB1Xbe2ks8IyUtL2GSLZeErBwqcHi37JJbcrcyhDRy
l08t+pOVofQl+gZVygrf5HIvKAoDBJDVKzPRXGzJ8ECY08ZyvABBmY9xQ7W76SMhH6qqG6+Q2VNt
N3Ec3M1xJn7bg5581dgItrWlOYEij+yxYiXvbSBCIbOU8K6reZRnqx+0gw2gZ9ulS4XsyR2SJUCr
P/0eO9Za8dKQVmkj1W0LxDhTk+/GiN5Jri5Bs12Su1DZ7rhtipbIlcEmjxAcAUgZY0muS1ZyQxPy
dQrpX28A5EJkUjATHnnRvePkTeooKgvRAYl0wFLm7k8d95SChVLTc1ygyIEZ5wLXcptywJsITuwC
/Ci9jt8ld/5dfou1EucWpignwaIL+EGKnU4vT966iuOruVbyrAs5m9y1vje+K309BQwzrPW/0tz+
4q09AVwfj8xx+oQhx6qzaSPNvXapwnCHNPC5WBuM9rvXkFRmHEZrC2J+dyPD2pgQmqRueOfoVsK1
cVEtwKlCKshC8ew1gTk0WhCRZYNeb2153O/2x3Dasj70GIRwBkv2fiAughn5Gx94xoPrMSSER2g4
H0TJCTYUZD6Jcuxv1tSm+9mdyep1134LodxT3VoSj0/9qIkkOSDyqC6mVlePxWBYfpVQKWszFrlN
RSkMJaVsEHTRpFlt2MsNULHajwFCoMTjc/DjSDdWKo/tD1heb+iqnJeGzwAN2toyZmvzyO6ZPpKM
jYzlSs+kgCbTKpGBqe/OU353od7akNaGme2btUlFLl3uGF5Hl4YOtl5b2WRtaou1veWbXBtdWl52
0PIlX9tgIqWzR3dtjW0tcn+WVvNzIo3vU64N9LC20svaVJdre01CCp32sjbd8dp+e2sjPn/35Pna
nhdroz6uLXu/Nu/T2sb33x09jGg0I2ubv6wNf8ohXYRAGXqsKpi+vycD2TokwEzmHOx1cCD6wdv+
ZVb375Ow//IXKrfBqux/cqBSG+J6F47zz0xiryVSz5pmd8/2/ml5M9+aD+2teVT33QPq4fKq5f8r
EO+KR/3rSs0wMT5aHvRUy+PNd/5ppbaaVAj1SsI90cDhZ151CRwQK53vERIvwqcwrM/t3PSSbJos
/jTspQ9qK8z+LIY9mStGJNyVqUKXg50IwtcSwnTxRYV9b7/YofbagS15BhXLyS3LSqFGtFZTSp/N
7WFqquZisqI7YfGdjlzMvG5MBzbScR8HIKn7kWqK3pmcktyC9z530KnYQCzvUqUYf1SYH8fGdvf9
nGs/iMRpL+AnM8T6ODREPhjLeaS+e4qRd32gbUzB56kJ/eGUtC8WNipex0Lkr//5x/jNqP4PP1RL
6B4sZ8kUlVwtd/2h/2V+2RFFRa/XaPu5d61TSdpaL0I3sGfNC4Sg3SJ0wL7pFpo3lA3Ac+xksPej
cIyfnRvHpY+SJ/qax0Gdityaz5prdPCgTe+N+q767+yd2Y7kRrqkX2VegILTuTh5G8FYMyP3/Yao
qqzivu98+vN5Sj0tCdM96JuDGeDcCJBKmZUZwfDFfrPPXixMgwNes90g/BUUkzU9tEWfMN0x6oyP
ZmoBnqJC6ih6tANdhkVtrBsZiiFOVFa7fuGnsnz0+a0XruW3dh3wRxe9i8ds1fsR9h22pvRrm1q/
tiz7a/uK9U7m6z3tv1fS/38R0+FL0BH/WqgndPat/bNEz+vNF/yhznu/WZiNmLNKMnu2Z/Op/F2d
96zf0Mb1JF1aDjgrrdv/s5YN7zgDeA5S0pUM4v+pz9u/aZkfup7gtq2gq/8n+jxT6b8tGlJgBjAp
RHMckP7i75CMBgWk4/ZtHWomfE9pZK8BTYDleVaqC0YKig5jU7zHjIE23D6990QVxTVWgYG6F/5h
H0ro0Ze4srPXNI6JKo+rezH9UoWnGYqAT1CijZlpt65LsezEs4ieAf4yi3VrGGXxp4zA2SHyxvXV
t9zq11qp/jVeVYSXCpHs1lXGfEemHwxUJ4yt3VQZg05PssGO8mHQqwhbFzkDs1PgfHCFIYUrGrml
Yb2SrJA21vUuvUpz2lg3Cb3JT5SSreIEyt24IgFPNtexQTIA/6J+jdbm8Jn+koZMnuFcuX41fjRJ
3dNwZXgZt01ICy8h6e1nkJKTT31ExPe2qlmgzqcsQnSvyE9fA9Cx2hfVGXU32hNgzG5Wmbb2JuXW
dy2KVNksDX4HxVbRRRG7VnvPDp/5DKmT5d6HM79nMF9eSg8k0UZkA4cQOTrFcBsRA/5FXN54CK2c
o1gO/uhbbTqFuQGsyz2X6G1zE89Ea2AoeGT6SdEZ7jbiM3+P7rKc3IncNVApEJ8lvQMwgTL4y5g4
ry2nQ4E3zWgN4DVY+0JROSIHp802s/ULWJSiyCp2UmNT5nZ7TA2U003lMyPdzr3g3Y0HvT2sXpF8
dPRFnxa7VDuiSDWXTlM9IgeqPXjb9nPpc3C/aUfD0kDpzo86M6d3sx/ds1GnQGPxgdxjfJfP5D7a
S+YwisXjLJSxd2qRGrt5GEHNkrdEMVTwnM5DRAcdiG//tm2QrBoAXtHWAQN6JuKkrjnNTGen78X9
6tTqykqNiYjP4HwU8Zg/4RHrH21hx9OxAjR5n6wGZDwCVxzVUmf2bxhBx7cMY8EuKhhPF6f1rGun
QQsUpkFCEOfocBo6zvmbctIAF/iTwJWIFN8n0QB1IvNHZP6peyzEyqSDANPZyGz7XbWFe0X5Ec3t
spW8TJXp37QDL9TGUaUH7I5dkdAQjYOw83xSUhuKWanpgfsJD9jrVuvU0fhFNM/FvJYsY/tgwIXb
e0vKfT4xAqduPuq6CIPQJfDS9KPxgsQ6b1u/Oot5MPZq4O7KRfy2z2zStI6/J+sc0/9iv6K37IpB
dvuqUghDq4rJ3HrTZ140P8DTNjeF2z42bQ1Njkx9aIET8BF467qDA2BPtwWVVwpn4RYTBFF66eId
55J7GzoFT72rsOEiSUkoInicATZyYtogvlHzLZBlqSccnHPrNiSQLbpNbDJqRG774hrN3d3xMRyf
aRkrL4a+ebSmVR1yrkLDfe9SdAE4Jm8xTAoDxEhkzCQaU4+YTI+cPPK4RvEPIGpCBKwmct5VUE/8
M9aIOD5YAy/ORtEYN9M0OfFD8kW4jiuLWzifhGkwrienx/M3eSr7pPWO2TtTvr3npg6PRT+Ds3bs
gxhtQU9hQzi9Vet2nATFqhzTtEE5DJ8VL+126EePpKwD1Q/TYBtksXaQijxqwE/2wx43EV5SJxGP
Hkr3h2c2OJdl0o5XhZTVyVJhdheSRtuLtEp+4dCDqggojKTu2otlPy0ou4llTPNmlUrrciPl8HYu
jpCuiW2jayS4bBLiD1UGYKLolLy0RG5JwvjJ0W+i9g2hy+FxWNqgCWEPFXXV73K7HB8FRb4kuAfc
nwWdM4FMlTp0A24ZXv/ujoS99j3W9vA9mst8Z0n/uEbOlQmB/rrn2vTWyqi7iqIZlS0zHod6zE5p
6WUPS9JEt25HAEgaGQH6srTumvK6BmWPiX65w3ecBCCGx2cOaAha9cR4NEXROq1ZbdyIjtnKlcXT
dDvVbX5NT1I6brPBZy40wXLCSvGujCx7IbxSXXiZs/siW+2P3oEpGDStmGt4dWN4G6FjXMfjQtBf
RmsXpENvwYfgVtVh7mV4s8JMnLCc7mx/uEKuxQu8jg4RtXG9aoEL0NNOd9LjOmU5ZBc87mQ5Jd62
AvyG588EWOu5v6XT2zqrvFi5veUrsFg3TT+bLB7I0REJ5DQIgz23I54y/XcjRlp3fZlIaC1ckKRZ
4zCa4uXgQtevdx5pki3CE1nI3Jx1BbpVGteqi/B62FF+GCe2+7pt9gxNXIKw2fQQ+51DBwDZpQN2
wuzkr2gjIWnibRKG+atRDutzjwPherUE67upGnnm7sDYrIwt8xQJ67NbMMcKc8q+wx5ust1apfUz
U7kcEzpHjzLwm1Zdz7WXXqTXLQi+rK1OXHxj5JbwGGfpTWq3ETmTztJWqDCCdjP52cfEepoSiBOW
ARG1rO5xGpiUyjTJ+gRHS0qdehnOokMQQtgdn+fU/GQKUq0HapeNjYpyC+x+F/0k+R7tSxdb4GaR
+srT2ba9sSd/3hH8ky9pq6Yn7uDTt3BWCYsu4hDSYkbT90alTv0MWyn/mVuwNgcLoBLQfBxhRW++
x6mULnDExrrtGwo4ZxbRGd0B3qiTnlfQ729+GH3HUX/ko+VdNZ6f7gpJ1/PIrahszEdBsnMDuWU6
L014Q9NiA5+5SbfeMK2nklgYBHeO8ly7/cS5msvUfRwZszEnG+QhheHJ+Cjl0OGsWfcdP9INvXK8
UYtsTxIO5KFJ2Uw3DSOLAOhXHpSOnEh28kzDuGRrLSx/X7OnPMPqzGnNoEgAJEJ7lyt7fs7qFbxx
5mPzz0t3C22UXoDKMZ68We3wHCWbVkhMB51T3LRTxHnPStJXk3jRaWyhJ7djWX+WbZodpoy4dsRx
6zir0n8DrbTcasvmJ2PFeT918Oc3k+suj62dNMch7TmYyO6IlSy+jqth2aO4NdBsO+KdZuX+Yi5k
QsJxbmtJRq0w2O65+5vfcaMBH0q+QEQ4nq0Yh6aRXDHqAeXgd1CLwhBD1/qFMpo11Qh2DAuJJh0x
6MPrrelHJF+R44spuXM1G8n8oiT1JqFqTU6iLZQm2aSk7DW0cYt182ehSUsJyCWklv5oagrTonlM
niYzKc1ogtGf4c6brjl0JkHql/YtKlV+DGuW9UpznmoEFqGS66WPv1NyCD7Mv1VR1O2Lqscma2te
VFXXoKOamkRBDE6KNbEYaAiBMVV84aaqZS6TrZiGlGOEJlJxoydkuPRQqgRh0PepXj11HsNuPii3
9nnvq9z+xSGrGg6EP8wXNqnmgLvD/AkWGxzWWjSc/SC2+J/kDkxzT2pj/ejscXokyasCG1uazk5d
MjN1HjhMLufUJ5doiS6DRpf4nOY0g8sjGUkNcoT/ZTO1jvWUZ2Z0LDoUmlI3sVGGfgWpz71hRSBQ
qulebiTHlnGZlbxpM9G1LFC/tpwz15v2Cw9WC0hhOSfrx6qV7TWfV2fg7AVPrNVksQwf/MQ1Gt6Y
/YUeq78wZCEn3MAD9IvNxSzzx5VummZXT3X0TmdJcW19Ic1MMnM3xGDLIMsazetgzAKWGjH6LpO9
A4Sv6MD+dF+wtKxpSfhHqyDgnIV1/CqymC7Iuu4pGtC8tUhxxLCHjkl2XtyMwnHzoO+Kixxdde9F
wmZopaxEERkvi09PU92iemBg4WfqfQDSdKJt16DikUa9aotRJYu3IYzfeWtTFuZTu0cyy6hqE+fF
OmEzXlqyFW3WLrvZU2qjevC4duMc6IzPA2jHpAqNGEgo1SLtgVXr20heZgPaosLZascHYqkFmHD6
C2R0h4j4q9Ewu7CsjNOchh3oQ+NEMvZoO8kNQQB/M7o1qWpqah+FZuGVhBUOoebjZRRIbAFtHQx9
xUAIOvJCrIQG9mXF2ZCf5Ow65S9Bq2eQRAZDSmaUvBHAzFy2nITQqQ69vfrtlJMxj55g1DGTzqNn
IC1qw3Vw2rdpf8vtHIPz5F0s2RFABDtuJf285zLynUZKbA8pwyHH264+pS9KRB99JYHhcTWDECKD
flBusE4NpNQq7k+KXNqumEy42W64BmFSWIGFbIv2NfBzjiD8XTjMTP/gbiDxi3z+Bs4iAL977GnU
Dmhhvl3BPdxNIOd2JM3XC589knRW6AdsPeZmmpaWTlpfWue07KKHEBDPwaYuZBs148BwagDYYSf4
h4EPWfu16DIOpQZW1dl0QqpaHRNSfZ4t1tbwB6+B5YEH112GNNmS1cD22ebqkM06smsxvGWUEL4M
Gi1JxBFRGkMVF5ZUwydnnEp1sMpxvM+/6JRuVPsvYDvmbxiuwqsOUoFzbMHscaBx3qKpHiKM8o6f
bs2VC85ZWGby4NbRDO/YstZjPUMBY+MQr1HZ5Y+9iGoYSqjbdF9neXdWilEk/ryuZckb61fb7h8t
ymcPoveewEY4VywwqO9J7R3nvPm21mBlGleXMc/p1nc6f0eYf/wplyGWnE6FdxMNlnfkjoVZPBZ1
/r5gI9jOEibTpmrD8YNPVrJNnJpK5qKID4U7u4d5Yat26Es9yZghabrK+Ug11ErSPjb9XSLb+gqO
DgJDEYnpBV9Z/l7lfnJI3H4APwJ97Nnj4GLTJ1NoLxSAttN/r7D2/20QBrQtB3l013+twF1+RjFh
mOWvcZj//YW/K3E+4Rau6xaxE1Nqbyvf8g8lzv/NQ35zXfMP1yt/8g8lzv0N5yqcJB9Mg6UjMf9U
4pzfBBWAmm/rOj6hGfWfKHHUMPxViSOPI2zPwgPiejbfTHty/6w0D5A/PafA394Sfo6OkusZvD5r
neGr+gmIpYxOvd4ln3nCUMugkr7WaOfSFLHuI59a10YXvJa/d73+3vv61QGLD4w+WCBN1rPfKYtJ
3yRuC8Nw+juL6w4xx69GWU7CSD2k7Vh8xFfrLKju+bToKlrH0a20UAmipw46EOXzBrGOYTAhxJlU
2XqDGt5qe8431DH5O+gaIL1K70Gs8PVG2nCXBbwCEzAiu1lHWW7ze28uFnoqfOwouhaUKrNPMW+8
RvmpgeHp6l3S5d7B1nW8CrzMbaMrekNd1hs51PYuyZIcpY0rrjQWuiCKfHHvaasFVQ+35zDRL4xB
labfdCnQHlBUdxYI3A3BmhLTkruVoy3rF2bWE33CX93CDVgUik5rD65tshS7StI3cS2/OoknXU/c
MHJaSPVXNlMvYi3TIfTGkU37q9nYJ+tHF4wZznUQAabAXlrpJuTIBPALl9A3zHuGLf5y2341J5sw
YdHpRRO2R0KHONXi2jPX0yB6cFrhOPlWUJFHGEmWuM5KBUecv0FfbUj3M6mVHNO5rdGuLm1q22Hw
IQKt3Uhaw+3GgyLv9ymqOiICWUPJL9vBfHEomW4D4rjRvkq7X74/E7edmjtZcrmrWghTnNiMI2rJ
+KaYj7KGhnfTTG7DbSaW6n4u/IvVTkGxkHChlVzsqTUuMP6G4CUbR0yHzi67TwuuP1KaEbNGjmti
BnklsAG4tffk4K8wOI5V7hIUSe89UnS0XINuW7f2nDhB0vXsFDgdg8Ei3g+DMD7AW0GsUmVBpTvQ
RJF4dH0sDFhXc30KS4ZNY1NRSwZ+EFeaAbvAFLeRN2yzquseub4TLDPd7taIzBCn0xThQLYoprdp
rIL4VsUKY1XBfwckN+XXDhGtgO/VBgv2zOu2AVOBS0B3tHMJv6rY5tKtkBWEk8VP0hMwzaneVOEQ
MKF18fgAFI7YuG59Lxzfe97bcBNVBEu2kZwX7nlUE5NhNyZS5G1MaVehXgBgFffNUh2qSbO+fLG+
FJTzfNKuPe1aT9WPBfDig8Jkx+uectlPo+Zd+b19yo11uNT98rMaIGduuCsWO6LX/TEz0nQPGcDI
3mpjch8nOKvZ1qSZ76NeepMgF8na0wSkaT9j6QoSWVs715DDzhkJ/YgGw+IKHhcys5NvC0a/eB1S
4lptlB85kJ1FwTjRmYr54jpieIOVjNTZRfkdSZnm3NVpeW6W2L+NrCZkajeG/e+c7/+pBX1aaoo9
v30W0Dx54tvkR//nGZOJM5uB0b/eE4/f2uXvhaC/f83v2yEBUQf/tmA0zWDzz4MpZZMOsVwgAPwV
DLB1SfAf2yHUeI+JlAtQQCnL/sqO/iM4on6jWRQ3pykZSuk/+VtO5N/lRhzFlvvXYbbJ4NT0ya+g
J/tAL/66GxL3j2WWYQRIR9wbSuC53iO2FftyTdO3iGPXOzVDALZd+JEbvwnRkmbQgCJrxiOTIZ/B
f9s/+mQfS6AWqf9ScSV/k1OpbuBH2s+JAxFgksI6LQXMmSoxrJuhxSJP5iw6uoXG93rC567amL3N
HHWFd9Y1Q3/j5kI+2TQ3wEPTaLRFQ9Jaz82fJIzVwNMINa2K3QEryFBX8Gn3GrVGmDrCcQN+rdAg
tpYudnKKcXph394nGtfmGT6AkKLhxKlhbqnGurmKUS6WI9IfJEpOVe5RIwX1BmYNfqgbH+35kHRw
62wOCIHVDERqvRmMRN+qzTiDahuICQc+hmwvpmVrSVxSIDakOSuOjfOs6XOE0scbm+1wPyq4dGMv
+kulWXWpptY10u4oYacAQ2mcXQ7e9zSSIWHxpMskG5ybkN6lG5dkOQDHwX83W5v8hFGOXHelDQaz
yW5zTcxzNCO8b2v2Qs3Tg58KGDtJ631FEXYg4xbxf1X5jn4qZH9byOcwq39R9V07Qdm3eItn1uh3
0c/RC/VD0xulLd2THw7hT3MFYbKxvRVGfNKYHFoWIVVycsUAUzuxYvFe+I4NQgL9gcnOquaPdMGw
t89CO7krvTG8Bts3X/kGmKe2nrwFSWP1kqAChBUslJHZW54Rw9sadg4NuiaDdO2NQ/HLXGbnGI7k
sDYCfOmx7aoSK4RtMKBwmsd84X2xG4xuXaJ+LXNa3sM7qM60rlqXTBMSC81KnDU1EaLl8AqmKXlB
CeIk0RgP9ELWV+k4yV8Gm+OG0gA5b4hBDRVV78t8L2X6iUP+w9HYRujK0GdmFeKYsJxgmEqt6qaV
aWJl0txHpWpIZxoGGVfgL5O1W85UnqrbovbZ+rLnOSa4vJk0UHLUaMlWQyYXCW4ySgBP6gPCCZDi
TmooZaU3Y44coConDa2cevCVi+vSzgbX7j3GS+ztshXQpdLIy6jOs1OZTdNHgff420TL2CZGeAwq
jcucrKYLEn/ikODcJ7PZgHECrukPeHJTit5eMKnEgFEG670ewXGuw0g91WKFGrqHIH6xCwaaAf8r
GM/OgegJTTK6oiF23K6qrW+dGZpw4tX1KwVDLlgRUr4cs6XBVk7SFcAt8IiR9DbqvG0+EHCitSZj
dSAl5nAfnONKH4cKAJijNKcXt0jUGZl5CRAhq0uoSGG4MCFvk9XrLnU5mLs+7ttzNyrisR4CcrJ1
69q9ZHGUjLswR1uDG2H+9Nyl/8kBr7lggpvbYCqa1aRJZcx3Y1nWTVB2HfM6iGvTc8JxoTmYridy
sjRDpgJ/MX1OYymCcWilzlVjadlhKEfnAkFo2FW5JfZD2LAOMloXDl5CGhO3ZRrXu95SY7JfleHd
9AyW1k3LUvyu8OUnG7idC6KX09L5QE8kxI8xZ+a1aRMX+l4LB/UaAL/G9mqoNTrqcD8bY/lJLNad
EaUi+WFTfOPgxO7i97nyLJuUakaQlaY1xZg6J6T6vpQk3ZhbW96zKVDassac3hqCzOU5YTxCXBij
2gnolFMC3/cs6mfRbb6DzpIAP5jkvlFHW3g7n8TDndBSmVVxMdgCYIKrS0EASAGjpyx3kKAyDx7W
W1Ql6RvvbjzTY5BVIGKp9ehmjjCuKsQx4RDUbjkENzeE6Jp4N8+9Ne8iaQIl64wpbQ8LIyqMDNKp
HhN3RGiYsCRypA1bamZbzWfhvO7GV3B0ZP9Yx8K4Uu1a7Iei7tudGmKmtWlTLI8i0q5AW2bDe0Ln
qrPF9wSXahomm6xMt1AtMhguAejOCWlByGkFjCzLIZONanpmGOGeTLNnMExCcv7VGm75OrRVd4Ds
uORbbBrMFDLcng9JpsLXYfK7S+7bv5rFaL85if9gcwwFNONE5P3nvHL3gyig3zjD/IG/F9ODPYzu
hz0IUvF61HQSbqTCTUKM8xCZo3oIM2/17iLNSKQlsDCpvlbttIdCyi8AS7c/ZDknVFxgi/b5s/g+
M+yfdRFq9ELZLTTmgcx9gIgjJoT/dvppeuwqlj8BXXETMAdxPDkXIxs7RSTDJFTVF4NzoheMzz0U
Ye+tZljytPQuRTKFghtZ0Pk0Q1m3K6rdwnA8gEA2cfsN8SUraK0A0YitdFe6ZfrmqJGfWeUeFaA2
F5dgXZMQfx7zsHOV580rA93CPmmQbr0NFV5Wemsov962gjZdXMLDO13YJq3kouMHhCacfzbUqtBF
2qTrTWmMfGL60MxfwWENV6yh5jdh9ssrFhbvlJf2gnUACzlrbwlGYeJbM7eu5uHd5+vvuxGVcBNn
/nQgmm2842Ccr+SC+wSELZse/TaHMCn9F8oHjWdR+/m9bc0RtJiZvpi4t4qLlZdhy9WEV5ZFt79N
QxsxE2W+fxlHe6GkOrGqDyOr6hPVQsw5YX1Zj04SeyNEy8z4Xjb9gjWVnmSxmX36TKBEeBwVmPPn
35K4XuuDAQS93aW9rq9Lk4pLQyoLQYFDiyJfivKnigEdvppTKLDjLpN6SK00jvZqQscnFr8OeDer
7M6PTUqE+xAzJ0QIZ7oKe9I8XprG93if0fA7D65aC4MG0SP/znuFCAi/rX6Zup5dYKSG0UZDeIDG
Y9QQnWGGbJi+a+dEzeDQUBkKPtZQ8VKnQA+362AriiZXl5gojuzoSCOCP1wrrBigvgcXolUYO/2t
wCXD46kkdBCZxeFb6M458YZ5BCWY86pGYIdfQD279/2kM8JAFXSzZ9ndmUx1L+ssWFGFZ3cPA/TM
h8kLoQ/3QkhuZ6bHJz5KilMSkxFMfUGvkM0Ox5PhLOpopIO5NysTU681ZmC/VtFzojW1PpK26S2Y
l9DcEFuS31ZTVS8G1ncSogzPb7i/84pAyacVR2Ar39R2nRzNOfK+ZUlu/UB448eK/LR/8c154vWN
gaUqW0U/EE3zo4tU8pKIpDpgIDdY/Hp5Q51GeskXJ5wDw8nXQzqlzpGdtoZa75o4G4oU68YBccGn
yG/2rma7ByWB96BPgwRG/cdEYq7a0AZn/aLpsPhJP691xl8afWc0vqCudKt/zXj2JkZ8OdGRwzb/
dRP6n0vj/+3SiGVL/NtLY1J8+4GU+r/+D51jXAT1F/9xe/R/E8LDgMh83fb+LKYqh3sl10kWbIuw
r69l1n/cHq3fpOOYmB4x/UoG4lws/7g9crG0FAM4LH7AAr7+6D+4PiLq/u36iK/SBH3k6PoxCAi2
xhL8ybYrCZhyhO89iqNC7teqW5pN55OtqfHG/eCJZLkSsf8yaccxYD3YMHbYB4BFwpN0G/nJNl4e
2XRkUGFCHAq/ONhFn37kbab21erWuA76rPnRYG1jntx023xaohuDgSoW99jYVwPAFdIQffvp06t1
mEl/PTCIJ+rDWML+EeZAeDZUZsT70Sj2iz9cktTOr2xBHx8k1Z562ujEnM/WpWMwXGv/VgzMxGs/
Gt7cqPE/M1idyF0xdNjWCIe9VZqWt83TfP6MEjv8GJxwOBPrloHjzv1h7ar4iAt0obZBlAeKW6CM
yvziL4l3i5Nw0iyDCqAPid1moRtyamyOQ5ja7iY3i3ek82MTcIu7HMK8TAkGh0n9PK5V9TNpEvfS
C8M6N97wtHbCx+zZeXeWQjmjB2lMeFWrkLU8qToU2L5t1S6Mac3eLIhcB29Z5i1zuOytw41w5gLb
47WWP9qwGC9hliTXSexyjVNe95jXdXyylk6RGSJLqskmyfdYzcarDCOcFQn1tpHXhd/rmUV0M3eO
8Qs0Y38pONK8VexMF95wfk+nHzchXWWRI+ybCTmgDJSH1Q7/A1dQ4f2ayScFnOOgDOUM2M9NVuMy
Y93EEQDeec2hGSQWITseeJsXygAVVEj87SujPfq3xdsYMXVq3JxErTNWQc2wWV+7u2MtE7LCls+v
ThKFm1zvbOiKH+tNNFkkqY3wxeOIHTik155skUN+6tjF+jW23oGyZ8dBetS4ko++TfKc2pLWw+Tm
jii0raSOWoXdbsqUDCRnql3hxD/x3ISc3MrauTGplDoNRC5508V1Df/ueqpW/xOfXvQ8jyb+DYaV
L8ssc7BVsB2mkhIr0pTEV2mNICpfC3mPukGfmuEDtQUF2ZIXaYf6s7O7W99uja1J2m4/1Km8Wam1
2qcTuHNO3AP2RclTm1De8pyTJWiC2YWyZxS8Zn5KJarRlvA6nbjCK+/VD5yZgVMw/6PyTgf2Z4xR
NhhrToKHelHqJatB/3GwG4nj4httFwrrnCw+zByMnk2PkleaYQmQgrhcd5DIud42cRrd9JWI7qzV
tFFnLO0PYYIZYd5sxQEbPvPeUEC118USqnDKHx6+GngehNmOhtPa+3ZmZDi32d06VD86cz57lMJt
QVwFUvTGvq2mC0mj+uhhCdj6kDrxaRBTL+WpxruDXB/TGP6ntfru91TCnzMn1t9hK6x6Utis0yZj
KRZhLar9adULFdTUCqTKgcsE6eORrnKxqeuyjHkcy/qaI77cToXcYbl6y2fAZTs6XNsb8uqMVSPQ
k1f9Ok6/wiIeoGeW1HWNFpe7BBPedRVZ5VvVMOemailBJgaFVOz6voVtzwkxozVGf56zr882KEPL
PpV8LtwTtm3rPDkLVfbTaNnlbrCN7OPf/+pK++j/KhhiHrTZeSwH6yebz99W/MXoERKzSBxMJ8KR
QuqmyKxHw5s/hE7Fg3Mdto6KCGC3MM3ILlvT3htnovTYVwmQGpHTmjvifhUVJ2s4c4SFbt3qND4n
xYgcGwl91UxHxlyn5iu8L4f2wyPOX+lcP8Dhs8wJLmdE/hud/efZKu5mzQNAMG2CXDMCfLOLz/IL
HNBphkDWZhZRUw0WEJnomWdAGwinLA1GTSBw/BkWgZr8D8Zy5QdMKRhlmlkgqae4oe+kuck10SDW
bIOqh3JAjC080RAT3i1FMj7wr2pPKCR5S00rPs/jRMWzDzVh1fyECQLkoXInLDWarkDpB6CFiU71
fQSH9ZEgDiCGSTMZ+LEnBEg4DZkmNrST4+4zTXHIiUsyaGeN3MH0bV966ZhBZNGPwhHfDyj9tX+R
M4+ChJa6q0GzImYglldc2iIXnrF0Xozekbe+5ktYHc0feKw0dELzJ5q0ml9c3MwvjqpKWuma9s7T
xAqxFubRMu34OmzgWaBcAuyiDm6Mdcs1zIvG6+YebAIkDDlN0/08QccYaYegOE4zMwDlUKK1DKD9
NFFjkIwJER046Fam/G5r8kb1BeEI8+eYMZ+FndnRiI5uLT4KAbdj1QSP9YvlQTLnqmSgdw1gCPKH
Zn4QTuSm2moSSGsS4t5Emg8i2rG+VpoZgo5Q37uI2niszGghhobrxcGnCWoB4oiv2SPDFFcXlxQF
wXF62/E/1efZVf49pcbylDchxxV1AsZDkACitYwf8V5vYPoVByNaLnPnGofUY3gDrxmBhqWKyKC3
i1xWr1CvY1ZkxvcEHY1fnl7hRr3W5a2PeaaVGxsj0AbPhnNgxMbCOHwtkqwUdjDolbPVa6jXxqwz
ZC1XFoJYkBbT6y1u4vJ51mtwK+35XE4Va24tm+UN9q+3l9PCik4B5sNIodzVKszhw0HcCqpcg0qM
VhI70BtDqvcIpXcLMzcxpGd6D2loGzGO0FpxcQBaZwsSfo1E7sNsRzs0G/UETsq5ZYhsh8Gs9zU0
M0uzUMzMOUCzac/QUjHa631yaNM1wDbJDlrWkfd9qsGnkvDF5ss+ldRXtFiOrKE9UIyKTthDGHvY
9tqvLX0VeNiixehi3JTJuAfzT/XQ2vEWqa9TA9l23FicJFZ9pPC+DheYrtMtMViwVfrcITg+hn7c
gPDTttQw97xdaAzzVZHTWMKIbT6FDkGHviwKTLt1HIw46E7pMMh+A6zKDszRB6szV7pqlZjzxZFd
erL6qr+kUSFfAT7bN1CbvYdyMcNi03YxOKm49X82ay3vZjS9H2M+jHdJtyTPAKD6xxAxqWNGPKgT
JnkjMOBMzjip7ITLpj9h009i68Y1rOHYGk124UyHA3SiBghmu5TOXbHU8ZkG2+KmH0aYd/Wk2u8Y
tN4E+mfg411C2LKEAwjFMw8et+gnFfGL49aErWIAEmeI645PkY+Otak7x9pZmW3cOWtlnZQ7249F
Wrl3+BacbaLYurh3Vk/U5YBlr0SbnyyDShyGyxSVbeLRS9l462Gb+3PaXUCUY5tgtn7kYCm+z/46
/LCqkrlpjxWe2SwftP00rdj9XdSuZhNhAXxdULAPWcorDq3CTc6YJtGbWs84+804HYt0ns8p9a6E
FJAQgrpxI4Ifhng3Z+9uJQ3+RBgBJ11laLB+mFC6iubIi+a59/Eis4/UcukH1KEvAtlF/z1CS/qo
B5obSXrmO7/KwgP/y3eRtOFOmxJ3PcjkK1n7PPyG6nO2cpHcG1gr8PiT/gRTxSlwMy2UNCb8GmGW
4uRwcRRXtbup0vWnkAbaZ18l3MY5ABgBwRrcYkDvKfKQ4q3qMvs8Lt1wcSzkj8hETZ4SWI1VSuU9
eKmMX6AE8uRxYN8xnmHy7btnX9i/MG5/X+bKOrCBgZ7ww6o8qdbx+LTjr8Qm0kQPKP/LgZWHg3WY
iReCnFiMq+LFtGv5BrhpABuT16+T46SvYSfan8TFiH8YAEzGfv0guvFiuTmkhDT9L/bOpLlx7FzT
f8XRi96hAsM5B0Dc7l4QoEiKmmdpg1BmSpjnGb++H6jSdkn2zbIXt6M7ojcuV1QqQZEEzje87/MS
AQh2+dxU42XCBJuifyJhYprUNnU4K7itsBNt9WFyLebHpdLRZIrq4Ci213qQylNmetYeGmsCqULO
z7HG91QH8HGcRq33q0gF39EXi12onGT07HIt60HVUShPaBinSPzo+yjYuaLWThSi67O4yeMji/hw
PvaFVt4obTDvIvqXyQMF370NKYtAz0pb54wMFZ42Q2glt+Qks5hYxpZfinB2SBSiYuXBKsdNKnfg
ToRY7dtuo/hbh/g1iwfB/LBqyGgpcu6flt99yIIDGKLkWBgjtlB+UfJBEy3bCtqRy1S10b7AjbId
3azF9kfovRlYqOo05rsT0INdLLk+6Xn2U04lGKMknd3z3C1mrFdWeWIZvf0S1THgpgH9e+BoEBMQ
33DXNrOuaEOjBAtQSUxp1j6znTtfbP195SZuByMwXrtBsy/Z2HI8VndtagtGclHX3phhM+e7MY6X
Hwk7pY0VOQ95V1BU95zti1kY5IA2487R63YzR8CR9F4xU2KF+dCFU41FZeZRXDdDwyNpAEaPvOe6
soMcawgra83PCqe7Yzyx3KmqrypY7yhEAAmcIdNlb4iJjzCygkAvZNko64NQnbNCMq/7Me6ULzrA
IjvXdrVbzJTWlWUU47tIvwXt4hdjRToTFpFIXWoEJeybOKUs0orznOme0GsF5i0LbDTOyU7FUAyz
yaTHmFrNzyXG9jxLTlC6sAvBClZ4IzZvv2In2Y2MkSkIj505XKwSCyd9KZebOQoZ7zPRqwszeU9k
eJGmeYHSs9KvbRnUz3y/OLxYLF2OeCmPWVRUT/owsA+IM6YQnsY5u0PV1j+TJzveq9y1ngNoI4+K
RZLXAVk6kIORnHISRGcqCzTgBwkoliDLtwXxAl6ShIeuIeXGtWOQEVNPcElSqZuZdJQXyVh4ozlh
Dh1ckAScwFKAKSizveM0cuE8tacnxn5YCYrSsLxSN6GJCwl7PJ7rrWC8ywLZnW7NPqh2ElzwbsaI
cDLZZbIXpaSRjahk5yyYt0NsTBDmJNAeURJiDcIIyZIEW3UQNWSqcIXdpQD875uYym9AtI31ra+R
HzfuPsyI22V/CGYGYG5/wmtARxoi+gXmljzVw7xuUKcwhGKc34QFD9FNSzTWybAeuORqsowz0vsM
WuJpKtp+h+ybgiyNAMfbCT0/2os73H7tdumrEoEvvsUNy5lqlZva4OMzdDkekl7uQKI9eWAvzTh4
ak0D56WUXufm/MTQ5Z0HEd56mIu4ZQW92N+rsLD2UcoTIrBystI7lGlaH+f7wmTKTWQWwkHIusEm
wS3gj2M9wtcEJNOnrIeNIDgv2FsUbvRNMphJUvKIS34iCo4NQLyNmWJOgvzOFN/B1GSP+jaTy3zK
hK/wKR9u6Ms9081G3tscrpLSghx2BFEN+TjYELJJ7ownGU2ggWx6cyfNjpEjiUwpAuMwNqXxgw1u
QsHQFu9RgD1NjU58cKwZeq4WGBXhdWzJiyJJf5hZmT4XMWxq6FdmcCNA02CMVdkVvUp3FLHsD+jG
mSyx17UeEk0MXkdAznOurNwzq6w84psEbWlXyb5i9bLXrTjbiYFs18Iq2n0bj15FmLg+JSSImQJs
zWInxo47zLrvaNeuOg0vA7F7zTbOmX1EyB8MHYdSl6TH0pSnU7ufHd7PvnCfUYkAoImcG/geLgNy
O3lAIycONQrOMztuYeRwCx6CMbkKLTX2v0+3fwHz+SetsBS4seD0u+ALvihJx6Qwg0BYzk6b53aL
z0R9b8JBxcjzCsfduA39r5VN4V2oCswoDesl1P5RpV2jpZm/KXupGvx9MtrOcbKwW1jnlcx0rBGV
ut4bCMgWgQP4Y8Kp46EtCa5nQDiXyjmFTEUWGtxEqC//JVP73Vt58Zq/tf/jE0rgf33+V8RIP7cF
/mv3+ulfth8E3+v+rZlv3lCYdn8dRK9/8l/9j395+5c4wJJl4R8GHesVfv7k+iv8z/92+prn/V/+
+2te/cdfjq9QxOLmkwjs95//OZJXv9kOM3fqG0MIydT7r/pmG9KAyywcfIziH8rhC/HXkbz8DdaE
hA7M+N01P6b1fx3Jm7+ZtjINRvnC0pVihv7Xd+LnLOpXii6hVtLv30kaZN0KBjOci18IwBBVQ6Nn
iLzLAzaIZGSP+NR1cj6ZGQwXlUhVuXWDgExFyOoR4KFWpFu27/VxnobgUIYhsJDIlhdw9SJfnyeb
0L5+2pN0k29B9zCfqpB1YmiXxuBTKLKZD7D612U3H3Kk5ZuMtdbjtFY7Nk3qtq31aM9msL40kMw+
Eq/FMsAusQKs9RL4qxQwu+seigUto7XWVXkRNaeMUwT8UDd+ddb6yyZGJPaDj7KsXSs0Z63V0rVq
G+Yh25QfpRyZ3slt+VHg2SB7zxbCaHFcrBVg+FEMMpU077q1QuwQ1M7HmqCS49wgxq3AT54EThns
ZspLkSyLpxxFyYlaiBKcNJ4RSlYFRHitTjMwbCyvqVjrZKj8qS2WZ5bmyZb5AbjztcZN7Wi+61NE
gceWXHDLc3+vinuYiewLc3leNIIgOGArG1SwwVFiePgm0O8w9qg0nzBmw0s+avC1Gi+TIn1kzlE9
hrHb7/W1ardpCWxPB+BzGq/V/bK6wb2Krer33uqDUwt1rLmjDIY9xbhQHkaNXLwNCGXtTtNyezpf
hM2yBIqJ+85Adtln6O7WmkVrjgQOVq9aFaeSJzTUdS3vum2sZ7ofLAl/S1xFFeA5q+m2yGW0fcGI
Zstu1/AXRNt+tP5JSNTofcO4N28YQ+fv9cin4JsQNB/gQXCMOW5dhfcMBx1S2AcTScyiIBd4mZ6z
S4adEl7mGAYObl5HV5LcNiCopDHwcZcjwesa+F2v7qP5KghBM7TMD3EG1zTaDS/xtQeowZBRQ9dX
zLWkXdYA7RSsI04ChG/mhi6/OURCm0/INgre50rxmlqUa0iBjMhlrM5XJYKqW5s3tmqDV57HKdl0
gcb/TIbJXC/G4BS5s0shXhsrt6xrCecMmrsmZnhFKCFJzyf9gu7EROZzE4ssfEdOGHlTQBL8bMYo
HWRp0DkDre84qsaFrsIlj6LfJ46m/2B2NL8u9K/3FpeVRLoa1rvOXIBbOpRlTfBZ3o4b2PM62Na4
Jd6zGrJuYB5eOJYPCqpa4y3MsvSnQQpWIzmxOaZmO+IqinH4+BzMIETnZFLrrL6Poi3qHnmLL44E
dqvScnp12RaEYhu1w3k99fob+TglKLjYIDEzB31DEVdAkNL0QJ4asx22DJFc9yabpu8mtnzSJ0r5
XRRLttdZr9xM4JDPpj5M/cWoxRVvClMVw6mmh0lLwldO0/gA6yA9VHPQMdfqCcjKVIczkzgHdlJt
zu+6RCZkqhGdP29m1h0pYzlZ5dzEUHyU21dkdiw9FGmNEbVZIXkcKvetMZlM+VOnsYW34+hbDInv
Wxgkw4mqCb9YGIdcgQgiKG2W+VXiSqQFYaOtVlBjFi9aM1t08baVoyPHeXhGihWZASSFv/CX5Psk
0vWrNgEcNgr3BclKtaU2VmfLQJ/h9I1EbOpkZ91syRdHhHbCwc4cxW4TdmPdam2viCzzUHqkg2ek
8N28gSLwgBirPEVyh1kD+CKfWmebwVmS2NOeQERnGzXMSbf4vYMz2RoZKypNJyweE3hbreI3/ZV9
k3uvrD7fIp5xIdtl15AWqVLxuGwG4RQnUnNmkqdlX90pObjHvMomLxQi/l6akUCotMx09b2+w+oP
Pioh6UO2scPovUz3ZqxJP5PRiIuUuDZu9WZbrs/0YkY2V3fYMVU4iecsbMl1jiPR7CQrOSR/WXyh
8dw7z3VlXLotjLdIBoOvl017I3nOX5GsGvhFUzqTNxDMuVNjJK5UL9I7o9WiNwNrMwulOMW44Zgu
QVATgRXASvd9IcddIULtlLkNugmy5UpaQXaxfjXmyXkoc5ChhjUu30JS4PdJmsc3eHeSA3qoa8DW
uDZ5WqKbRWJlPnNuu6R2p/TrUuJ+WXSWhMBAxtrDQJCfOl07F5dstifGK2X0TjBNeEPfFdyZFXJh
7g7mNOHY0mO3jYAlC1p+zHP1SPuBK1ZfHBhRc74XAl0ucB1Dwz5vs9KNh9G+zifLPsuaBVSdtYxn
Q6MJVMCRzfA4MYLTMEzQlunhiLAoJg4ZeOkB8kaInNnouhMbiuONtNt8G8cBi2Vyqps3xl9xdGHa
w/KqIfZbmW4LmAA9LUlRJg/tDMd96IXzaiBBTnMGaGZ4NtuQaBJBZgtCHuBbbk4w8SpXrejpAvwO
hsCGkFrVxUJSEt5FtzbfrKEsUJjw+EVnB21bd4Ae1r3Tfgd1TebrUgAKH2vtdHGW/i1nZnlSGu1w
2+CdIS5dyHRnMbQ8DRlIv5oxO096KTjjoNV0pu1ZE5/UUlpe2Cjr0JNTyGlQ2f3RHg3jOOTsCcnD
6bGBJvGOOFqedBo/c4hhs52VdTBdJU6kdt1CD94qp+bd7Or7YCS8Ouc4wYI0B3ti1dqbUTasT53A
vmsTd7iKhpFJVj5zXlOiHh2c7Sz0CxgxmqAYgD4EykDZoBLN8Nt/SYF+Hn9vyrZ87z6X5P93VugU
wBj1/nObxfG1Kaja08/Ww99/6mdd7vwmpYkgl+LatBzTYTP5M59D/AZbTvKdZl8pHZaXf6vLDec3
wQ5X1z+6uNVr8TepjGH8hkKG/S79neD/KOffqcu/+iyUdBwbB6OF00Mxp/2yMlaoIyq7c3Hat3IP
NOFSAQSE/HwydDjDg+56KNN38jGaP2lSAfJ86gfoBZSDVYTWQ1cSVsrarvxxWY1A3CJjIetJ/3Kb
t0DYMCDxJTSbUQ5GeDAZvyabmL/HglKuLTdTW/GMJzZpuYiNtnpnGYxohHxSBm8wfZ2n0pnp802B
MJhKWuR+GGJMRjs7O5zn9UTOA1noJ5YMTC9qYAUtarBPtbBTJ2HrMrDilkKbModIHVRzSbiG8jEx
f0/0sPCpsk4SHCtep0XDxq6LG+iulCGhvvql9GMXoSsWoDxvrMnAzj5Ng3VhUBpdZaGRXpBzih2j
n5LxwnKSdbHB9YJ5andonHNo/aRjVskZO9P2PAW4iNKStZsXTPQ7BILF/PDIeeLlZT18t5Qm7ju7
nVqv7Y3wMmYgfMaSCCB/zKrRZL6ICcwETM2si7BQ3PgP8Wi4N5yhE9PcCHdiVu4govfX5P+QzlF2
zHkYZ6B3b4S2ImEs9ter8wYMRvceTCaY1aJ0kTKESef+6KoR1tQ8KoKFGle/56QAtBISxaH8oLKi
m5ZHGG5QAUjXy8wwAd8A5JnRrRMdMeeOR8YDBRw5Yt4sTaqLKc7FpR4vcbTFxSivGEbbHopc/Sz+
GOUznLmaQsgixIeve7KltrtT5NqgqKsqKHal6KezIXG6ExBohYcu0j1J4m45FoiA7vGi2r1XVy2e
CtuS5QOtFVV/pzkQAHDuabveGdzyKjTX9NRIpHnN96DvkLwXde6JtsKcysBPAG/R4wpt8WrOy0w9
JSvdDjv2nrMBZ6fKnPmSPzfWG4xGxpvUcCSTjjsUW3TA7hUkU+DjOsgXWKwNqxgJpAJq2AA9xClK
hFAh7RAFPzbmnUDTVPllWMkHOQ/M65dkZkWE3jxAm9/h+1RNm9AJ2tV8CMA2wZ4rZXXOIqJ7YSzM
Fymt9adQL6O3oLOr77wz8U0L8oqaVTL3qedsLrax6KMnUbArIz8+Dk/MBCHyRhGVe0WHxFUWM2LX
HqQuA0hmsC9jJdpT8pJXkb9g10AtkOAtiMhz2JrxZJ4klFO3ZrlYNwXzR2ROhtmxZAVMsnYfw/S9
xuUconliBT4EhvvSOmAdGgpJZyucpjx3M9Tt+KhC9TB0hAXbPXv8LXHfoBXKrr0fQ5dWySwa9VrH
VKmbCoOjbxgNAnqVJcTJ1UZtvGltbNxGXZU/DDIJrhXVylPRE6C+iRA+aUijLP2OEpmlOZJoymKK
s/y2VLXYtsjfWHjVIVvBALUO01XKVOsEVTS9t2oyzfDVRKETRuSwI+gznZ0RDeQIRiEDs6Fz9P1s
L8OwA9DR3DDRrdnOhnp2XIjSNjblHPAUSe2cnUmejdrlXGG0prp20ocEtChaYb3EZ6kKm/gSvSnw
gUkr36PCpcAztAR4NNQY+9ADgSI1tc+R/FaJk1yt8P0rs7Nlz5Bb2qm3sAW6jnFfPPCRSvpUla9A
8gp8moDdFvZW5ItKUCRbMr9mD5hsl6pVakPrWT9ZLTMeHmb6/DyiAn3hYc4n6lQFGDra4kJ6CLs1
16uHMKHmmiqy1DUnnxZcxCMRut3EK9Wq7oPOV5Chl6w9LOCiwhuCQJas+5fhYuzU+JDp7OI9AM5I
RIjAM6u9jvj0mfZ1gITRS1ltdUMrhD/OOp45ECVXGhbAewf7Ve61wWCzOR8L8TTmS/WjDpdmBTSx
P1i1Zmv6uQmbxauyaEEz6DRzeIC6j/bOtqz0AtqKHl2haxijLeQA67QcVBjt2syCCTdrPar8uTe4
uxqQy6yC6kTDv9RMgTeHuD62hVkEJ23RkoA3tiwqhEWOhw/oA6Z9AH1LeHxxGgDbZTrBwyq1PEVm
oSOQCcoZSO4sW/6IIQlRnBqnP2tasCvoV5dTl3EOxHgnwDZEnIYNThw3RGM/9EmTnw75kB6ZfvAg
1ttVsR3NnKBp0c+POUGfvRc68XghutSBUgGG434pUrb0M6HX9caSwv5BJJ+6nVITSR5OUHIRKz2l
vu3t5n3uh+ia8pXZQAwjbTvQ5F84wFBO+EXhuoVl/liUYXMapk4Ze4nNsROqLFzxwAt0uoKICLtv
YQ+xSsBppL0uXXKBrCXY9LYOnXIl7tDpyuxCBH0LA38MylUZwE6fqb209X0QzvqIx9AJXvVwZovd
K5zhZ1jHMyxVaoCwY7G183MHqJXnTBMLvcrgd5uCaH5anWl3PH6rq6kxcazo0/xccj6fKexrMcwU
M3smE9JFQNAutmLQrZbQg/kV657ZGzX00pn+w1Oa3ryMPcQEYWvDRTAF5pVut/LNmkcWYzjX7yU3
0neXJYhgeabik6nMdqZYZylO2eEoadC8/ljiIWS4Ure29FxXY7PEh2Zex+ypbksU/hj/zTQ7q4fB
fpaMPd6XlAUs4/Yan4GRpQ5vHGnJTcxGajLFYSGLo4alFDhPs1GpV06X+FoZJI/y2Kpygzykvlky
v+wqRk4AqlL7kvUcgHgxLGI6ZHYhaf2sRvgtyEl/wn7CTcCEjL1k8lqbbnBRDuXjkBM4X4B999kB
ll6c40w6oTCoF+iFBEqQuSjUrSJ0fvTqGTuOlwfwS6to0io/550w8mButn2lEcaWm8732uysYxFh
JNtMthHCwwOFuq81TZ31wniuiZi6Z/8kvjkpK6Y9CcdluHVxX9QbspA4qkRvd++O0qCr170NJYcd
ELwJ4nCCk9UXOG/QAgZEbkx9wt1p9QwRx9FafXiQsowt2aIpoVb9pJXHfhDicexqvlFYhwoKIXxK
HuGyxr7JIAliFiU0YsMBb7w3KaBPntNZ+BQ3sG5ZuInpUsUxQnGC5odtFM+wBezINrAHTfl8GtfY
1QLCNZDN4D9NN8S36B64x+7FqgfkLRmBPC+hpkrlWe2cvE6jxVPANXMGPAZ0s9uCFb7Yh0NFbYK5
Zbwf0xGpFbojqz3MrO7dDV+BkcDsJJnDc+he1o1eZItzko0KAHu8ZAR29VZBerwy7R95AIBwYi3r
uDhTm7pyPasDBCgHET2OUH43Uluo2BhrGghrWyJM9bnB9QMTwmMxviSbztC+z0ZYPUOOK4AmMloi
uzNBxLcJOyc/ETE2vzZAmcOgkYuRK37ZJw7WJiUjP7eQVGlypT9MxT505ZRAvnPEdVJp2nbMCzRi
bZNtbTcQHLkDWsZAsmSyewesaZN/p3c1HvkmWu8jkbHbZgA3t2lK272y+6aB9ohqg78xs28WY44R
fpA5cqvNBpytfuT946Z4mMTI4yoDUgRsvk3mx0A47V2LoE/HFisJn8f+0wL1nqv+3aUa/C6iAQwG
1jrCXkoL1IGHm8x5txyIJmyro+gOpQWRqmVrivOxxbWCbpatI1JcpvYYiJDhGv08vscafOJqqXOy
cnmobKoiYBao5WiMNvgmiWkNum4y9z1eLseH3zmfYrVmM4z9Cz3mzEmLYAEPjRSzFXGMFXV2kVPN
5366JIN+kE3WbENDxbdVioW4xL65XWyoiuRHMdIB60CYBJJPr3QTSyOPsB9JsCuUdppmAbuLaY5J
b7Ij5aKCHFYpRgBFacNBmdV+2AyErJRGnembcFGRxuC9pkLSiB69H21R3htdnp9UxIuqbZ9W+nGC
qTpsOzjT8C/QljzOvYO/Ltf66C0lqoYhrx1QFRXa75sI0lCRwZvlg95b2d2IZO+HmYflfsQlUB3A
pRdPBZ1xiReySV4TUYY6k8JKXsI6ZY9vaYDk0GLoBnucgfLQLdy54V2GhO0PYyB4OAgDF7Uoy/q6
cUbQoF3O1xBr60KB3Wu0Oa1o9Cs2PLVxZPYMw2XGj35nF421GbXsjbkxSSzEGyK+agwbANyQMyfe
SxUap7gY5UUJyhgZW4cxml2Io58SAcQXDqxXeugS2VxBuQS2IlIx8jlK2jzEyMkuNoV+IPBVVp5W
Jj+UzaplYxHxdqRLltcqKY6Gg6p7ZNqdM8C/mKL0fjWw+R3N17a0GC+2Ao1ZqXW+yUBvM5Kr0HID
XMYa4HqMEJVHSg4sW5bHfkPKB5NKu0u3BMrSWCwx24OeDRBSYf0ktaC3QacsrkfR5ej6mtLvDKpG
pt9zE3CZWWRnZWHEWw1OLYRDaEVY3BUUNtkCdsv2GKTZGlFfhm06XhWq0R/0Il8NfmR3+HnTPiIK
7b0uNtXNwOpy61YJQqNiurQjDb6/KXu1L8XkHgI7EDADKzNEOEM4N0yDOj6ivhgBe8UO4v4mW0d6
pXu6oBMiKCNw0Z7w8H5zWntXOzrBJOSqXIXDgClzYFNfQmg9tZnaP5kI9n44HKAeQaI0Z1nJH8H4
WhPZiAVwy9+YalcLjCjbm6xqouKN2uoOCo+Ohzxwqs2IEfvOyiPtmCGk37AEqPbIQIf7yq7Tl6AH
8OmZ+owZpbeL9sVKaYMoAGLSiosAldoOPOYIeEiYE/sagJeHuK+yHwALm7PZiKgsh4+c5WRaM5eN
j/zlbI1iTmEuXcPxIJ/ZcKC29HIc6HH0ill2HxslvIiPZOd0PTOrj7xn6yP7mTy2kX0H3OhTNJE8
djpe2nP3kRk9feRHTx9Z0sNHrrT8yJguE4uEVrNkSesxziSHGtcRkaKMNd8queZUC9NNZ98BZXBw
P5Ks83psERx8JFxjcFVvTkjsdbwGYLdjO16w51lYGn4kZANRRqyQr7nZYJPja8YC5b7rLetGfCRs
h86ath04avRhl4azV1UtUsc4t2e5Y45Mc54QH2RihTH1s76pqj2bJ6qnzokaJrja1H3HrOB0u/+z
o8//V+lsNm5UZf7SU7grP81G//YTP6ej5Bm4SupkBLv46z8ECD+no9ZvSlrEp2DfY97Bhu3v01EJ
sI02DH2aidyBIdzfp6PiN3TUWP9+ug/ROvwbqoWvNsL1henKdARACCq2r6YS0waxLrNx3CYhjdyE
POEkSDp2vganr4bo909yuD5rJFZ9xHo9LiglPj84O59nolkIcxS8zLhdRJtsFhG+DyxqwUWh0/3D
lPqnPuOPXiGGal/nrwyeHX0VfaDJYA71RSUEb8K08KKNW3g+Ke5+GmwPbAcxmqZZnadBOJz3i5Xs
MrMr/LBu3B8qK4ertphSnM+Cs4whnXGqz8zP6NB4IGxSN2weaeDtcRM7CsXGehrS07TfZvTUgdd+
nJTJx6mZf5ygo1W+YV1EbE/e313+cdJy2nHqdusBHGfsduCmcCx3JCa8dSoqgaSsJ7bTZv079Xv0
FqoYumhhwxEJsuWK5Q4j464GYF0DOoGg0A3XiVq0Y80KbtjXogcCn0Yuh3ZvB8Gjw8MXyGhUs+KK
w4yHckiGr8ARpNm7arGakhlNwgShd8eQLY5gYcuRPDTvOcy2U7tVBzvk+2AMvbnV7OKsmNUdhoC0
8slvCU5hZyzH2JRMMKfsbIpMkhsDffAQqD1pOQWig5suEdShhbTP5qlvNrGLraIG0Q1tQOPxH2WY
R3pY6oGOPjgzUG74miK/EzEE60JtIkxgbp/QYdBfYVv00ZIQZg3Xg3PcvkBEiysR+1oUpbjIjYlx
P/k1Q1DMkNXMa4OOsjW1m7kefGkwSFTGFO0cWwo/y92DWRvA0yuLyzcNA3UjfC+S2N3IPuH/RAzo
yA3ctxlk8oGWclNGLfMqwcVNlesYFvTrsWeX15cNt04RvoZmep4X7NpNFX4bA77qRps5PiGTu3jU
r8uUUK31HU2tyPWhkN92Bls/fTJ/yD44M1L7UJdJ5mWYnvRqorEaaavN1roOrBTyQ278SFR+YqV6
7eV9t7P05F03VbpNg+ZJ8i9D4FxYVvIO4P4s78JTCjHCjIag5oitb9nY7TTZbpx5OEZBuuss7Sxi
N7et3Jnv3eSYLAqDug4Z14tR9xMRtJd1Jy9irXwqhqQC48C2zxqzo+5ObwoTpE8MD4apnA+PyLF1
FOiSKEhtuE4117iMgvELxAc2IM6Fibj3wgqmb8CNHqfQVFtQ3RAMLOJHVKDdBVZ4NifgqaC5BkhO
CF4w7ZI+IWBVrkKg1Wm5U435lOouv0DgbPSAy2Vj/C0gkyAp1iRVChmvszllK/A4uc6l1WhqB0II
B5TKclz5MGQvzS6t+Tizm8yYyuXcqECQl7tOa/HOtvYdQ0EWA3Z+NhR8DkKvQJyX5fb/H67/kjyQ
45Cn8n++fDx7Tdvo9cf49lZ9kgX+/nN/O2BX3KlybWUZ8EXXJePPA9bEw89xw45ROpb7EU30UxbI
jpEBHNRTy+bcdcHD/e2AdcgfAqDKf3FJNhN49/6dA/aLZZVJKmRVw7b1NWHL0Y1VDvnHLaAsx4Bd
HFNdNeanbt7u0BFlRDw3Lx2i3A1bQXhQRH8kTQ9qk/0PU8EHPMn6GYGJT9aYPPdVA+hiWR32Q08A
X3eVoPzx+C1WdhcJzux9yNqR2VPHmbHR3fSJ+BvfHWaCsxSSq15xx1aaZ47J5R8+jX9yyH4uHz5+
OYdQNqlbjmUjpPzyyyVENXfLXAp/yhPfkD2ssfeiqa5Aznr/3pUEn6RkoeqSGIX6Exbtp7cx1GhC
B+KogY8ihCPSiLscgHzpG1Xo//pSK3r3D0JOihSxSjzWf1grOtD8IuhE3EPsIcoIv1DDdzuoyb/N
i8duRm/euMYhGNb8aTUQBlGrymc413q6EixNwzqCxTOSpttXOxGDbMfjVRT5OYmhiy9l8xRq47FU
9qvJTkJWCm5B+Y0kacp8C2UoOYdnswgRWkBROAksHfkRKHULR5vXDcScCD0e/SiYX9WwPNd1zIQN
rmeWMqX69XtgrJ/c38WsH++B41JAmUpJgMLmF7dxIG1CQSzN9UvH2UV4Aox8qj1iL+HoYwMqn6pc
oWAZsHkzTlmRQmLIf2RUK79+IR8X+vxCbMOwTAuSI6nIcPc/f/BzNE1hHiLVzjqUHUy+UWdp9pMT
tivVPvtONstRJIyisuzY9ARmyJmlW2LvkNGRMeua11bf3K7eq0nWO+Rfr0sSvuQzfP9M3vzJi/1a
ctrs/HkIYQTUwU7yCPn8YoED4xWCo7bV9YXlJ/J+Koc7Mei3ZM4DMI3v2r48JK7aL5PaxbX+AIyv
4VCEcoH2tyHKeDCWjY0q31soiVi+3Y0V5PZfv85/+HR5nS6SBMwi3EqSJ93n1ynD2maka2v+EGe3
BJbUJ4iiRqy10+Uoe+BVzAXzhJmZULCtiOV4GQjtnMlMXxdFv34x63vyxw/4y2tx1vf0D55+HJNG
ltnw84OC3VClU2QbHOgWrENz1/7p5T6eSV+vxxZbF4JPyja/tjw2m15nAczgWx1qUSAOiPu7xu9z
qH2zuDXCzCRaKi/9odTI8c3t+Iql04Fx+Ys9WxhJSAXYhiSpI4cqnoKe3V1LoFTS3i0xymqwB5lH
cMaEBTm+dnO9p7Inz9ZazpyuFftEIZutjAIuNF38jDRyy9b/6Lgg5jX2s1sh6rOMNOqTAI3VpnLb
ds+2dd6WEq2uzJmRs+eztkS9X/36g/j8MAd6xJeCVlex+laGTXv2+YNgrJ5RHfFBoLKmPwtPkupi
Shw/zc9/faG1ff7ykdv6OkhCwMaFLPnl2JALAJoi4J62EhuGXPpWSPDDwiFUa3Gt3nfb6DGZxltR
L4eun2+s2XwOnHxV/gUvTQDbT7Y/QhtBi56ywkBf3jXn60Lq169T/ONX8/PrXBU+f/xqBi6gLGa/
SEoUI6rxhP0SLMUkfwo4oOkKBhhk1RDjg4voWqbivJmqGUdi/RQuEDrLcdEuEHkQ5jbV1h4l3HDe
tE3uJ+Sm7/GqBLuwVuJ0QXf7ABKv9Kq6uxhK4Byi6klG6wBIamYFRsflwkofUHkvMxTHWpgbbZwJ
wqrjleLd9Yguy8epS16DqALdU43zyyz7BxNFoL+Op99zNMqodsPmJOjr8AhcdTlJo+zh1+/ZP36J
qHakWIHyuCo4QT6/ZWnnUm5YhQvBPIBAkvIQHLzYsndBZZ78+lLGP7sWNQeCFqYnCK2+nNNwmuu+
tUrXH8zFOu375RGMinWsWH0/AIwQm4w9qSrm8zZ8D20cUCXbfvJMOWDHrmz8ZTYUHwqjasOd/+TF
rdf+/JRhrS65axn4cDd9LfuyZCAfDWIKspDsdIYEJ7XjUt//yTvwtVJZOVO6y0PM5hqGaX95Bxpz
zfllIY1OnGXftCqTacv9QAJDiiNapvZ/U3dmy7Ej1xX9Ff8AFJiH15qrWJyK0yVfEBwuMQ+JBBIJ
fL0XqLZDLclSOMIvfpPU6m5esghknrP3WsOFq2P7XgrvKR+ne086cKEayopujXljhhYvuqzekrW6
I4GenkujpzCFT/HfHCj+2Ve6cP+ZXLnOEu778+eiZ05Qao85Rug3PFUySiR5hR0LPElCPh3nYrAz
zfgqpPX/r79Jy5jnTz8JmEakE5m9ebyVvb9/2EAT6OcGNvmGPt9zPAY8YoiYYk93avsCMpNtr/g3
/0rrn/07fbQOvhvxhsWO+uc/bVRNpksGCeCPiPeVjToX1II+tS4zHDvjaF8NnykiL5G673nmv9tk
kNax8dF3WbJOjaa5CXX9nVPDsJpgneWP//pb4v7DAzgkERlGHHADmGSc3P/89WkD17hJPGxDVW9D
EhqBTczgj18XqKc+hbkZThcfIpaldG/T0zD7b7Lp9A7v4GsHV2FF4fVij+obJ+qu0uYuUbjXjCK7
g6S1b+murryG6mzbfJK3DLfBkCBkN6Jjw1+eSeOcwBPiJwHDwDxI7ApP/p4q83GY3FdLAgaeCGh2
xc5l77tVDnbOf/0dCJZj458+FaHNLNIJOOTyuwP48c/fgTqj8BxaabABXvtoV949mehDUCuDuJ1m
8hLBMZVeet3qpMR+xf+CuZv6dym3fSIvfTde3A59uGlAxMkKFwFLxwueYGMIGDJg2bKpIkoiltOd
E7kYhyYe3gK5YDf61sLuAcLojhvy2+9gM+qVn4QPyoEtbWfXVuJsihJSBHBrlQOpHU0yLfinvtKl
+zTY4qYbEE/whVpmBXpan3Wen4uS5hA18XfV9xvDYR2a1+O+7/1rwMd7wR1kq9EsrcCHzju3pjyk
HbFtDNNamSMy9b7SyLwKVEKuXDuayA1/iT5s+zmirWvKX8EMuLv//W9+FP/wk3A4LvOrydVuaff9
3ZNh8Ou4DmD6bhx7LeaDFxxUcxAkVpo/Tpr/11TE/0/9SuYnHFr+5wHK9ftXOr3/xz+jHf71b/3r
DCW0/8KIhGsvCGLTM2nq/fcMhQg3ewGOy+GS7F7uwn+MUGz/L5QJMMrwiAPZFyxX8j+albb1F95I
Nu8+mmI/o5f/zQiF2cvfH8TgXSGv8UGrcDM3ncUk/bcHsQzNrJ6LWe4Wvpq7MTuia/DR0lvDyJmW
eL31EookpJdOyeyckVqyTvDAUAbiUX+oXTu77UjwkaUZJ/eLV2T0ONd9RLG8Yfx4Zp05pM9sQGIG
gUYTPnOBJH/Z2vZGG45JXLW8CLIKT4FHTaNPB3Xb1uYzGRLN86IeH7EtVY/JXNdfgxc4tx3644NN
C4wY6Zweu6Qa7qpCM2FEKwA4i0lyxS4iNWZCexPqMWBKJjkTQmWMkEZzTZhmuo+GWIFRzthKnOxO
XGrtV/NFRZQxj346Vw8tlQ61yTGlPlRWA9d4dkfSpBHxHuK2rp2qo52USqwcFbdfhhEO4MRFTW7Z
qYggnFGpRRGKPDvAYMxatrufpqL9cju3yfZJpAv1bFhJ9NXMs/6YLShHB7uLBEy0wGGhko+Gv8ui
iBii4dORv/XCoB5Ps+Gp7z5GxMbqvhJvULCtx8bHG+xwdL+3XRaZY54fU7ZetISMtDX3QP/9D1pk
rjo6fkuWAWGMSPC++CadO90yPVNdg84zcbN1bOE84HlqPrqyyV4HtKFfgzC6T23K4Ib72hSwQhE9
/MUxcdde1Y5XHJ76fc3LJFwVAL/3fFdcou4eHONSChURqG959igqp4nVJ2enJMD4NvPhuCAvMNgc
m7V5MroQl4pRQjWYieiu2nhiUW06SbZuB9qTEL8AkzuEaDy3sBdr5Uj+Htszcubic6j4tDDiKWCF
VQ1B7yzJH8CrJYTwEEubJX9ucoD+OjdmK6UFppt3s9HxSmaD852UVfgChZAPuYVx0HlLWwJ9ZIrV
Ohj0h8MLnam7Mg659pINTaZsb+Zzn276Ksqu/L66LE0cZtldeqZK5d0vA4zXriuz64SQkb/F7Zru
RR+ErKdh8sMOMXDxdHqgkGt7wMb8LEFCFLg2DNzBrNPih8RJ2iYt8/Yka8fYB+FMDniicIbuRmF/
rOsLPBlzmzWWy/SF1eKKrf1j6brqtXMDgASt4vPOTNRL10pJSggUgkPnYMbV/I62YUhfBgLeCM10
CrmASF1Od4Ai9Xg0KTuTFmKHF7ISMbP6aNkhfCM4MukvOWaa84WV9M2uYZelz+zLGGelxYKJMEPb
SXc0s23BcWu0biXojIBEcOe/OrD02UaGSWDEezYC7gvwX2HceK5Mux2Y/3TYUUS1PFqcEg8t01vH
w0KsJzYlmh/0CvioV/C7bie1vnFFkAzXYMGgYlkiNxFXRPy/Lmk4oj2fAuaFLz2fLpYYAXLvXZwY
gC+zkXjDup6imU8ZHcsDdOj+0cxL78hyOBEPhWymcJsZfZT/HtXUnhVEJH6xGSoCKp+t8rnjC7XX
bpMXv8uxj7qtE8ddu1oCUya3swDGt2XOBDlkaHSw9geLBiBLy+8uylkr+c6YbGl/F/LIJ5N8V0sf
fGVFnXtPHK2+qWvP+/INXdsHprVRdhpcr/tworIDUJ6SoSZUolFV8Jd4SGj7qaaA/yRcGpyEuyx3
R02WOJHZCk68IaiNwCNJuJ5RpthcYICmssLEI7HiARnI9ZAPolnzR6w2VtbSjitSh0h4qQumsnnd
ja+K8u21Ivj/0gAzJ+frjRNZXLs4kWmi3UFUAgc2wViD8ng0HnyrH69VJKI7Sr5A9MM8pVJh+Pre
05Ac3ZTrAYXelFopJROKI3XSHGMio9zLS43wWkzZVd+Peu3hCX8EWee8IAsad1ZHMm6uI58k10jS
q+IVWW21YcLiSriDO4at822SGYtJk+4dNrIhOqOcNvB8SZy2MKJoqbt1e2v0zfBOAFi/UW9xn2Vq
FUcfqMgO0F584W2ZhXvBPvOxsXL9IUjVfFFRGR/Hrhp3yqsfIh5LMKxEEMltqpqHnDRnvpI0ZE4C
2qu5J0OdHOC6OZuKGPoeHQMmKc/tlbP2cqxsu7BUc7eSpf+aALhBWUUI/Krwp/A7ogiyqjMuk6zf
zEPe99VbEFRUUBrPtEfS7YOzLRV7T2LIzaGqVAP8j4KQB1mVClPD0nM3oVzi4ZoQrsFQcx4QC6Zr
uwZndp4qZ27J7c7NkyjHMqAUUi2dG9W6x9Yd1BX6HPjlDbVqj7Jkn715huHeq2FyrnNRRLd1B0OA
4n/4yau5OwP5k6+5omawGingniiIJleVBWmNpggPKs/R3aXKQAQTjFLRLV9L/wbny3wuLEnUbYCy
erEDkR4zoACA0/0AUmj+2w/t8gmmSL4dY3RfN/z06ldzNmcmzj2Ewq739o3tAnJq2i96LvNdSo70
hpMLPrmorog20xISkZGlR7xrUFisodsWUaP4fQu0s7HMzL832yUVVQ3RdG8Nxtw+gC40TrbbdG+2
VfMBS5CNEq9sRBVuoM+okfi47D98oVwKKK2617DLnCPoguJXMyZJcju5PRFHM3frj2aU/WfslAr4
j2464yQRGJDLIMKWc3FTAaKhiaSw45XBqQ3piMFuZz66mlIqzGv+aTzMTCMIWK42GRg2W/AXi7j3
7t0cyI83Sp7M/HAt6uay7rc90X9IxKgtoEAlXDxb7CX7aR77b6+JuEsWiv9uOunw7Y29OkLxa88j
pq+TZ2TtfdE0qKVlMGEC8UqVP5VAxvapqORVlsbm3vRjOG0dHLMVu3/kBMyY03XkS142ZPyUXAeF
4itUKX9xwVJFuK0rSaR7cuZ3EdW5uxXamd6zyYg/e6kDOjNSAdZLQlekNPKXnJ0FKPeKHzzLZZu/
vWZaDPt2VQWyvhVMmS8cTNONzoBQr9wsTGg7YT/nwwp5a29HefMWFUPF75tTjzuSaJkFxE61dP9F
+1o3vZ+ss4l6JoUxPKExV0VnGCSxho4IRega8RXGc8tjnEzmMuBL2lLOnad1Dlv0pQ8T8UldHtGr
00AXyVKP2200ND5qnEkvDYz6sYkgg666riHPGeJkYk+YyWMNmdvZ2m7S3PHUnzZdF0TzgcNO09Lb
iZMnfA/Lc2fkMSltlE7QtSzIizGHpg1GQITRjp7EW5jlvGqQPs23XSUIW7RgtN77vvG2QZpL/L6i
KG4d7KPox8cKcxvtDhPwUAkoo++swV1LsitPydxHj0AminDNTYB65JSah7rRtdow83J/mZGn0odC
D9GdcOk+bXnAhHT4DF4fS7WH5gpv5rs6mbxTWjaxSZ6uDw9O4xh4bolhTquE79nBzCK19/oe/LJn
dcE9oAKcsmE92g8sW9tN6yfDczr32QMT6fAOHjrnttQT8p4Mkad2ZjR75AZGw8SkQjx2WnUq8R+U
H2W3uZp9DnlhMd16jig+q0Q7FxIwFW8ip4GkTpmfIITyjC+eePmO97O/w4SR/yZz2m44CnlPkY4a
awdu2L+Yw+jDSaPJsY5Sh9yEsBmSMBGOTqnfBK8FDfO7yuyMjwac5oM5pdjDbdlXV7Wagu8opOZ3
BnzbxPA8veqLQEf/PI96OpRzqa4CUrxgKoLUZMSBr6ne+cQLp02GdjA9CFH5h4mK0JOfTKXalqC7
92bv9VcV4Kx1MGUmFTVYeltrGrphXduYPc2iGlMszmp6mTFtbps0Z1Ye0HkJNnCB9K6wmvbMyDig
l5tk3Xask+wK14d5tKrhlzZ7wsVJk+HzmBhaIUF/ixtzuUz5YGNTJzxmXcuTx03c+2wMSAABJ4Ss
Mo3NyuThRWw6fbYLixRHRzaaTyGWGRl9N4F7kL7THXUSJ1sR9uXOZSu3D8e0wT0yxb9jOmm3tG55
/k3QGUm4cDsEx7xvqj7dk3p33Y2tlX+TRE1zp2svPYq8lTtrMuqDJWHbiSQYPseib+8DY2J/gRhK
cXYJmkdSn8nOJ5d7GMsoeeM4Iwmtp5es5tEsB77QaUZIMwqolIFq4qvWA5vcRh3b4mSQZ3ofvKkh
f2/GbPzk9tAzMgRFtuJNXGBXGvuvQtQE7vKxxMeSI9LKBbHpTS38/jTyAVkbxtRddTRWOCwW+Ql3
vHqfQ/E1twZnKyCzy+uU21ib1pCXp66jL2bPNPdRbCrcyqRT2R1dR5lXb8EYYW3HCrMCyGXvMhxL
932FbnUttIZwI4r+jBKuPU5GK/JN6HXmrTd77NON3D87TfzIx/7eR2ul9PAMdMGlkVRAU8HEQSuF
4pa0xmjFj5OmRpGwWBNznl6nGJCKdT4N5TP1JzpTiR8Braz8gReseEILo9+zttB3/mzbdA+xWF1P
sx8cfHt0j03MKndvagnXyySr+8qW7LZoZXdbEAnex7I/DMzxOAEOQGPM0hmgjHTxGt6f9wu2gvpo
Z3ldpaW4kmVebQR+2JlHjJN8UDAy4U9oDYhENzsQ4SHiOeJyij7QDezt4aFK+Xc7ofDoLNvDTpQJ
gFNgZABI5sq+IS0wPvYBZ/NJFj19Eyb0r+SxvVNv2WpbVwDn+8mRH2FNubWMAn3lRfH4ECcILc2w
N3cgWHm7wb/aOYblv4S1iAqcVUmiNqpTs7nlNHLHDDEQW8TewEybwaq2whAexMhiqCn/2gHM4NES
6Rq2Mgjg3nDaN0oQVrVJjUF9s77tAxC3RL/Wll3X3Ex6Jto9b5OvDr2ns8YGrw/5nNVvOukYTwyO
TbMWREab3FV5az7HmWo4fhfVHQls+81ODf/WzkvrS+ZGQ03HLascJ50Fa4Lbzc6Hzc0GbtbZcyH0
6FHKRDnwQFq6rg86EeG2xaHYbsNSzL9U2nrQWYU6aoDc3Be0U9/RcbL9wzIgeU88w9qqYg5YQirt
0/xze95hfd0bD5acAO6Myl3zfmkf0jLo322A0CtDWtXB9rK3Lm/SK0fKvt6WC1/HHJmzcK8rqdDG
jfcogqk/gKty7OtETyhSnbrDJmRLew72uAkcY+fA4AHgvDSDnnOR2ea+5a2JaDQulyNjch7HdpeN
HYBKNmwDzXpJIX2Vq8j8bk093IRQKF9MXQXBKsUYRxunD/JfWZ11JyY4NdDbXFAhAopSnowgd6rH
Me7nh7q3FFRvnfbyqkl1oTdzihU4G41xjdGXX3IneIUEVUVb9pTW3mE4F/BEykxg6ZY3X3Pp7N6i
mjfWbhyx9xUJ5EyuZsYjWJzwbPizXHOEJN4wNOqNX7msu+GR77tXYqjyWyt23M8yH8IXJjNUpngf
cZJuvX1dlO2NF7WoTLoEWnoWJc5Zi0UUFKXlV260RnwQkKrhmqQdLXVrpkpEdKDqPE58DAzAKNlw
0v12hNdO93q8ZuMgl2vhkDCPKOkKsjFre5o+sh5Gxv7J4r6StEaAiQ5eRV1U8+suyX8CXsUD6xwk
N7EcdvcUlnsVKHPTFV4frN2uHX45sViOymxJeOfIsnwsGAd6AA7K4bbm+sL/WkHJXKcVH8wV7+nC
PwkqB++JIUF6okyD9UC/hxMOr6iJfWG7cmHyn8ao9T8KYNkvfmWFv2aQhhooQWrcNSHmIIo89LpI
ZMqJ2ELPETYrh+7ISbzcka0uynU8DZLrHYYLAjx531J/S8PkzRVTu6/9wb+hzgEB065hwOx6irFI
OULvk3AtHfIcEduV75YkijPOPL9yCUhnb/lIsXPhO3cVS5ZDWVFn4BPslJfawAUCno5CXtpx91iz
bkWzZnV+fbbypa4jRcUvSQXvut2qqsEsENsV1Bx2snHVEo7p4mE7VFa+L1RA+DIuY/2qfC5Y/ElC
+TxMdODWPq1W/tTB0me1i56NVBBNDNAU/cX3oUytxzAIKWW5fehzTkCvfIUymkx34qn83Ub6yNwi
04a1mxLLNEChuX13igKWyHk9cOni4+mTfUh04FnkPjV9SJra+6q2/RMDkSDbwfqqYUyY5RcMBfua
DhYwjrJYKiOVDDr/NhuS/llE0J3FaOIDHKYYLMDIpslfF0ZANRI2gUW3kI8K7Kt4rlcQeIVaDSqJ
HkElcpvXNo+fybfyj3gae+Ygti3sM8+JrGRxarV8QAuvso6hFl29T8JIOVji1DCz1tPBZ+cN3VPp
27i0igwS9aqwGemtsj5AQ5X6zB65CxgEh7HqQVoAVZu86yALrlhnMSvNojy8ITvVSs4THUTjIE9A
XFU8/2cS6XR4Nl4NOWld1hYDG5jwgjh0ptob1t56ZEhb6Fc/zsmUBGJ45Teps8+dCRYoaRM5nFvT
prI/GgHrH8ORyVdMPT/daXtgOYzYiEw6ryWeK7rWZfWUO4qwRNTMAJOGXvjrkdckOXYffZzrAzgw
bEmNUrXmdJ5qULHLLdJI1m2nBQXBsinzrQ2B7d4GyN3uYTfU1AiLSG4EScYB0q4bX48aguO66/N5
K8yccvZYVEu90Vw0fzxVHcWKT+/Ak5nDeRo9kjwLk3xel1PLHC3rTIZJMvB5DsxpFN7IGcb8quTN
xhXMZ5kX5znN19ApiWE3YeJzPB0ThkVTwxecGFrG13KoWciWlfWtCiO8IMe2mDzmQAtco+n1xgRA
XfBrXOLrMcq2q7eSxyby3V4Y9wlXjfDZzkCHJTg2uMDANOTlYiHB5lrvZt+uW09vgOJAo+WZnV1K
HbpEq2tPbNIxyC4FmI8DhqtU7Rbe4XNLUetqnlTynFcpJ2kKu/ldKcpfreHE2yYLguKY8xLZxgu0
PxE98LBBx/U7Cx3jq8na6TEHlGhs4EKy6wf70U9XJa/CbqXDsrrhDqnDA2IHZtmFij45zHUfZh5W
T7Opu2wNalLS/DPSEyS+KESktPyJQLc5K8f3qdqlpfvbMgQBnXhydpqBwhUjHReiljfcSXOyl/Zp
48DgCsb5QBo3ufRibC+wwfkNyGG+bVI7sR86IXlm99SnHguIPvoqFUO7m5mvJLt5DFS6rgzJJMpq
JSvU2CXcfgj5+MJUaZTD3BJqc37DsKGYdvNsqfncLunjg9Sew3om7UOXRoNtHfspfUiF64NGs6Z3
M862juHiTzJJWoZiLsdPFjI03+l6/OJMpj3ebXnqPyAJYGjRFNTxss5PHjvwpo+cRQE/mFEaGGuT
VZTBsU2IFz8wm+/I5uTM5oU5AI0Ss/ptyzws1qEDvQGLJMN+MWRiPaOjW7m40ktOlJ1f7X+Wjv/X
m9f/EZz1/7Y95rI7ZbsNF8vnP9A3+pfb2vP713uR/m3SnRzyP/4D/tjZYpQjwYlPzqfg5Pw59+45
y8aU1Sz/4W92tk7AYpY8zH91x5bA0B87W8f+C18dgTzTgdlLPSv43+xsQ+/PEZj/puHaf7fOd0tu
8FbRp4dyDBDC8sX7q7yFaEMsruLd5kRsOQOjDveD08kTU4Pg1NhhSqGUW9kNRBHaG3UICXIT6LJ7
xhQ23MgonDBa0sqCUs5id9fBoaX4P4oITHcu74OCnsY6yOkhs2OdGzgKXHCMbt1C5N9KgOkNJzkB
EU4B7m6Pqmnca9w8zolfwPFd4dL9aFNSKNvOzVsu9nUHyweDLDdTJX2Tarbvv3VTQUuOxJlGMWf2
TKoYbChBqYSjEmCIlCHv0Fq5OOWhn93rNuBmm89sBzzQIQ9DSC3eLwYVr/XEpglSK/4kHgDQNJUN
fBI+TFky9BFkcGAkmK8inwrQpI7BQzDiSH/RNdeklcdL6DP3DA08pXJPmMiSi2dw/RZhZj/YXj68
mHHn3cFVrC7MAaj79G50cEtsSMrUNQIWP4jPCmoa4zpPbJ3E13SVRiPcwfhh+5DYQ/q5KGrTgwFd
ONpyV1Kca4pxvmoNHy4BI4wHEwjNb8LylPbjpBWvs124t9GiFNumMo+JWbl58oTdgxjjMFT9XdpG
JnVYsp2rSLdMQodkUhh02SyCS1LjU2D5BkemjFC5PwbmUzhY1K8iX0wFy67SvANIb3/k1ij2HTMK
Lpt9gQLPTOQdshD0h01bV8G2auPoKncYNuSQjVn7O119CLhZyaOLfR6AjFUz23dxBGw8d5C/kyrW
jxjsRhShINehaMDOWgcxuuWm7Xxq/U1dllTQXXtfiFxGtx7ebrHtJ4D3ay+CLMFUt2yya2wEGkco
sFZ3m6vacHaVOwe/awJw7oYRAS3BNq/becvErrTQyy37h97r2rfZLdNfpk0eGfG2rm8rT3MD57eG
Ny6YCwaFHrrrfs03FvlH5gLC5aQ48HU6/Iv0hq1EevFgqXR89/3kVyWd+BtlQTCdyMjGvwuGQwfu
gYP1ydYYVhUHdEvtnSqe+Uixq2h2QYdN/E6VtnUeIsY9HL6ZGqXjKD8HdNJbg5tOvTHho3xykZbG
2TKyhjHTMERvLjGB/I6VLEMXV8fekbxh9ST6xP2avDl71UiUQwoU2Dw2qAaWNXbj7XLTIDzlYpo4
tmlAJS7NeW8xDGVesbHhPrBfboreWiuskLspMqd2xYg7/B2pzrc3KOusbRiUUOCU7oN7c4jlUfmK
KWwJ+ObBKCP5AVdAvuDYNW9cPc87b5D0RqpU++Gq7SJ1z9ZIvoydBx/BG/E1Acjd0fMz/a0Oc1Qy
mYrVtrIjVLOwid2t3dYl3wsAtNkKHEX7MqE3QEZSkGjGLiHJiKPWOtY4O+wVV1yycHwqxxW91yZl
XsyRFwSPv/Vlo0B9lCyqrXwIojXF7f66LMrp4kdzGu4agMUxVoJJ70VieHurLc1j0BbUhWx+jK9d
VMxfVNUSf2v35nTNJdW4HoI0uY4kdqqV3bjBZaza7EEpg7tPqXzraI7+fHBRmV2ycFS3kowDS9ax
Rt7XDAjwmjTYKmKAnKXi+LEnJJKtnSqZd7T3wchyKYeF0JtDDcoqzN/qbGxu85KjpBRJBCJF6+MQ
d/MXa7gmZMODcGxfFOzgVz6TZ9JrRZty1iCW+to2bfEKHsce8dNYEPk8zXCJZ3j/xE+HEanJ5ezW
qUZJ75LC68nwNEXBEQtMxNE5bzhwGUOxNsFZY5kq8+aj9Bz/Ea4BH0JhDhEAs1Hkb1bjtr88MTI6
FKID+GUPbu/tXMaB6ZqhJ7fbPujmbG+3ZvsMSzgvLvgnq54ficNDJzFdsQG7YdpXaT6BNlV8++dt
kPUkBfx2Uvpgl5Qij505See2Za5/nfyItkeuhcWGGHl004mg/NBpkn6nULQ3rTSzR3i0bO2j0uF1
w/o/3OcizjEwJQ360MlC4ULVKzu4tTkkG6MR+uRCWktXzhSXp2FU/rz2VFkhZ23I25i5reTGSghQ
qhDC6tji8dsYXPD2qkqZo3Nk3qiAxMxaV5and4KS6Nnp2GNBPGDAAVIh3St92w16Xq6GkoVPJznG
TnkLPq6qam9lIk0t1sKv8g+4D/WWeejVqDMsD3k58Hc1fIX3bRPIF6cMx1NvcOIAaNvD/JGFiRCD
i1O2Sehmnvi18ZoXwIks0NxeHsiq7ntZzsxHrPIVLEl01S80t7wQkbtK66g8pc6SVLTyThSbTMYe
mI95ZrRgeMa+sy5OqO9tq4lWoanmr5K3AS9qkhNlXYZXydzo9YSSa+3Wsr/UMZNLl5fP3kl6Z+nK
vQfdSFp+gMgERjk52L2UTw5n9wNSvoBf3bIsAS1Y7m+RRbFaN6WK7gbLcnZFOQ56PQdhe7Jwem/9
KRsOcWTNhK+yrOuYzuf6PDuiPxMjgOyh4uK69HiQM5ivRbvCWQ1Y3Q0tA222D85+nQJC28t8GSrM
mSiOcyabi5275QmlmXMO4a1dzVHmXg3pEAqSQIP8FfE520iKBZ/+FNuESmtX3LpVGV7AvwUHVvS1
tXZbPKkAIu2viA8MQgHoJyJnJizKOXOhqCXuwfT69onIU7YfB3783EPSX6Q6KJsRqGDymPkJazp0
nDd1EfmfWIDhQHZoNhgQ94yGQfOtZ6qKj8KW8lOzzr/ze19fM/lkF4D+MbmRngy2bCbZoHhmJpd7
LBK72bODt4pa/rRmV6qffDeD9+aho/0dpyK9rWLDOedDi/APVpDAT9X2NALJSQyvyiX5FSgRPhju
QmASrCpfA0hCKM4ypd8MWD5vxeBSBs/7XD+3Ue7vl+zJbURd5RTpERIsYKY7YOrTB9o0KuYz3EKO
Z1nHXFx13AujaSQvnssRCj3BrxAShzdN92HShTsYHePz7Pr+Dn5q9R7ZPkeNFiwM2VoZj/0q7nr4
xrZwkj0/qvFsAT3m6QC8/j7rHF8s9EIWPT0XQAA/SBTKbTuwuTsFuTE0+6HvkF+2HTsj6JHaL3el
lVo3sm3dlwXlgGcKO8S0y6DmWQtnL6F1bXfhVUZZBqaTqyVm9THq0jWInRlVmC1YlDBZ6l5HHAY5
g9KUlRpArfg6820HtjtEgiOfkGheN3bWvydpwEtt9ELrwniO7z8JcgA/SZUPB1tX5bPrpuLSipLx
asd96JJPLgUNS2EktU3aPtILb62FZ59ZC9qeTwGYe967KAADeyhh4dFDeEAlCimVPS+/dWMn05q8
zAyC3TIWiH7oLUD9cWHrBz+Y/eIHuU96AQBS84Pit3+w/PwUEBuxNQ32xH3CS1lS59nMxM3mFaRx
95tsX+Rt6siwnjDfsu5f+P9huKgAKO/wJi+6DkUAXj1GwWIQuiX0lgOYlz3tvMUsYLOSvDB/zNfT
j3iAM+aMKjjMAFI13f0Q1nLTBR2PqFqG/g5pKR8clwDZNkpBToU/egPfX0wHo7Dhmi36A069YCS7
Hy2CbhdFQpyUxnc5VDNnNMa7ETlXezUr0ezAweptFzj8mriLd4FPNvw3kmbNu/MjZshVgu5Z+Xol
WluDvyvZu9Y/OgfzR+3Apwon6+J7iAllHZ3FAVH86CAmHwYmN6BFE9H9KCMC/pHJE4B2viaCTu1z
+yOYEFFcfjesRS6dU04FR50CaHqMgNsgzbghocgPmbTsoXewV/ixg8giNjkBrqakIyNQY7oYZpPP
4o/+wltMGOnixCh+9Bh6MWUYvYUz40efQdCAhIC1WDWUAVF2Faa4NpIf7QZxUxQc/WLjaBYvx/Sj
6JhdK7nw5mZI5thZdBUuwr62X1CQetH4mYYc1koELN55h2yTzhZbxqYIAOscF6CbpzlpePyAEUgl
JrlyuOaLdk+UXYj7L0bBqIhqdtgZGjavL4G5jTG8qYjpDeDIhPppXgwXML6GJBHG3oQS12IyXJyG
gTmXWwtgPuR4CgtXZoX9kBNcvLURInJOjfaggxEgDtgSSdAnb3ZX9R+TaXrOysiseJMshkW2J8E9
eFbJgNet8tO4uBhno4LWnuBn1BrOXNpbr6wn03svw+KobA3OIvY97M5Cof5ty+TKX8yPxeKADNMy
QpsRZASYCtN+EcSreUZlDeW3zAAXi3mBWA8uYzCyPXPHz2gxTno8Yg4Zx1JCTIuQcqxL3JTK4XLc
KSQO9o+8MnHm8tj8KC3NxW5JBgKg36K99BcBpjv/qDAlaw6JHnP0cXCS0qBQDSIWqixPXvtIaYJu
yaLXxPkRv6a+PfNoi4d2gesyIZfDYucsa7O6qRdlpxOn/p2ivkvC+D/ZO7PeyI1tS/+Vg35uGsHg
/HAfOsmclErNqumFkGrgFJxn/vr+WOVzjiTXrWo3cB+6cWHANuySMjkFd+y91rdcd2ZIZAsCRdeg
z3iN/CTnlSlSCE3kulF1NAeWyOlait4BQBzNbRCu8aEz87/Hfo0U9QAdf+bZ1W90hA9f6zV6FPkk
KaQ2kAv8E6Opv5drVKnSs/Ro1XZ6dgTT6I1YQ00RoRhB0q9N0x6VxlEVPfrhNQg1dGt69Ws4qqzw
mIfKnE7aGp2aOfySTaghd+KMlyhGGEe/b3jVwdcfa4WJSud3ik7dh1K5D4jVtQy0ayWRLcajvUNI
UPmxIadzCbwbKgiVC5BbJy4edIYuO4zs6U1pym80/AkZIv60bYOp1zqc6bSC19cno1Jwq3SNzfEd
+XAxQYRLXbq7fihRG5jT7P9PNucKbLWhDgYuxE2nmomutZ2iGFwQfV0vvFJ60l9TIIP/Ja3G/5dM
HgInmWPgefjPfR5XT9GTeiq+vOwd6v/6uR8NQ8/6g367tzooHKxpli3/afLwyM/ChGPSpkQq5YgV
YvFvlwctYhOXhy2/U6rwwP7ZMZREa1EYeS6FgG3xK/9Wx5BG4ysjkIsKwZMmXnQXs54FNOONKzij
v4VBc4mObhQpcrOQ6R3TdmivaqOATx8KmJI6DZpZ6n2gMzQLRsx9W4sJD2O+/pFdv7ZjIko+j5O2
IGRBRQRWlAi0S8wKYzOJPrIBwn6dlJF1YxciPTF+vwJuSFe+9pabyibgzgxddZ4jBrZNHT9a4VRu
Gkz09PCH3B/01mLCbj00DSO1vh/za7uPyN8d5z58qEYQM3vPmpkGtc5SAw0v+MXsrmOv8pnQzPti
icMe4BPts73IozhFzWeWHzXaNoA8hqgkoV0vHg0ndj+2MrrAKkL4hXTvekfbF0lX+LNhB1UxW37d
OQVPugIkkBeXmkHZPuc6S0lv3FVTdxlXzX3YOK5flQK6+2RdaCphk0I475b3VIYgimhXZ6TU1uP8
1C7mcAqbkgC/ilOUzBbT7Gg3AuD2076Zt4wPUcqOdvQ5HqzxohhGc6dFKTl5DiiscqV21t4qzQBH
/TFsBibEKhaoMdxyvmITlF/F5hxeMp4GxDsjzhf5JQ0AIBhZr+1r1LBPk2k5Z0JeKV5b9sIWWnZS
aJVP84WJaXofmbkXkODt0E9cGcpgntlMmMPt0DDbHKXBRqvq1b1bhwNNv+x9n8UXk87/Y+xRHSho
Y6wZ+TMDqtt+3boXOX7YLvyWG8w/Ijw0sBMryvvYKT/CpGTMn3nbtpQ2NXk6nW3g2FsJ1SOn7l0I
EveUfk1VRtUph0OFYph05SnZjkuzG7XsYC6AMZQ3HguhB1ZYHOmtln5vMd1EzHNDUqSfJdbzOD52
LSx1LQ7ThQExepc0k2xg9OgBCOByXWIYwcYgGWLmkbNph+7GjRlqeV3FbmhGzprA+DYLrEQhcgem
6WJbUVr4E1iZDUkJRKy+g1eFUqruLwxablSvYy6+EITxDbHzEng2cEVDDyaXsIk5fcjIVMBS7UGM
qlBFUT0FMHMP2tzfatIagF2202OfLNZRDs6u7A1zO1fAuRjXRgc6Y/E9c6S72BhAMs3OJgLZuZsm
9n4d+JuzR3sp1IdPBG6qDaEUFRWKlu7dDmivIkjkKL1lhjVZ3kGRpLWqG2aPkzqe74Ui3mGD2Kba
d/BIryf7HI7zuxoPwx5kf3HDSFhDezmcwV0x8Ro5D+7HDD55pOYrjCqzT0sLSNTYXGqLuJun+GGM
xubEVUtFnK09t3dZQWtbVawjnoEhkbzTOZ/TbUerMUlR2AxWczUP4jKzcOovw3xGZHucWvFI9KjL
xgJVOujSu6hJj7XQQGNX4lEm9PAhbjHLpjEHOjRGDJIzld3X6FEBIDyZoZacYDAshJFe5vE12g0c
XQsyMP3gSWbDHSPvj0MjVv1qmWzN3nPvPbtYA2BrILUJjVMfhRmdObr/QLjaxbN41HFkt7sVhYwL
2XLSccd+c0qhBuEn87GaNvMhR2kyXBVOSrfVqi3FnNQj9JexrOUdENyF6UWxtFH1HusenSppZRV9
6IIG+wE8+hBdSiVo4ZftulnvOxdetaGKmbxkGiVI5gjWM6nR4xln0rzO4vPFgrI8WRbwceRgyIYR
Tpd7XFvGtaEN8uxGk3U7acy9lWcwlUlN/a5dGisj+irMxb62acbQj9aB/IYpDZ+SvOlnY7AJwnI9
xVaaBOhYo2fFThLiOYF7vjMM4gMTlgS4SlzovCcYRaATbAhTuGyMTt5lXc15KepbMvpA9afpuBUt
iPNOFgc2rmKXOt1jN1zadHK2USjO+Iurs8mmeYObGlZ+YiC0aJIQ0Sz9Vj2cie/wIrLlGWFvDBNu
IB2wTxWBpLs5HT/rhcFYtjEgVc/yJhT1CFaX9dZum+fEeQYDApxfhsh7nVkGQ+eNaCRrcwMcbU+z
/Nb09Lu0hGUyKfdGB5F9iImegHXYiG1fmw7ts8k+oHjO/SQxLkiyvkPRl/l2Ar1b447ciqX6DPYD
un6k4ReeK2PTxOMNN9njolfJN8sc2f/3C6pmVS6nNCPAeRrL7p3uijlIMcF8Q5Mc2X4flZXht/Qm
UtzTCZDB/5K67v+7EbIk5odK6D8v/a6/JDDSXhZ+f/7In2Ni5w8YZtBuXFu4f0LQfuDRXP0PU/CX
pQvqO8ItGNX+s+qTRDBZ8NFYMijUIG/9q+rTHdCkUgeq5uk/5s5/Z07s2KvR/qURHwQ+uaDss0CI
kb/wNiUp4Yl1zZIihxDjWsPIR7A1CmtNnGOniWlsANdhphpuvdyKc16+OYBEu1A7eBL1CSK8vg0n
kZNkYyQeQ4Aq6jdSImPbuMAemr0sLNgwekIItod0Zht1NHCZIo/NBa35+sOSWCroZamOiaHiQ56l
zaHPB8Ig2n5VukfFdWI6Zrepo27wAos3EXNNZFREYs4mwkFpNk1xlK4yTwkgLG/TV2aLEsbQzmPa
ZDVuN6gOkKgm7WvYMl1dpTjec+I1LLZiZMBopclF2XurvSdbykuXEcb7FovitEVsj+h8zUuiCE0a
mvvSYBCAHj99l3bq47iI5Mxj/MDAhUlAlA9HVELNE5kt8cmUdXxHx9EmuMBUZ5Gkcj8NWrsVhDCi
5ivi4zBrGpJXQWxdo3bMOJetx6nb6hFDCK1uwg0+z/GuKRCHZ557dstJnWTUJTCPSK2OKiaQNv0v
5MjpsWA8tbWcYf40LaV9GbO2Ey4qgJX7iZ1BXU9hyV1kJZHLfisMzEptT4LCpuSNf9LWOGtUwZpJ
waR0nfn9NFIm5bHjPurRIm7suZ3uvEEp7+hSk7ZItaP6OsNoghcG3vYTreSxPo640k52xGBlI2Dv
XWN/oJzKaxdkdN4Q+HoaAU4hSKYfgHTMMXvedlXk3bQD6Ui+3TmmuytmAvWIn0rpR6kctRn7cWYW
eHUSNsioKeH3pMj9W3mVDFr6SYOMugvbEcIpauX1kAYc44RgPVZda22tzp0uszYfrjvdoTXE0JFm
hjm5sPHl2Az3ro4bYpMnhnwP3Np+V1Z6Q2D32Oi3Hju6a/ZmQx5YTVgeMJirA0KIEaZfj5eiE4ga
aitJb1s6GMiI4qhG1TXPiIY5pGHXK51NBSwpBOu2ndzFpAwcOgQTBxt1446qnlkstiOgC5VTnvHq
ddA87mWTwCIch52DbaIca7Cj2Txc9R3nWMf29pFKr7+xymbAckGH3W2K627Sr4im0IOM+dFtVqvV
OaBxyph3+Q0uQ5KPsN/tlUVY1K6n9tqPTQMFEbEesUNVI5tl23tpQ+xENWGw1cT41UnDjyhLm0sU
zMUZxcd0jCoM5JuUZtShb3PzEjsTQepL68I0Jfj9Om1JI8MoGBYnsicasldHPSGfUyTObZGo9p2e
NXGHQUA5ZwbIzYdJEhAV6E2Fqs5BnnmyqrCfwNTLtscNBYB3KwbDnT+ZtKqMe9zl4zpmKb9Q25e4
tPSaptmly71Pw19HUaW/1yLIdcc4XeWjSBtcQBuGmQmyzcLQuyxK+jCBNaMfY9ebediYHTe/oKlG
cSL0YX6M3XXL0Hf5e0j+Zn4Ro2nZEzmQpQxWANPukp5lesMSLbKtY/XqfZJM4773kET6LPbv+ppq
QTe69kobRfHIhNbCqCdtRO6umsQXh+nNviXG9QzuN8PJoYW7oUuBBhfzYlyX+jQ/F7S2PtK7oXZq
Ousw8RSxwlYRcvKuehgTiZpdiYUBta/MuvwSDV15ywAk/Jpq7XzIkNN+acYJm4IU/GI9JP1xS5am
Oe2nyLDah4TCkHGc07qR38XEjd7Nbe0MW4ftxTpF4Y8eo5R9CXMTSDBJWij7EMoJsFLO5ludUXtU
8gi3lZBVS65TSD2Llgd8rhLgQGzimDAhPcZB65roLYEURyta2cvOE/5FXi+RsatItiJxradGlVVY
7mcUpsjpSi6liq5Vm6vLxiUyQTOnCR6XiR7d4MWzYS5dXfR2yjys9+xxP09Tfo6yZnzEyhxhZfII
vVxMWX3qGw7Hb8groyc5TpVFR7w2ThFMhmUHwhGQfa4qJz1kUTHmfpjk82dGzmANh2z2nuNaw15X
pSRsbCqHmFEwDqLw9miigbiIfJ4ZHSaEZeCKLtVd6ziE14F0duJTaBtxEth9z2y+ZoFPrp1SNEiE
4xEQISSe41hJczwrsxwPgDd4ClotP5VExCLjpi2Erhv3Co07yKJj3N05U9/tWtWIp7pb7szBcQ1M
i2F/L6YMEWmktdjLiYJyoO4Wg9Nu5JLZTw0xRyrI2HK8b3qr93zTBotwQLg9MO2obUa+LfnVC2t2
2vkgt+evEc2nR0vvxvuODVXGXGfu7lHZeaeaZ3jD/NK809vafK+1Xn5iwTYvWgsFkJU2UTCO83lh
wDP56FYQ21oZ9t/lQnY8sFiI1PIlVyXxi+xbidKRS0sHI4lzRn04bBFp43CDpt82o1bsTWUa3yic
5n5XEf013xqRoDHE3nb97cI9ZXpuR/sEO+FjOqWsd0hHOgzW5QoRwvjYXZMShduFfY33vlJeftDx
l0J/NgVUOLwn7FRDLSR9yI6p1zZEZGdW0GYtFzox4U9c03tCXesOrcL6k4nrJtW6mTFCj1elGeaC
GgI9VQBBoP9YE/V13ctFI1ovZMZHSGR7T3NHeyIexJI+8hcn2SIZY6EROfb2WMm69iWZQNccdX0R
xppoD3YlsLZnMeKoljYOBgLSCemNozl0DuXcASxoetpUvguCju6aiFmw7UXXMHx0+Xh2JlExMyy6
NWfO0itaDWwbfRBL5UUb10blm2P92YX9dagAk3/u6UKwQZ7Yo7DdAk/t82ZatlVJzhjMRRF9tGDX
XUK3Ht5riUIrj9QiPQ96+eiOtSXheCSRvnXAWpwI3Ui3aT6kfRDnxRdhSiIiSDP7sBRleUQ6wDUf
kIhcTVnFfIA8W0azBJexpqTI4BWs9nlXZH19kyawTzbEhILwUkYa4x2qEbInfUZfJQKLo+8iS44f
5jjHR5tlEEq2GiHTJ810o0eSO+OvveoMHumB/RMDnHLRGa8W3HpgTRlFdk1VsyqjpiK9Cj0wbVEb
JLhM6TX2ffhuQNZPJytu9o29wjNoS5ALPxOWOMd7CtJDxqQN6HaKRdOcAf3il0XPk02wRw0X6yOe
IpNNrMMSmOQZOqfEy7Ym8yCf9z7rScZdeRG5RnjoIlVdlkM0PmAvG32FHSMwdHP66NW2UmztRP0c
ASAB0hDHxucpL31UgFtg3MtHgMVfB8bYaPFFdGhDyfzZnTFnbMyZDKzVdYyZMoSLhg8hXvbzHMsZ
GVEjPugmb6P3cV1qKC4nw7phE++uagc8UkajsJNEXUXvYsSqTDyaV2TPVWQBowUVQQy4WbLRtt1Y
w4VcetWh4XXhIwpcjlOiqrvSS8Z3YYfEyhqVHBFUUGVqcXEiXJABTd1h7zlobU67pCkK0ACF9MYH
DJRYH5m0lHvDyfJnELXNBwnmywrIo9O+NqYG7gXEGL97cptbViAh/V4Y9A7ROrU3ohq9S1PowCZo
7Xs3GYiKe6HbhCqHNt4mnLpF/cmmh0kYJnpAPaBAmz+6OJI+95HD0+F0+PROPHgUhkkRl0+e3bcP
lj4YJIgZ8iaf9PbRNVxcD0bVg8JAwznznsXj7A+J5u0xrE4H7h5abWh/+i9mN3vJoVwYfoKFy0lm
KR3sIyk+D0xUs4GZOm07DXqJRLyrcjPC4uZEH4Bk2wRjolLZqF5xAbvSIBCUkk1/8ty2v9DtMTqP
xHnRynPXEmxA+IY6YyGFSwkDkis1IeFO3txe4oDBuVoDLNE2iwyFt48LM//KIkHO0Tg6Z+WKFFHq
VBdbzhlahMGlZ01KZkyCfFKEYaDToGvtdDjxsJq0NQioGypDv9AN6DYutiIUdv24ZVWl/e4gVA5g
kIQmHIgVLREtM+PrSHlfIhJxueixnT1PdGQvm8pCLuYkLtlyQ9voz0aP5XsSMSZ8LZO7ambfOELl
ALc5nZqQKXe9ZOnWM2J1baRLcVM6dir9QaMb4rX0QDYEmh1RLzS+xSL55CnhkK7VW58SXPrPk6ph
yFbuHJ1neAPPlSwLSJ0qusf8lH2QdLnu4Yew/6PlVl/Rhg3HPaiHFlObg+zV58ESctcJ0smYczcn
yWOxnfKxAyWjHUaXoqAo7uEZoBQgtROgFCBARCCVMQSoDZ3THBUq93tUJpBFjPgwLRQXQWMrhqhY
1eIvJCNSLMLj2daWk+/hqCzRzsqL+BThQrxBphQfFRfgAf+9ume9qC8jg8OgMoLnOmRId7uRF+6M
d+RBjsTRc0FDtl8fnZTVdvLM6L4ul8cX7Y+bH72Dl8kfr5XnDn0MJlirlp1JEvHRa3bKS1iYJBFo
CZ1s2o9xpC554Xc3gJ/gPYqUOfHS9Dt2R/axHcf6Nyi7FUP2qpfBJ9PBQNAGTdfzvmMXX/BiK8sa
HcR4y752K4OqwwEKPpW2dmpmI1sYBITrBO9frZ6fHOtfwGjgRaGsOrYn4IDab/NUMBHVuVF1yz5r
9PS2GpfuyoxtPSAU1blAMuDs9QKw9H+34v5P4goM4Vq/9G/cJxkuupetuD9/5M9WnPuHJ12GnJYt
LBNyH+6LP1txLpQ9ga1cB+P6/b//sxHn/gG0yqEFiDPDQvvGzfzP8evq5fAkTT0GugBwiQ/6G0FA
+urL+Pe9Cw7cpAdnSXh+tgmX2Vr7dC/u3dBgVDcWUh5MdoIXSzNCeEPOboayunCmkakH2M/AjNty
i4hmekzGLLooEIZtagFlTPcQS+VycD+ncasHYVc5aA7ZQ5eE455R68S/IXi+fsr/+n3fPOWItewu
cWdGI4kaD7O5bpCkIGenCAOBiheFtAeUIBfhDy8TFqPoa/mTR84wf3eqGIm/PFWVbeZVUxnzIYkY
My9Al6/Y2bm7pZ7KbdprJQozpW16nV5fJq3rabVc2rWXB56DoSStrOYwL0hpS23MGRfVZPTCMiQM
uEfuwdmzjelaGWF0DjtIVIlTsldoCnFol+SuGsiDRH+SpYKxJn6/ComhcocPGZGUC7k4Y31Txnm5
j7u8vx8MEdF5crCPKSZcqpL5Re6J8sweLDk3xTJ+jPuxQ1dXlZfMO8k8z5d6RyNkK4rP84BoWBUR
9pF1zOvFQxCNung0x3I6OsAl9gqNL1ymKGEy0n9OG6+FdFrK/kOVWIJ3u5bulrJw6IDUybaJrXJf
yvTRssNrciJRnVYN63AwKu2D2RaofcEnXMyp975dGKQjNWflNEUwI+y5TJfonOew5yrqo8CdUwq0
Hu3uiAdycJ2nLmeMOeDH3EDWuQB5SCkzzNe8wK1dC3di2wOV97XY6C6qYQK01oeIX1VyVbJL2k2N
oHQsIdNNF+Eyo6hqmP9Bo5f4R0scPbzsiFU2RI0O3kSJEOXtLlnksC8J9txKpNabYkLqTYlbor6D
a9wmACitxhafxqiJtnY0dkyf9W5mSJPcjj0hzDw1CKn6E3MimA+uHNZI2QeatNCa8qkjVoMcw8ru
d6Biq4OINTBjE22Qht08OiMNiXYZ47iB1jMYhrr0cCdYGS1xpIYhbVJb7Dt4SEcEWq7vSpSFdcke
AaYk+bw9esphMpYHbaovoBJutXIY/CHOj0RCGYECjQTGgbsZAbS2Gyv21r3L29zI+vk0RjHT5aSD
0TTkz5D8Hrqs8xu0JPu6djdoGx94YwUt6ghMUpxLazSJgc4GaDcdiICaeJ7CoeGqiGPVFYotpozY
WRBaWFzNTW6Ge9t6VxRt5jfG7FLUVSowVJ8GeK0gqKg0gKWIjstx0z18sDu9EOKkQU3ELEOsIiLp
HjltR5mDyOCeHpIWzI6zn0bzPiutKcjcid3+zOgu69Mr20XWitxUBkiJkf0D5wrAnOy1sdlbktRW
047uwLFgns+9U2RlRzhbOCgYy9bz9NBNCT3DxO+6+Gqo9epQWshTaGRN7btF1ddOTafMEf1dHFfu
o6yzZAdRdYus/ykjU9C3o+bcZDKY8+KB3uVWTt6ujvPPQi+23QLSWzlEVCFOjv3WMK+82Y73OkM5
0uGB3XiQKfXryYku0rCQ59yuCasN59nZRaFdYIoyyvaZusXivBfifgIV0Eol77QW+EyYjMyf19j6
gdBoGv4NIdnYQT0EmFTUgsM6TgsaPMZ65kzTGddtWFfoPOYOdxxZmv5EZ/bQVBAYZSYhohISETR5
Zt26oQxxnWTLORV1f1A0RS8M1sWA1scjzXSJgqIeT+gy+4fGI99x6UyNnYwmKN70lm0INM/NWDji
EhKaOHp139zVQBlvxt6oDkkJkjAcU/4gDA5/WCjwkZqJS7sOr6sZ35M05q1lZw8z8d4X4Mh4P2Tm
O5JAmSxVhMerOdLRKRct1nFidmRNvLZwQ6iZIA+Aeo20mbNl2ZDCkKAvBdhGIprYwydKto4Y0Hei
TvyQF9qFEy6sd+xI8sVND8WIJkhCJzg0IzkFml5+c6LiAKSu2+O6k76Ghu7QeslHQ2vMrZmEt05i
FAhxQm03tfjjsgF6wail+hGDY3HF6Pvu16UjxcbbFz5BgtLSHUOnSee8IfXrmhnrWtbqB3BrtwhM
7EOO+ATZtXX69QcZ6Mr+8km2ToFh6avAzFlf5S9KC7csxrRoUTGwVDgVzWmp+UbfMjNQjhNojaMF
BOJl96iou0OG6f8qXB/jGLrJSaRhfaKEbxAXlB/sJG1uM9RUAVnxKzqeOOsry1nCQwYkL0gHFR2S
sCuQok+IBpaZFQhua1ML9+BUpLoBtdho3Uoea/JbvofGPFAxXP1VTf6zE/vycN84YHFooEnPLP1A
Eyu8a5vJ8GfAFUS4w/v99Ue93nB8L4LY46wjWv7GhHf9/y/OrD5qYd5lk35Ieudb56Anni3zE32f
Imis6sOvP+wvUVZcwVeftm5GXnyaloT5MJWpPFjJcLP0lvGeNNj+mI7RFz0hyq+20TT1RPlduJ1c
DnijGJRlzAhdO+rOHg6BlCsZtDwDCDSmXdr23UUfsrJEU58HScIlRFIjgpj84EDOZXHDlo2Wd9bQ
T5jQtcoyZWpIXN20VgT1WhuYFAm/Ps43QsQfZ/Xlk/GmFM66qYiZqhmHIeqtgxl6X/VlNRQKQIZF
Zj/bkubnZJlMX9ZKoXLYXP76K7ze1n3/BlT8tIMcIo+4tOsT9eJMQ0qzhcZ75GDXOIgzOxR+bkAy
zT1bu2HiSK+xr1X2m7vpZwf+6mPf1NQIlVncytE4aKa1TvSsL06m82ZuwmwD10K7KObpKgQAc0Mf
qNw6I235Xx/4T78Ci5IHfJ/9O7qE10euhD61VZ7oByMBitnySkys9ow6lRZ5Z2kbVdlwpgX1pmF/
YtWvd7/+Aj95ogDM/vvz3zy8/QhemwRH89Cp/pPRJhPZkqFxkdcoimYtuvz1p607hTebLo5UAMZG
q2vxz9dHG49MJ7sS8qBltOklmlZ07S1svF9/yk8WpFef8uaYcL8bg7JK85AzoN2MHOCmpSnc5SjL
//4nrYcipGuxW/3LelR5fbEs2OWXEKHu6Orvle0dec/85oh+epu8/KA3SxH7j74LVWPydFYOFvTu
OpWOuffgZ6Ns6I37LOpsaCpreQyXia1A1VW/iTH6yZbZFKuUmvxUWPfs3V9fvTCeAOsmoXHoHcSl
C4P8B2Zp+pFBrHGowMWXlZcF0YBiMxlI1iR8tvadNVbeybUnjd4v4w14SWt1UZyyKH9v45650RP5
Lm3Awvz62hh/vdloOCMXcGlK8I2tN7cBDdEMqHbDV4v6EwJiAl1jDH7looRva8t58uxpW/WCmTqq
DKDgFSMPypGEKUlgWYUC18SK3gzFkTI13KalTqYKe5pWgzrPJuJbBefhKOqcEs4wTzpWPKBXULuH
2bX9Sku6bbWU1FZViKxUfSUJRSf6t86JzxvMy7Ztf5Q4/40deZirr//xP56+5AkK77Zrks/dy67T
GqVBzM6L+yN46p7+8fV7k+vqKedn/1fx5Sl/Kv6BZ+AfV8nn8vmp+cexXS0E7U9/058WAuMPz2Lf
ZkMlIfBReNxjPzpYnvxDYpLEXICr0bG+J0j82cPSybl2rDUNgiwcR7DN+FcPy/6DrCgatvCLLCn4
E/rf6mG9fm06KNx0Wr/C0PlmLKbftWYvXpttW7eokaZmj7YZE76VPxeVm20N5uGbOGyqHff6N9aF
yl+87LnU0Zlj59L9GrPonJTAFVe3XghO0A/H5N1Q8tC+OMk/aR69Wbi+f0VUeLgsaE17PIxv1gza
EpZAodDsXYgTGw11wJZVgYF+7F0Odf1kGtOV3fZBG6FwymyM0f9XX4BoLsmpcmgdv160AKBW7mgq
In8ivoCxTIO/6qGwKYfbGIMg2XXYg3uPygyt+CbV+R6//gqvX0c/TgExiUI3LWJf3Lc969bEkqpy
BcED+seGZJGHPmb6Xhe/e7muC9q/367//CCbj1m78fJtGqO9QO6c57LeFyXqpo6Zxc7pqg8lOMMd
sDbsA/AZqVrpXA6gAcB9CHwUk7y16Gte4hPXkFMZ4VObWuO2maRAjc4ufH0uMHlMzbEvynnfgBHZ
ahUbFlyoDrtN9PJNj4CQDQeMqF7egMJW3H+cyBkBN+GKR9G0pEEndXgRFZq7RrzN+9Za4vOM7HYE
PxznJFnqLoiCaZyupjb7phtLtm0H9VxoAL5Rc10trveVbs0dgQXvf32F1rLj9YnjkRDM3nV6wewr
1iv44jlylkKoKKmrvWUw+0mm+WPK4A0BTeeH8FNh49N/curB+03x9TbskwcYYJFtO65j4FBiGXn9
wXnlORWsH5wAbay2Lu3Ao+Mu3UHKSgYRjE1meQu++0Yy5J95oAvmub7jFlxQhcVUxdGuR93jW0iH
NqCRsgDeiLsp63HeqzTsEFpLctwB88rflCRS/uWkmTa9e4+pG0wj5218oug9E75FrPYeBNSg1izr
FH1PIx+8O3pRJda9Tu076ABX1eQeB0M/ri30HkIJwdP28ccCZE670rq0Hdy6zFZh/2gcNJhzGhcK
zDPtus9/91qTcIv5i9mCZAiwao1fXutOJppoBr72qDWrVopFwRWULd9PdGNXnl/35J5rppK/ez5/
csKkKT1b2JYucHy9/uRe5iFN0Ebtw6GtUDt4tA1BLP6mJH1d9ayLgEk/hbEGCmfPYMF5/SmFqnID
Pp/ax7NT7B3EHxdNGD//5iR+H+29fmRQkZHEhwtOZ9fyFntV5o0D0nxQ9LfVt9AJGwBGLdaHqDBg
J65R8Z428m4ZMDoX+sJWzlLf9MhcbiuCA6zV+BlOhJHr5oAWjJ3ONl4icVAtN3mWjhLxogaHpXAf
NFubd8J2riTK1yOKNyiVE86bQVfeTjPGDripkFu3tEAas75Z+iR9XGgaoD7+WBtb+iWDJSb/vQJE
AeIoMDHDMqTFECUX/g1UMzEyxCExUUm8XdFrxQYDm7mTsn03dYz4JQLMTdilz/mSPEOjus2rJbwI
K3jMJrHzjezLA/JpjzDq4qBNnliFUt4OPtK3JoIC1JesubSAkZ8MHjeczv1dRC3D80o92wP3oJlF
jwycFkA83gO519yBXcb3NhBweky340FuDdl9YB7u+eO6epNd1L5HNdpuTHJ6gmkqpJ9h5mPsmppP
+goOaiRs8TUmvoVUHBh1Lf3IVrWfSOtT0cjUR+Er76BAUTwkCy/ixda2jkq/6TEHPUSdG+TouDdo
yO/IXvxqZ7w9R/ru0TjSOXdZuMe+arcZLxCyYJaONpP2wRFVG5hh462kdjew0Nr4PWEyOx6xYp9Z
yTMjqGJVmyS+1vIGVjN9ytzMLy1V3ae691C3eLhpfXYBCKV4T/Fj8GIBSaxg0myKtrmzE2jIedVf
U2DsQ6d4bkTLaKWvVokzmXUeeJENHqbKb+rU9l2FEbhW3wqvgV9RDyeQjaclz74pB1kh/eE2iEwO
tB1z8JzGOTS4A91icAMYDldZWEokr7wDMiStgeyBfoYV9zlKAW07l9RXCKHwdA3ZNy3SuGO5srMT
fbMgvJMrVFvvhgy9bxG5DGvMHH9xGH0DiM1NgNx7Q8i1G2hxeTk5LWTFjDe1WvJno8zVde/p7FYG
zb2ng72D/f2MJLA8xDOiRjt0HjA+c4yUp5d22lNbrReGyuCqteEOZLTM/e/37jxy24gKwQeI5Q5n
dPLshtSMVmTcGq7y9t2snt2VVpNxh+sr5uf7jdssfG+ACztiB4otur89UNwHLD4z81GR/XgEcu4w
oDC3FO5tYK0aSOYvy7mYuFh9slYbGr+vzCsDTxR3kKFz+VvB44KQh4kT3oLLUdCb1EesP5XLTYsr
6Pn7F+frUsWwy4aVzTuNbSnCDyR973tvRFLdgVDA2MWj5sTVufS8epsMXDtnRvW11M5Rt4lctIik
hAFL4nA6DZflSJ55moXpbupCtBssYIg4WbAci5/hOLh1yRRdL3AurFv5v3k7k924lWxdPxELDPYE
Ds4gk0lmSqnWsix7QliWxb4L9nz68zF3FWClDOnW5A424A3LYhexYjV/kzdPyFI5G2tKX6FhuUwD
0udTuOjt7LVDTQEIEJGgTCMu0Fot9G9OkNrCUESKDrDsyEukGCAfQiNzS5Zsbwb6pfTk0mOOer2X
NUQlAlW2sxaEm7TqeDqdXJVVrALe8fFtDy80K32d1TC8xbLFx0oyg2eAdbFsEQg0J7zbZvelRD0Y
xQdWbknStaGN/xXyICFP4fcOxNoMYQEP9bNAos7UkV+t4WzGkxC1H+v6FJSA5LtbJLKf0ol7S1BM
1io6+02OuYmtlkEi2CqWkz7PCBsgrSmBEAJJ+qeaiNeExUIVYrceO1gzXJ+eEKXn13VLIG57tx4F
2OnddTU3dvoGNXJRCR70TGMg+2Xj0YlScyvKddng9bIJNYyiKzBpmLeIoynT16xG5AN5hsyTKovx
FOkcg2CC1vNDNZtEVGtR8Il1x5sWnegdrGnUutiZDBkW/hV2Ivs8a8OLbv06aOBiSwIZZYlKNH5T
9iF6fdPFKRIn05qIWVGOqhG4Oc54XD8W58HOQXJu+BcWd+JMfoscPFkMH6BPkFFNqh4qc1YwcXXV
DO3/muMHhakta5hfv54resZNIdrAVrXMOyHDHTYrc6CHoDKzmRe5rrBp4SfjmjSdSOMPC59qrFh0
0iXw0B9kmQ5EH2fg0+guCcX6dUETIofODrdjoj5VUBkgXkhPBlKdf4q/+RodwyaGw5EJZDXwctij
9NfBVUyepcsFYGu7zJzZQPaSHS2Lu9ZWPGZaC0R81nS4T9J8148yu1LCfP6qgmrc2wW7GwCnvgEh
/XxaK2VXPKdO/Fou00OopjMHBiKFGFip3nraALvmYOzYArB3AKrbVuZZACth6gDlMjqMPoC69xCN
ysbH5wOQpSWT6xF2gMcIhvzctH1wqsD46ooDb+6aa6Jkc5kYcXcwxhJheRNZrUmPJw8dM9fP+tHZ
VZWLXXHTGYxaxnncYODFTLxeomc0fzCcAQua+IOoh03nJG3g2kCSYTy9Vk31FMqy8ycqq18KmnRf
dIi2l2oJxiuquy8pDIqAOifxtFCIJ8YZoCaKGYSfrSO8i/GYp+uLusf4wDcXyqShwmsK2tMAWNeM
7VuBduR2XGbszMbV+gtxxYOzFnBZvKraLPJaF7Hh28jqXKhu9Nwr+eSlNsLAtLz0rYaSj5+N6nK5
SLZTXRLs1zIP/GPmxTDhPY731ge9Fe9dBawdlDDQhqsT1ljlGIkYhbqFuVVtQOcZ5CjImMYFmnH4
s8E70+TvdCFh6wYTHa+mzDGvAz9BP/LQuc0TeG+oZ329bAbdwnFMx3ckc/Q2gOOT4u1rhFwe2V88
iELPED2/e3VlS4TofbDyFznC+agRjL+zTsZ7iEyhN04hJlma9YvRwy6N5l/9RPKMhgBBC+z2tnJQ
G1eaDo1FLQGynJXJBotNuBtGpanUcImFITFtflRtkLzHn2+IDPBx1q0C7IeWNGmiCuhghiDqRHzT
KL5iEH6JbkLFIhy/CnW8ACfobJykqAnlyu8aIRXPRhyM0TXaRjD6f5odUTdtcGzoFuMuyjBNSZnN
SkXPvBJ7SQhcPdpImHvuGxi0Xjthiumslc+S1elGXQhLSZ+8iqly/Xg1lhEhkaYq4/mr3iHIxxde
tmPOCWSUVvg6Qr3aooecP5ZNb1wai/o0aIQKRbRPmF6SUmWNxAoMKTlO4n6H/0cXZBVJcDw1iz9m
ZEwqNVzGjBfflVMcN5TsCG7wtYkIDqowu50yVG7Q14gWnSp6MCqEA51tilBnyyEj7nQQwWjOJAAX
CtZttS5RCubAGMdnd+idICuHu9hhxYQuKGKlxMlq4ShY73Nw1DtB9yFoLUFZyGm9cUmzexE/I5X3
pGZY+g2metcuEzJhEPm2Y9xOF0KgnJmods8wKrrFbuBYz+IHBWTjqwMeVa2qya8IwXxPOdOQ3gsa
bXYvcAnT4Z+l2VU6cjcOWdWmdTuy6zWcLl2xXGU9J97gdLWP5NeDnoC9nosjCcZ0u9iTJAvUr2pJ
XqMIF33/xKJuBCDeaSM0vqn44mrjbtDixe8gbkqGSNa1MabxrSpF/R3tCtUrSZN3IrMPucEKA+it
7JE0RYp04p2CUOc9G7bzWGGaAV8mGR+KRgGDLFlu2tq8SiIwCTjBAYclroUwe3ZZE0/XiqJr/QYB
NoJ0QbUyDDW5d9sBRRjJMbVlwP0gSbGhk9U+j0QQqn17EG76Wirxa8RpLyXnEHrg15HOfZ5O9G6i
CFvTnWZdqxHL5Do0QBxF5AQU19ou1Wdlp3DDG2M9M8u5yovNWrUsEw0idDIyr4/kU1Vw9AxjP95E
NVuK0RAfG//XALxXeDHTmVxdXKebzOqy+6bHl6tQxU6J1AE1JmwKcyp6zFpYk4yPymMy6KRRIO0x
23LFEVomUV9jDWOLtPwoYGm8yGRywQ3zCxwXvR8X3aVtr7Ca3BnDhHxs+S2yeMW2Tn0uwqE8ogX4
fFr91JsYvkJRpVh9pQnBU+XWvYM7m+Vqd6gZUuqFnFxprfxeG1WmsUDLi9zhymz4InO2noER67NH
I2OLEdcaFKL6TmJ9x2HmokYklHSrqfH1nBDGaEZmu8IGdI65xgUSJdD36/py1pZlZzRcfs4hi6XA
mIFOaTc5klKbfmXWK/EoPDBqrs9q54jr+URDadydzl7oMS0rKXz4uPA3/9ZeQK8G5CZoDlW1ziZ4
QzrYQ4RKc6CUFJ14mqcbDMSempqmYKoi17YoIuMp+Mqo+i1+rBU9oaZ+NJtvTlM/qE4Cqjym0F3T
jN5WlZ1l2w/ZEN2q2rSgvGoraItKmCyw+KCEDrcWGvSe5nQkwF309dTIPNVIeNy+JF0Rv1pTBymz
s+4ExhLeiG7aUbPm6cKqp+KI5QUJ3bAmpVCrt51ODJF2BiKlM8m9FEYypyKsFzqiM85LqoTysmwb
KFvRmgXGiCLieJqjrOOEh0yI6b9vkTMRAI8C2NWiK3CO307zJC6iE1OipeRw0FG7aHs6EpZG0gWq
6DFZW6k8H+d/z3YTiIt/0qJeW0/n3RxLtYHGOBCGwMW+bRr1Wo9JVTVmgbGu/rVSNjrWst1O3U6a
+Ish7fHJJd/3XBFAYn5iofjO+Oa8fag7DiReLeuD1MYPBm+geI/1JQefhd4D2jf4qViDig5uon/S
ITtR7M+elo4B03ZdJ0bRvnr7tAQT0WOJ3QdOg+auyTmCqbQi7pMROqCx1PAXgeHsQhWdaMjqtxXy
kl/cWgtmfRJPH2+o9z17dAWQITEYT6jIupzdi152aJfQlAraUHd2eYPJbRPxJ5FXD1Mrhw3o5NEr
R5mDvh2K/cdX/8tuZk7ADTAkPY2y3r6JgifUO7jIAPhJxjIaOtuSguKTFf6X1UWXWTMtlA/+Mqbi
NNUAYptdsIjE2PYLKAqZIk86twjd59/nDgORj59L/O3B9BVFTn97pSeszes/Ovr4nESkJUUXREna
XoKQcv2kM+SBkEArZ3QeYo7PTa3SPdOs6LmY8hkdYIE4YtSs2n3Jy5I/fnxPb5EWp8bsOke0THXF
ebzbY7WSy8RVaxZ8lv6oanP+/U/yixqzV6HtcP3x5dYp49mehuBs2wZdfziKFOZvX0Gv2YoVllkb
OIl9LTWEcstVMr/CEGWrkjVvxGD9NPL0a60WB6g6X2ViKZshGa96LXvpnBGdADNZPgERrFPZd7cF
KtZkqbPPrNNI5I8vg9hkPUcIzgaFO9CnyUmerYZ9j8M2RyYah33VHGOaZN/0rq79tuITIetPS1ep
ngSyehtJHgcuRtNQBSpxHrP061EAmOvS9JfV7s0OKOtikIJ09kFv9Tvg0a99FNebIupTOHgRrn10
auwlAj1ZMltap44ZPD6oYHm6NYouBXS61taqCs0yxBlNDSHrDWsrax3bnQ62dFHl4eNPpr1/N+sk
GaoEnEd4CefzXFcMU0dhWAdRSLkwm1hF210EEmvENLW2G1hoeF/SOihw5hnw41ofk9YqLpOYRc/Y
LWygwA4I+cjsolZ7ZWeqTImGNW9e4GD5LbrmV7Qk0Kp16ISim/NZWD+BQN4GVxs8EuJ6kKcZSqvr
M/7xfellEHQlySZJaYs8uqN49NRGRNPkU68Bwoit4ojop9yJFHFNJNp8OUJf+PhVvl/8cEhclhd8
KDArxtnYGWSnXuMj1wT1LC+0kRejsRKScrA+uZD2PtIwOgS7BaQUbIx9HmmYguCRneOuhIrmc5qS
94g5W0nuXfmaLy0dDgj7uBfwQZuprzZY/XAz2BqjQDtA3K7jZyzDnhPYmke7oN7LKAF5v9muWmvG
kuKd/jZyTczm9Zw2nBJSu3z8tv720RjgMQA1bRUc0/nkuKRy1QQm2UHcFsKDGp3ADkX7t2jJOkHm
45gx9i9rvTRntJ/6Jn6dC+eTiPU+QNrAIpgn6rB73qMZMINs7VqIOlCN6reOVs2W18DFctR6x/mz
q2lv5RfXeGyvSGCXuS/mMbDn3i5UvUIgGYpSzfxyjPysrmZvHUsuqBBuXRGZNHBJqAFoc0TAcL4p
luqpmqrsyipI7g01eq4dMSMk0Cz7gcIbeju6FgbcUxD77XCV6uPNx5/p/TnKHZvroBj+2wojeXvH
EreAAmZ8HWCqCo6pxZMbomYG0YP6iVY2VmRq/snQ8i8JP1djRYBjBkMFyPPtRXNSh7FqNNjMKY3N
BlEPCvEJegrq2hA7OvqpUVlQ0faHlvbUpavTqFx7hvTblV2hIf6elLQQEKltvS5D0ocFIC5orQi/
IZutdUrMGAa6p5vdk7aQdp56IqWgcNIYP/s4FRDNEpN+7Tp+MbQ+QWslYnVWkDgxGzGCKIMoADLt
a95oy0YoDPVqfNA3C0MHP7bXZD4c3cBcJ5RwzO6mkT7JabZR5TBOmLn9WithK+m43KQyoQh/6Ao6
EHXdjjhbsQw//pR/DRsWAlCCl4sMlHGWcdfOksTSIGzgFBDfAoClKUD54qNN2uGMADspRtN9m7ja
M21zutkmH7ocG7zOcbDelZYcL+yZHtEp1hfayGh0TuDvGC1qG12nfT+NNo1auGB+CnlRMO6+xoL4
s3nzuujexnuH+EryCuJE1VTzLN7LyGAEi2pVUNocxv0EFLuw1y1hxMNlJN1i6zpL8d1wQtvT7SH7
5Mw03sdfRzNsUwfzAhxKnEMoXGdCXG4qq0DNmaJVmpxuRUa/38nphOv4KDyWtYkcnB5nB8wHVagY
nJAT6vsEZf5kZmXj9apdIOrLMuXsYqJkMwCyZuOHKvqLbK6ekNzAlW2dP9DaEAp9PhQFd3EYyyez
XqcBJk32lKYkGqdrj29Vmc7Qb7+TzWg8qrnp1ap7lANevKa1mD5mZ3TtI/eV/xh65Ir622jTPCiR
Dg0ym3HjJ8vtfWaB2gQQYwFLl1PZWt/iH6fywKyuTFeD54YhxWlAUCDH5OmCiVCN5/tu6ZCijzJU
BNRMxYCBjCFMHhke1IfTGGZRe4BT0tW3nNZ3+RrfGuvBwOGWuXj9vWSijyg3swgbeZbg47t/H/cc
zSKjYN+r1IznNVLf4Udd0HgJUJoIRMh8cQ0V2UxVfOpG5WHxSdR7lzzbrCnyU4oyYA4c7Ost/fG+
4OKEs8woiGlt15sZWhWQVo7j0yymPX3enqHQQHwByQFoBLdj5pwdVDAdrO5ONjLbmYBZNkA1Pgse
5wfl6ebgQOvstxU1tP79HzdnYZKOcXCZBUnc6LQGuQfEvZgCMC7L17fy8ev/y+XWLQ5SSUcRFQ+H
t5eTMBrgTVVZMJrrqrWL46yQUBkta+ekY/Xx5ZzztWoT44goIDoBsgkqx7fXi+XAtBFjhiCOY/Po
JkBlY0Pa3mS4PqMmF4eEjIwkKbFVhSZs7hO0TvZCKOW1gQHQtxHR3Nt06GHe9TctRLddY3U4SY5D
sxvZox7dlfYyd/BKccfZ2tRdmRxLPUWGBLX2IFm60kdbhWY8lkvr7PoOdaP0kPal8Ku0bfCl0Qov
dZwaXTLC3FapktEzIhPreD3GczkcfTqSzU5GjREUECsuwHIoTFSym3ZWDdQRbD2AC8g7FDKBvKWk
mGRm0U1JnewvsCG9vHQcr4/5i1hTnsWKthNj09/NJGp+kYepZ8dUauHKYMzI6OgIYm2NKUrI4Dcr
9AsAqiY4sMxNPatoSr+sjeSiT+UwgrQoM7pkoY7WR+PAJ+YelDqM6O9+qTvjJooTzVPoDl86wKTp
xSziBzwBPUBEzfxko+nniTqED5IwqL4UxJZKvf72Y7tRI11MqxycBFJnf6p79BzUSNmqTLbJpVKt
UDEYasogrEcDNdQZ9mm9fsAqMzxHdhbzi5683pZ26iV5/CvXUt13gB4iKD9a9HcGtHoV+GkOAdIz
Sln6DBGM7dqV8B19UR7majSO7vrr06q76WLtwbRBm4yTBZLE7PVdLws4VmnrfNL9OT+8gP2xodjB
5DEEGvVsqRM5hak3mePHcgkk8hG0iD7ZvefB83QJG4ShiXa5MNWzF0wVZtIIiBwAA2mNqBTtV1zQ
KTNqXGXbDl1XNBE/q4rOkwIuSuw0SG6oJwgbZxEqUhx8wWJp+02FyzrDL4wJF7Vh7JYJAAOM9BTU
0A4Vsqtbo8vaT9pa4jy3R2JmTZA1Enj6qXRc3q6qGaWRIS0q2++tGhNYTBn42lhDoavEBUPTPdRu
5wREuwfaDlmQG9bw9eMwdkLA/ZkYne6BFjnyBw6gX+cscWbbSFuTiuWnVqZ4w9y0yA7rkkJcbXEX
GbDyTgq1/TmpS3jNizSuqwnUadlpzhclsxcvHmwYQaOR+j0cyye1xaKjbFqyu7j2CwiB9yM6MzCu
bR6nQ0O5wWD1aNdj86hFoBIwuBX4GbndrW5HuMgNSv5J8mVqvMc3z0gCi72PhfwIjWvO5rP3nHSW
0XCE+j276jjqcvLVOhJbd6iGi9NDuPDjbtUxso9tzF8weAy3LkKZXo7z8Rb/pcXT6UVs9TiM9i6W
GJ5dpQr7Wm1h4WqvNViMvTJAh+od+O5JpN9lGiLmtUyGi2WJocI2lgQBsDiBNdkDU224rWaaguaw
ml1udQsIH9xHhqpU/KLWFk+uxHZ4534mm/Z64l/6NVr6mzjGMQVfra0VjvntvNSPi0x1glB/YY49
N2vg5Rs18XClJXb3pFSfiZusFgfvXicdcTCVNq1g/bzWql03TBbqJh9RPXonPX6edjock2j8UkAQ
h0RqCCjD6PYl+F1tNTpe29SsnX0Gs3SDSli6RXsVAxuXbZaWQ3wJzR3huhkRbxU9uEt+i3UcUAxl
ImygVI9kwoaXbgUYlf1a0tq9pMpTt2oHZM/sWsNvtKYE1KfJrWJVj8gh9T4O0w8FDWkvW5Dq+njT
/O0FMIUw6Nyygd9lNvOUxAzaeAHwt16BzDu36weXPW5Do4iGT3qR9rvwa6i6qQOzoh2Jkvc5Irfo
abiofUeYABPkpQxTn0BHxZc1cjJbdcH1GiPV9Brf8PhScyS7VpJDiFEs3jQ0pKHOGKK1PXwb3PCI
p/VVuJitL4CqTNbFHOHX18wsziEFt8nPYkxgYU/n8nJlSgxcTQh9cs/Xqm2WO60CkSaaZfgtqqrd
Y7UsGH9N5TFtcWbE0D3yY3DdX8chl/dMrVGG0uLhrk6SZWtogA0yQ9CnsRaUuhXycxBJ7oGx4l0H
yWPvZjPLf3F72PKlfZRQBK5GldjS1lnm45Eceoz9cHuTxfDVRJ3eawdipRJjObE1NXyCqqZbNRCV
9FpTK1T7EOj4oYc2GoZo0pVHfA8V35UFvdMhUnykxNhRtrB2MQ0N0iiaZMt/v1pYJDQUVlD1Gurf
Rp/WsvKsiIB2OhJkSWry/hC1IsJWWEvbZpV+UkUZ785SiMf0Qmhqmg7Hy7ljR5p0s8VzmD6qZP2N
A4PmhzaNjGjZViH5naPt+srpgg5PdV9XsNKZlya+FGnnoNiCulaKGcYGJcbiaxKt4KOEQwF7ORPV
KTNVfG2sCZsWL18C3fRUSQSbMf/eisRJkVtzxG6WfTDNsQDpYnwZB/3JUAQ6ZK79JYyTFypx7A+Y
nl7ijGnvIyBF2DYlzm1HtbOLc1RZURSmWVTGtVdgdxtYdK4Cg4G0z9icMIw89W7Cn/GTDuP7jc2I
D0Q6KRaFunlepVsZ7gjKgv9pXhQkIDXXAzbnHsAcOft4wZL340Ai3ieWlG0nWisFLzNN9ywFcYC3
YX8cGT44Jh1nNZChQjjWMSkYRJWLGl8ix5Xg62D5ddXLvWz5IBY6Hbuq4PXaY8koYLSxLqZyRjyE
g0rFZNJTK0MCShBdUDc8SmJV8r5oCddmuR7uJi7AuL/mt6jl/kT1T2BoiQVuorFfLZH/BL+IXLEF
KjStEixI6U0+QIhtD4vlXOUDhgxMGV6R0kRUZzRfMzv/qcXcu6J2kz874XJJX0vbiX6isVLJByRy
WAsKkf90tKK0L7f44MVPIMp0NMQB3AtAvmBECESuyymJ4Z16WcW5ejl2RhdU1nqaIgO+jWrykizh
nOmLHmXSNczNGqEXEw+kcRdWUDYQIha8WT184to9qHjOnoyF3WZ185gkGbopOP/ucskN1bZdeXRc
MNtQYqYAMxT4f/42J1TAWlV8pBCo5iuQIV6vjc12AlqwmddTN4219mAkmU2cIdImYiQf6KaFlzi1
h7hTnSvRMMDHM7E9uF3k7Fub4FbG/IgakUGUoQv1vgL8Dea7C2TUyutEgCIqu7Bi5/GYiinS60FZ
Fg/X7HbXzxXWMk3oHjRUiXdINzsB3pxfrdn+VYDXxTrK0A4EtuEIp0bfEfxZxebsBHiekbLg4bs5
RUqUCxfYEMicKAr7DMnNdBsXvP/Y1TuKdj7HabX/f+N9rhf6VTEKSSJgvf/7P/++8EqifPM/uxOh
8q7/Lef73y1Cnv8R4Fp/8v/1L/9Ny/yU0qmuNcQfu/4dpTPo05/yZ/eWvvnvf/UPfdM2/kVXUHcN
iyJEYyvx+/6hb1rojMHspINCnFzVxEgN/iNBZvwL5IiJ/Sm1qSnM1TbqPxJk6r/EipEg6WWwJDAS
+W/om2fZhwGtlKkDFGVkU2HRnA9oXQ0vgDaf7B1WsTnCycs8f4s1a/rvxipcBoWzVbQSvTyN5zqb
A7fQkVCsAKNsGdnwY1DxPGciEkm6VdkQREU9BH98hdt/0v8/9QjFWlL+URWcroiUg8E8iaqAoPr2
XHaLJXN63Ld3tphcZMoK/PcAX8VYQpe2Tn8Yv+8vDiTyfReCuRlVF2FS/tWPctZFoMJfv2itGLWo
BtKLtvTphYse5xWzy+UoIGd/kgaeN/tO98snN6Dwu6pNq+vt/aa2ks0kWvYOokfxMoKIxM2KKR4W
AKXrAQhyNhQw1urBV73ISsXreXLGRxI8GIN9ZbxGfZ99LbEvvYiwAnj9+HWejwr+uT0KLIhWqDxq
Duvxz3YfDpQqRKPZwiWzNq6SRWTTNjEr3bPbMb6c08lmqijq6hLh3WnHaD+C+4mZAvfM2TrREdPm
qLhBff6S6doBVa07DGoRUwsBZ8YrHSb7riPfF+DMhdJFpVXPfSSyoJib+v7jZzm1as+XBqAE3cEK
lX4uGn5vnsVJllHtet2Ed5/Hx9nEE2KcJi3yptqJAWgiNIzyh2qizdWOL6U1VugpFaWbbUpIYvvJ
cpW7fpq679j26cpGrLzVTDGfJkES25pXtqR3hYM0rFXEl25KvR8OXRWjfhSl32uzwQciNJ9cs9Ov
O6VHL3S+wRYRK6vZKg6ZBC0qirI5Gkq4oKgXn9TV8Jv0kVXGlpk8g1PCQTYdR+IrWavxi2NJ5NEF
6kyXJjiGqy4tdJykiUaXslDHeZNqCgdRBX716eN3edq4Z+/SJhM1IKbTmKUKf/sua4aBmdnO5g7L
9eKmosNPe3JUjw4ZHZPPVyUdJ2TnYC9si8mJi30v8/HVanL5bNRNd9VEI1BCrdHsA7Dv3LMVzM4Y
OOOASnOwRlWPMmTAE226jOpifnH7UXzpEYy/hHuqUNFk0bFesJ6AhJBAKI/U6eigLeZ3kN8+WTjn
gJ51E7Az1yMB2JbJVjh7WEetB3vdBG3WDNdRofXh+mqNQ01Yv0UcEf0wIVABQ+ucqYsTXeq1qY6I
zNGmFTi3fzVbIDdyjNRfH3+H9TWffQZnvT2qGOB7WPm9vbM8mguq1dHc4Z5gbnVZvcbDfKCrNXn2
NFx8fLH3Z4YDeAiwjkqvVBDS316s4nxA6LYzd3R+7Ce1mqt1F6efDJrXW373SH9c5WyX5g7A5lbH
4j7Tk+S3ihLVEZctpQa+Ws7+x0901ipc3xxGiJzRnKg44mhnr48lmda11pi7khr9kqJpeaFxYx0N
qav32tQSdstqdKsNOI/y1i1D6X18A395pVSRFAmrhIvBH89eqTKadROb5i7v7OGRLjtw+XCxPzmF
MYd8+06ZvpE4AMkihCNiap+1AzVCrjPnqbUDn35fryCDQp2DNFmVDx9Q7b6ZSn2rT+PLNM5bmmbK
zSLQ0Oc8AT+sj7Pn9n2LZ4RR3VltPQZ21HUbc7pvtbrB3CXGAC+J8Czo4wPTAm3e6O4iqfGa32n0
GbzufH3Q0ETGgrOS8cyaV521/TBpg7BmSXvXcOxswz6BHDcDZlmsSvnk67x7bXSt14MPKI/lCqzw
3n6deMHV1e4VF1qqFV0gQq3scQ9eJ8tYIult2O951e4nFyUVXA/VP7cA4wjiDekSkZVZyfnnGrXO
1Ar4iLshHx/MJKt2euTIwEUs40lvKthE1CH36OIdZDR+h16MkfI4az/TCJOSjuqS3Gcz05bf6KF1
29ZwvwhuOJrIOsi7soaHmXwH1/u9GgQ2JyOWzk4GX68IEcbPu9VOeTqY2UCfxW7VW9fC/2bVz3bx
CEeo3ERvNVFn1ZfIdGJThJcCvtLHWlNymARjvHFDKI96XdyB1YGaCFyCDXQ/IwFI0D9khvMlAhN/
swABrJcXirT2plwKrMFNM3pqK6W/UZpU89EajLxwSU+OQsVGYoQT5AlWojgM5el3ONRYKPbotW/d
qR1etNyVgREbLi2RTje+T4nm+K5aPNT1cCudoOc5kzQSv8IEAJgZFiWY9qj4QccgWaBNmtI3mwyg
A9ZW+ylnbq/N+GjiDJLdismieaJB2AI5ZnDmyl773WLejUqqjTapiJDhTTI6cuDowt0yWsz0Q06p
H1lboiHalhMc8Hlb59YXNB4rr2t0VOHLvjfyLW2a+VLin3IXxgOiRcm8m3QV8+tpX8XlEmi5vg+t
hx6e0TwZXjdrWHOP+jEb+4dm6H+nZJePyeoroy+gYVxn+FbEzUULS9Nv+264CrVGPDYpXMshk0zm
5roChTfnTIjdBYiG3twV7vI4Rb1zNWQ2ely1lJu4jxRsFpzJosbvhhs5LRM6mLl5C2KreEFksL3p
JX0XyGvRK0L0bhChArJXEeS+a3NHPJUoV+KBoGPUhC2zn0BHuK2YWt8pWQ7HbcLaw8RutJm9NsWF
J4+W7k4P5/5rrWEV2ChyfsClsw4QbsqulRqzy2WSyn1GonXdp028TRlSe6IpbK5s1dfhovS7bJzw
4zMc8VMJhTzghWBeaxIn+pivt1/SortDRvNZDvYMkZYnHFVTCWQ43KqRESzVA0AP5kTFfNOE81VI
jyBI1XQ8VCKrfoWhiB8qlSXZoFhPAu4Iz2kycQHxewH50nTIEWOzWU2ReWc3Y3wNI4OmAAyhbTXL
8pVuy+QrgzFfFLUsbkrT+R035nfkVDEzw0O3DqGTJtM3u7WrvRGNymaeXQRNdCxTkYpaDg7yjpte
Rt9k3X6rXWYDm84U8jkHUvYYOZnFXLgpAlefqx2m0BrF/9geZSFNT7rS2qcSNVGpONHO1Lkpeo7l
oyFL5Srhrjy83/jhrLwnwmJoUDTjQXS6teOnokCzxyPgst+6GTEAnXCRSXHE3JSqjmcNnYUA+d74
y8CUezdMg+JnTFxvQnq8O1HBIddp5LSOWd3nckRXricqsAcXz9CT4ZAX5u1Sq/pdHxd8EzQNMBRo
x/7CEO3IpupiP3bHcYuQ73bSqvrIbAL3R33VHZsh1pk4lX7tdMBxmV4vl6qK76VZNe12NomOYAdm
Dghsvk0Rpz/bvuyPQ2SO18kS5ncmI9grVCAKlGWg/cd5ChIn+Y4kbOtHVlrCX0Y3rFOZOgzu4E1K
kV5XGVixGWLjL31Me9TXGkw+XUbGSRY1t5pSuBHG4dls+XphPOphA11Rj1K5i+PSE3Z2o3Rqfx+F
86UoYNrq9OCy9CHMspInrrM7XZ0YpcyJ9qJiU3CPEDWZvjMumKm2GownuZRo8krrRoJd8co6hiI9
6V9EOG3N0mAk34fDxrZ7uo11v6ML9VziERwL08uN7LlMDAuji8EIxtrSAqmoX7D09JAiG65Kc2Ce
0CPDvDERU3jqFlCZdTOW4Y+I8gzGZFjYGGrOHdX1Ii87gTLtOhWDjxRd90uL7aw2Cixv9QWMdTWt
7EjZb3vMSZWNiRieD8AQRBNUE9IORKrTNLusMCK9VUTS+Ila0tCvqvrCtNrq3rCauzhD86zKXeUn
lqfVzwU+2grFSR7DEjnobjKSI3Yo+hN3Xe1AOpjX5ZCgDTM5yMRadfzTpcd80ThqD2Cbk1Nq4Dtj
BHD2A4bw2xpfkuOcw+hqcSU+1LqZEPrNhj5jpl7lY937HfZQrHF5J8VrFtNH2CAM0j44nV1uWxHX
t9qYz/dWlDmXtcznS3ux00vVQBDXwNrlG/3L+akHqLt1tVzcg/NHJwmm6yGLtTRA6if5gYTIssXM
sPGHxrGf6khVD0nsVhcpCr2bJJ5vVSuLvSnTo1s6O0iG87TMfWbzshta8xjqvQkobFAfIHcld3nS
6QfZjs7RcKN+p7ppdDUUDn9q3eG6sdOXumjSh9iEbZsYkbpnie6avn12cH70y5x8EVDDGl3cOMZf
Iq/J+xfbmg+tsRrfyQv0L0w12RWtVd6MedIw1pycbitqK9wpvWNf6XQr79FTNl9w6CqebMwh6Uka
jzO4Ka+KgbyXTTcE5jhIF75Wl4K9Ba6kGFZx0dEyJoYZ0jdsRcd4myG6rcjmi2IOYCanJXcxy6vN
+ICwSe2rs2FsctHQtzYg1IEKkwp2IqVlHLCDWw6lo35zjM6+dfj34ASB1ZRuml8tSfNCr1TssI3U
yYBzWX4pZX+ttPoeZtBr6cgLcGnRrZm5/8fcme42kqTd+VZ8Ac5BbpGR+dPcKYrUQkkl1Z+ESqqK
3NfILa7eD2c84/Z8hj8Y8A8DjQa6G10SyWTEu5zznADEAdIFNSUZPCHeZyVTcsE9zNuMo84E9qIw
iNcUavGui8sJe7KzJNsRs+bD5ETDg9a9eqXFDDB9FamzizDSJivZj90Fglj8JjvpPGNitc+unpo7
T6n5PIPW/e5xCeEAaBPSkyt+GQuw029vtqOvME2quzxNs63LVPrsgATZdEHVOYhxGnsXg1cgmnv2
lk836sk5HvvFWimvrrbEelfPDbLJY9Jm4+8CuQn8Mc9q4CiF474nX7ZZSSd1Xq2YmiTD9IbAUXBf
j4x/wJuAScVk2/hclUMbv6D1hOQNFYcycirVHogSycZ93AYNhlx0sSkIkbdbctY7WcEFyOq+wDbR
JEkM3HDwkgB5bxZd8iQfd26O7cijGYJLHFviQ7VcQbKJi4/AHSQ4MMsifW3KCFyayoicw7bhl4eY
V1LPML9nxcPYnkBf8zDnDCg3sEGah2ZJ+nM2Zs9lYH75MvsxlP6A13lx78CNqMMwmPfBuHyhTdli
dsg79qCm3rolgXXh7brBRSepbju2nIyI5k0F/HtDHsBw73qds2O/luykl8XoXWVFpD3UueOYTDtg
J5ushKTB7ZquHKK2iSSHkn2y5rR5w5R7GuJv48vncHJfunD8dNoEz736KfL+PXF9YKLKKp8g57Fp
sCu59u1S3hdjmOsNmJ9yUyPCBtpsTHQp7aZj/xiZQ1lYA7ukwqVOCkV1jkSnr1af5xunDjH7+Y07
XHCrKxxwgRCfqGdxE/MrDI9tLNRTEc3XeC69Q+1X1ceMboIwzcn2DoyWpt8jgK+rQW1LEh/ZflXT
yENlLQpmO9fe94BiguGrE68U60n8tt5NOe6F7Vp39ROEjekwktj0UdUaJrgzhNugVtW8VtGdV+XN
U5AzcFk5UUpwNGz/oxTV9GZ3WC7pVUYP1qUSDSFUhp7VZjW6GuIg/cP/U7H/KU3D8tsir40yhtA1
Y3rrLocSTqah6h8kcUHJ9mY+33ZuVN4jo7MEqgYkOwVh9PsssjVHrl977D5dC+4Z2d8W+nf02wwN
XxOz1B807PaJEUW97wBU8eUeIkjlxDr7MVuvbFqPEWlowBvMbvZYXvMdJu/BQyyIzds8WqM9bGcZ
FZTBLAmPwKass514hNrbM0iLIoGq3lF8bEWSV8h/i3o/xFAdUpQbp1KFr8Vo37llX/8ygyIYIGmT
qz9a9dUIz1oPjV6e0hsMowdj/HSTT/9MRBE9D7nrnlGexiv+SPV1Owp/lqpOrgQ8toRkOLlz6jI0
fU1mRa/SaP0i8yiPNoNOvzhYiksyTvPrZC8pgjeZ16gG+urnLWGL15Dkh0SF5r7Qqbo4RrVPY0da
aJ013hEQqmYJVmJrtFz1I20GsPGuqvgCMXuZgjA9lRRsP8oo9RA7DFGxp+Zpmm07+vjlyzk6tPh/
9W3KkD4wGRzfcp/J4Gwt5V0djX20Cuqpf7L7RDJOMd1yqKjXTkGhg9+Tg5hkZbIqffJ4VJ/aMCOS
d2VNeL6EpD9OCrrJA8Ef6MjJKy52bRZWhwSY+o++L7uPNkONtPVsFgcA7gxpCxTn2evgiGjjkoyy
9dG4I0AuSxobMA72PVqd5GIFNuQiUTeHMcZPaXm4/LIl6R65JhEMEBfl8S3BaoUlcHmzIKy/WqlV
wIwKxaaF80VzWOlLLmdS0kPJwz/mw6HhJUD+R0T6h38kyA7GJKVljglrAn3WsuuYVSieiadNN7KD
eUKyTO6v20j1r452GJjaNvUd/7n9Kpp43mJRdh+csexo7yl4LnFnjZ8iiTPE1Zitt7EDYIKAQX9K
n70kgSlOTB5eE7MM7an2e04GtTzzQhmhN91s0VSVaDaNXvazDMpD7lm291bGcf9ndDOCsFwmh9Ud
PKoAWeWwiOkULWngrkzsyAWKSt5NGyppy3pAuqnDk7MExbSdhXgfyrk8NCb0ngvjRYfUSlvSGcda
47jATFfzbUeVBGClnB50O7UcBcYMM7mZaZTsSpxFpE4Ay4VkHzbbpe8WF+qEjfIoSAWLqrCGzC+m
1jrOrajPuRf1r+mIvnay7GAFhPhm3A7nP6aJTMkY2J/ujFWXvwSwFgQtBVfkwg1L5BsKiXsUy+aH
W/n9nwRM6Zn4Vuubl95+DPHUA2sHXnLHVcgxwGcD5WoZyrC7iFAtl74OwmYVDqbYjWK075mGIWKT
I5yGzegV6aaN6+YBZbh9qW2R/aS1pF2U2DSwgnU503UO7h8t9rF8G3rTKdNJSIogKZtAkKeg+ehb
Fv1F48fvrJT4XmF3ptFL6ythvuF93AmV76zQ+wVhHwsWJhdf+yxPmGfus9Hc5Tm4L2MYga0qY6nn
dJHFy0zCGcKlRp2aJHQecpHDq8i6oZPkjVT9bqmMhmjculsQxVDCkMd1P7wsGA8Z19ebylWsOeGT
IOOVOP1dZ7L8s6Zc2k5TrckVsNWJ3AjnsekzK1hxA97w8AgcCLK80ZzW87zEUIhkwi05jwAogIO9
T3TDv1zRhuijjTq54/y7d8bfXW+92rQAqyJLnSNS4XkT4jHa+RNHaI2r4K1rlLoLoya6z3yV/h6J
8gOnU6fLhckWN0NJYb0KLZcE9Bb9zhZlYL82M3SGPpriZhVI70/viqn/uv2ICnbQpKPnOfETsQ3c
0c5XZgRgDdDKthHgeouPd2j0kIny4uolpgU3bwLlF/tAM/1KrabK12M464c5lo/klIqz5gwWvKwY
09PcM9HJveE06tYcuwk7D9+ODyjRZL6S8+kDU5L5PtAL4RocEfOmW8zPcGAOp/boNT5kF04Pdiu9
d1iIvHKuYTxLlT6y46q3TJe8N26ntW8RULXK4kVcLGee1tQy2Woq8nDTOuacVCUxEgFh1bFum++l
mBm3lYOFiJpe10IKvPbaSQOZrxYJP2fge2A54thT0qoVQkR3wuXFlaxzd96TYWjta7svNiWc7h78
h9tceteqdjbC/GMtXWVj0lXOtQm74ItRBmJ6tCE4qUjTPRqnfy7jLnl0XOaCmCIKesAByl48EDzD
c7gEC0i2MKyXA584cTnGvYEMQ1K4gCqe6jF6nyxPviUmCPDjdED1QuMwmi3njeDuRdgeeOeQiNNN
SLnyPjpBdroFfa8pDhoIPeO0TscW114UTWfMX4QmattatmQZsq0j6Cl5kgtdMayf8YSeNv1SHfLo
pkDN4wnWaHmqqtcSSMOLUoN5tiwl39jX17REpETEK39AOBQq4v6KIHM8VOY6fAtRZDKDLdyrXqqI
fjaN17RAOGoM+KXG80LMNCjX+jYfqzWBvmRJ+XOJZpdacs81ndmrVNrT2soFES2EHSnKrWX8yTHa
atpfkcGBrSdK+xjZ6JEtdGjWS982JQYGOTxrJwSpSXlPSjDjkYm2y03VKhITngYEUpe2ruO7sMUn
n9QdeLNJBPeA/trDBDBsF7aGzO6xpwfqiwDdbNY8pnP92Jee9+rM8QqG5M+0Dkh6jMRKAP5JyUNF
IRkk5sYG6oI1WMFzQOTFQanEfm5qsi+ApIR35TIV57TPX6oEJqGD8OlPS2DPVXa+/zLkdQxU3jNb
qx2vMdnzHNLB9DyVE7D2QuTk2Prraiirba+y4Tm2jLoGpiz3ve6CHfibGpFS4p2nyh/2AIr1bujr
W0ojZz7K4hNIPWs/x+URKaXcDz6PUZboP4SLme/FYP9rLKKOlwGhlzCw+th8IXIqjwRiFFsiRvO9
JPRtXcRS1zzhntoazyQvehh2hn2s11Z8xuy6tvbSf/l9aU5wGb2HcNCdWHVkATUri5MU9sOw9+Hw
7OrctlqMKG64JT+tBY1JUivivXUn+mGXLZLsF81qudnabXEKO9QijbWNyMkh+nT4KCPxPYSW2g/W
7ByXCka9Bnn5NNjduu6DexeksNXQ39Va+aeuTR6Y/dbsDsp9nWRPtSXsX0ljJo4m2mF3KmfG+eNy
YgD2moOPUo0t1ywe1m6aMuzD8HT0uvSkbvE/upuLb0+Dz8u97qcx6h4loKNWKq1rtXJcVULSC12u
A0tgi6EFgipwlO7SN7coOHBaumKTRekhT8KagUgZGuSgWMgO9eAVhE4JgfLWTgiwgz8rojFOZNKC
76phK3nDvCPbt9/YUuXYZlLxqyYA+Bq0CuKVStykW02WG+z8JdOHYlkaIlT9OrkTVpoHe690xEc3
Opb6jPkXfD27JqDvjZwXz5eYoCeE7PDXxm3O9/aGywu2EGMXaBJRwyijS5en2PLja9t4IMyGCAeh
DN1jJDzQRK17R1BzygJznKblMEqTfoLK5VaUGY8USu06e7FSk7FydLwk+lRpzEGMJUSu7ZZ8+lOQ
0p+sVR4400cUZflTpLBCHllnZ8V6GdiPsKCFIQnfBl8BftWpdZmJkhS4GhT3IQy95HaeRqR5oAx/
zqYxvw7a57Tl3AAXSMicWU1xJdCBpIH8aKpi+FxqV3znMocS4EdDSRIxdXNPX7d26xkIqdHAUdvF
0Qc0txWYBD5qmsGRbjFuUJeEVvfOoLjbZthSWWFqeQcJihm+JSGDasFpVVyIRsX/1LREybrHvmw+
iUNHoRhMD4L7neT2B89Spz7T1tV3pgVjq6rUk6AgOfPEJR9QqVo64pZ8D2Xfy8X5xh998yC6zaEY
Sd8T8dKuyizaj2X0c1Tjs2jndz8GaQPTgTIDREB7nHN+Vqj0HltQfcFLAjSq40EvU4aNCqc8Ihtn
eObuJr4wzJmSZQCWt7QBdKra8me1KsxY/jajKNad7/WQuJNjVSX48mRMz+TDsKnQscTrJuqna0RA
+Ku6wfHm1GNIXYj2kiFgsIv8TM5PvHVm6WycMGFI0ddx/E6/UNooV2W7kblnjiPAlp+pk/XluoNx
dDIabx6ItPym5E5ZC6PSXlvlABecajFkXrBkKjostjNsbFodl/OnrC92UYlrO0UOhRbz09QmFQDU
zUevLGe/jJy4zFbnc1qLDojhbN4XSddGeK4emWwEPCwPQVe+T5PjPSnjxGrXa2/52dhpfhiojs9+
pIP3pYV3yjpTUFrnRpAruET2ecbu2q6k5G1AD2Zl+7JX8YPHaOiL3pQuxGTxJR1VxaCC94930kqk
s42FU7zSwqWbvuv2uD/XU+nYJz+y2Bf0Y/5a6vbQDc1EYu/0pvuy5R1UryyQIQ+GEp9IvGwH0/WE
Py9dshGdYMadWQ+eYqXIuZK+6prwDj9s6ExGHjSC0e0OaGV6aVqZr/x02Q/1KNip3WHBQdhOsDB2
2mRY+W6jQOyXpL/VqF+CjQ/l2B1c0SBibKYDsXvduw19eIcLrD2KzG2/q5z562Z2eSCmtIvTVdlG
47UAaDmvW0fnhzzO6RKMkfcyCctXFzdatx8YzkHy9ZUBCgQ/Y6wC9ZS0+UVLLCr92KR3bEpYMbhl
cZi7qCg3nQ1SBTDBZJ4NkdIHhGaQud0kdA9hbhcF+grgaO6SZe8Zp+CXcTpnXSGmuQZNPDIXnhvC
/ozPkSXk+Khz1mSjG9O41a51KlIXh2zY1v6xc0e/WgdiymFzSvtuXGKlWZk1PtuzZL5lYhc1X26N
Z2ozad7iteUOb3lvEvoNA3k/GLv9FDpY9SL3GMiGa29KBL59Kiac09o907GBEOnYIo6btjVPVfPd
A2/6TZq9te7kYN3ntwp3Mm76jD6vvnggCNeQlLPHDB//ga+O9xgx/nnzE1duw8gSG4xFFf2d0FDy
IDeLvJ7XfpZxTlUguNA14beRI7VyTHYfJyz53NRueMucaR94OXv+GqL8Km9j8n8YL9zFbH02SLGT
TZV6wfNgovScO7UAMiBljBWn5rLIM8JlBp+Mp4TYu1uw4LRhZuRt7MRBxJ9b+h0TrLg6PI9PSQMX
g9hLsKC+qZ8F0qwVqQCIm4XXbzIOVQZSo08YjZ0zPcmXdBPmoryCq8z3Qx/oH23M2VaDSsr2iLCl
XC12xisurSEZ10V1i5NVUvdbWSdfSOvdDzGG6QNu4nbD+tACvxm6qzrzBMjKCKq0Teq3yIsan5G3
nBIcf6wf+HYwEK7b8NOarI8qXH6rUXpn7D6PPFBM55kerctCZ4+J5ZSIvrPu1in4STlfIsOqet/Q
5Q57goQ4vZKuHw881i3loseIdCrD5Ah0Ub3K1u6X28UDA6eOimVeW7yzSARMdF+NTnwQsuy+XEV4
JzP2WHr6obXK5VjZs1znuTV2az2Rir5KNEmEiuHQlacr/ZFXjfM+udDegMUpfDSCvEjyUh9IlSzA
Agz0k/GCD00Xjv2OylK/5gaykh+Wt+wQ44THpHMBl5AA9ztSJtw0sZ1vo8As1zZqm/uqrModt0MB
9a7r76rZJnHc2KPLusX5e1c8kHlQtScro9tyVVHcYcZxjpYG7Hu7M7y1KULiLP3RXBis6KNJcusz
Vyp4s/OyO3AdRA+pQGnCR7FxdLAt3Hn4tqLWhZ0Pj3Yl3SkoYBCm97GZwFrWQ0Hx7HcfdTBmX15U
MDUnPv0K6gaz8EJn02wWFsVoFTbMh1coGfl7zjzkZcGvO6xZY4Tz2h51f3Xmsr/4ed2Kiw0+/U4v
ToVKyZqGraCrunFP2ZXjgHxcvCSkZwxKAo0dsi+aQKNGcRrmd1EmX+LRcy9JU1NyOJLxTOFOfJP5
0jWqZ10ZmuI16UrEIhZiKdPXZ6u2XmVl/fYQcb6UjdU+14Mf76x6Tm/1az2u/TR9s61ufFgGJV+8
OR+frWXECpA9TQxVd66fDe95HfSPwvHmdysG95shOTl5dRoCYo6Hdw6U9yAvvPNi3SqBqcwvXu67
p6ro7X2hkvJRaTCosRjz73GM+107gZ/tyjGlKbE5F5BSHegCU7VuG1cna4Qe4ljInk+rC81HqdqO
CPnFuF+EOFB59Y1NBBwV8SlLhdpUMGEOrV+Vmz6QBsMGPMvWv4kgqiHkUFIN4ZkBE54Aw4Mnh7tm
IhCBfHTnXURFzSnLb1Wu2rR0nhirpqfRaG/HdDbjT5UkcTR2flRD4T02su23JYSljZVU4QloMvLX
6s/EZCaYuS2KeJj3FMxRt1o8v13FWQJnt8+qQxswHw5C9REmyTd6pN8hc9W1Yl+dxs5ulojR2j7I
cM/Uv/Mgr1dE/AEmJT+ihETb5Iu/ScrxXnXqfpL12wy8M5wN7v+CFRDBW3BzVbLly7oeHH8zptI5
giq9LgR7og1aQ/xMDktWFWsxpWgN2P/o1TSzsgoHBjtlb6+Uax0wI99BkzkM2XLvt8y5Fydg98Mf
eejDOdv5WqE8bgyEMfb42U+JeWJngQ07h8SYXV02XS+iojesTcrQu6yd/X81tU2FyJJ+K3OtPq0k
8c80u/bOhCrfV33av/5dufj/2vax/11fyMDq/27r+JfN4x/Gjn/94/8frg86QzJ4blDRfwWQ/gfb
x3/rhurzK/ks/stj9/n9u0/+agD5n3/A/wjwkn/zidoC8uS59IfI+f7pAImcv93UnmRSUTxT/yEs
/KcBJPobBtTgJgoko8uXNynnPw0gwd8CUlUANPB3Ok3//yqDnmSh/1VlGEKhJFWAnDCP6xNV87+J
QocqyEag5MMxFcI5i6LWnw2cehhEcs9gMzzWZux6VilxdJ/MNShSK5gAm2rV2qiuZw0jIWrR6fie
oVwoR2DlgZmgs3b2M2jhTZaXa7QoN9gBvXpscrkpBoKnJwi4AKInZ7x3wCTSEhEdsqFDanc4tLuD
mGf/y+utD0NXtxVEDDy0c5DdLaUhGN2NH2sZOPcyxwHX5MFwjdt63E2j3da7IJkYitnUNeDxHQiw
acvCvyHWbWfS8T5hS8cV7Iw79szyEHnjcyF69e7VDpyG2hfqpZA5Q3P/Rn0dqvJxrDxcZxZ1wVsH
f4rgYKNcZk/I80CFnH0Dy5sLkLpSCkPkQl15+2FsM7PuhfeWgnYo5bSvAEVe0yo08PBuaQ8z2xIG
xnjB4RATkc4hQ9NcCP3ossh64+irXrNixsnlFDL+oOxs7pQ3ik0AH+PSh868pcOLP1hXpXveUzQ2
KKrHoxkdlr19RYMh5CmrmnMf5A79hWjpLYKbwp5JH7Sw27sCA7gMmappt+reVBa0x4LU9j3hm+qN
auPXMlHCNLlMTzP99w0GAohiJYkNP+i0vFc5QkxUE8mOOj35lepe7z1DXqHvFvF+hg22Zzipdl03
eJvIKZ9VQeVNxs4KIlrypPvmy71xgkmRa168wvEv3VKkB1Na5JEsvrdGEYP6mDz2tDXWJU+zWw2I
XPpV57y9CDLC1UjKO9mpzZjsAhRPYBXFuFtoQz9G10kRD/YuukfwGeBU7WTN2idcY5rNnkyvb6nZ
vneCiQiVQUq9rQOWjUSty0eZONlrZfcg1XJGhOkKQKl/l3q2X2xLHcQENVB7otohd0gmNrdxlHn3
TVlfGfGSklD4zspnh1VCvYwqZjgsLpmyZFODYARpQop5u7T/JKldG4irqHk2vm/5z1US+8iW4lK9
tz5Iun0YxsuXF1j6scmK+AZtr4Y1n9k0rLzOHz+TrEeoG4oSNE4TpB8+6S+HLqYiBKZv20/zFHSb
qXSDo+NoghEqjMVIGSo34EOY4hcduMs7BDq2P5Vx2by4dp0e3PDWznmmywHXLFnJzqenkL5Jks/T
bKyTVxZQzY2fmouXloNzdbG5ssb3l1btyAj2oh+jZiG8tEwqt0VkgzU1lXJvWgHHqotVoYhZPLaY
ZuwHOq4JiWBrvD7aZUSphC99skA70BirVzEfyruL0nbbU/ryZiXHQScV7Mxm2vLH+CfU/S295E2w
6ZBDhLRdJqPzgP8IeKUlGUBlU9ZunJi1lz/Y87NO7T/Z0i7bKofEPGGVPCI5ZjHRIH/umAQT90OB
TwNpLhT2yar0UkF6io+CNXcWAORiFkxugok5YDTIK2ym49RYDuFoVkw8fDGUWz+Lrxjb1cUrxh9u
4wFHCAAp+szx4E9+O2V5rMbuOM2q2luFXdJmRu76FoOw5TStzsr1qruAx+a5ZCB8DGY2QJlHL1u0
bbgnr+iWptjcDQG8UmX56yAkac3E4ZktVH8OfWJnq7Fs74uEPYZr+8m3P/bFPqR++5FqwezWy8Vh
YBmL5KImUTRiksC4XT3kYSO3XjHUz8zD6wsoRhCfuTBbA6TvxqS241dVzNdcM6pYdK6OyzCZVSsl
mjCcc6s0quONnHFI+XX2q6bnvbboCvBcK5xRyo13QVwQw14x6IGP7KzGGBqJo4dzC2KSci4B1pIt
YngpENaNTQcc1zbsD4iogV2Q6Ic4KZh1mUVjd4bQLBjS1sLFCdut1TI+s6nHiyCta1U1v4chfcxB
tK5ETMJNobVeV1kvEWzwLVOhBeub/4JIKq/ecRw0RzaeL/7I878QrUoJ9104yd4ZqugRs679u2OP
xzHfnJpADitnClicRhb773z+Iyt9GmAwrtvJ4pNvvJJpWM6lFTOTNsWgIaQKwiA9BPReCvoBIUl/
nyWMJqu+LJBC0/xPktlvsQjzbvF777IsNpjn/Xbvedl0DpOcqj60pisRBddAx9kdSnVJrEuBbmrC
FhH6s493Zq6eOqq+rSPpqaBJmgvo48HfLOUsDgmuLbooaxw2QeZ69tr3K7VZUExxLcTu8pYi2Ka4
jqdLFOXNljUgjSQ+lS/ddn+a1mNQMITtHap4b5c4U7SFC5Kug3wsH0UE1krp3r2bgcv/qpuKTR2A
AV48jrZHXzN4QrsCb8m9qaE0NOBt3BKpzkKYG+U253hcZpnetbExR1cKdWm0/tlW6L0FJRiUEAut
+tSeRcUMCgXjucA+2WZowKoKcDB1xI+/1HiP/3Be/NVU+m8uHQBkkKOFh8HKZ/z9HxhwQBYc1OdC
HJsZjfRkq6/ldn/8n3/Iv/la/vFD8As7gYfnw/+7KeQvYLW8gIHKLl0ckzQrCU+d9JknSJ/R7Yb/
CUvif/OjJFxmXo1wJH/9W+VHslM+p1blHEsEzMfGcffUVyzNuWj+k5+E1/nfq0xhQ5gEWyEZrMHL
uL23f3lZdc3Gh/4MPZvbjxpPxFQGG53Wy0PPNvmVpb7P9VKTCzN5LYKKqhurl4rWGvZN4XwPCkfu
PQJtx9nmWkCgdVEeohjji8fq2JnRXtuTJNcAfUy7Bc9Z2qsqdJKjQEkxPcykr6KMY3n+1jMuw4Ri
Vx6uhigYxalJTXhGHJI/JiF1hN82cU9QisekS7u6/0WqBWt4kQQ/8n6pyTfIF7j07JLEipV6SGqP
DKZzFOf9cZokA1qu1pNR1rwrEsKDjDfOFLMywkLMNCN0qec8hpCcuLF+Iyi72QRM325aJ4JjavaB
a00/AUJUYOiZKRl0WMNR8w1KtykyywHDJ1ITmCdwWPa4ilG/z6E9Hjp7EeW99NOQsjRAejKM9L5S
Lnd97/rHQiFZYkNg453Ig2Y711o8lEvvPfZeohjFL+wQO+gPacMGqML0vBozp34oo5IGmISQB6ED
8QMTnofy5KbhQ3G5S3TFNt4Gd4kXFdGHCq+JCJFPku+XLacx0p+I+xgaky/j9rZ/abJf4wg+xnLC
+9qBTiHAVG3gCfbPiZ2T+lXzxhnY19VgQ8WGi2YdKntIkUMKEjgK5KCDZK5jVc/uNKQXhOioMW0v
eBzT5CApp4/c6Pna1kHx1smGJpoivD0aOVDDL00/bhtFpBFBMNV7ttwWd27zC8OSWHcsm1bCEKDo
8Gw+tLKlXlfiS9b+/FwnHHreNAyXXtMtoIlJeov1Bp6D461rV3fVqKLqu1j85h2aFwPWEPkiCen+
KC6NaUaX+1CI+UdkZlYhEeOYzwXK8oeOYWRcRWy5Fb+fbJd1AJTuw/FUcgkZx17Q9wa/piyWt4Am
WHAKcd8vQB09ISUBwoLK0WIfWTYyr4TppltmwdXzLP3lwc5d5agbr241D8mWDaXZiyJk3NoOWJXn
pDsP9cAwNYZl+FOUoXq20feci4yjvkXuv9bDpDaBP6fbILDClxbED2sIL/h0yciS3OS4Cg8TO+G7
FLUUo2sykexVX1j581S1eDVwv3ooiro8tcFX3MjmPrVev+Weadodb2U2MbasfRo0gGx3UC/VpdQo
QCvKEiouSQgJZrGYOXtn3rnV/d9DHQwHql7tcjvVSMcaFF8r0o5Y9IZDhZU6Mlw8YQp4cYK4+hYI
EneMyn2elgDDRRZF70PvOS9p6QMK6mL1bCwWERjU0H6boc1fHGP4dFsmRivjF/ZdEKLLSFpfEO8Z
oqJOcqZBa1pfQWgu9VrS1XrF7qg9Wh6bPDyxvr6igJTvSzz98eOkdTe1zLiYuqL6TPxw2k4iE/s8
X+afncc6aBXPOOVWPWlzn0QTjlenKfz3GOVcw0c6MvdVvRumt0UAbNuw9H6anBhICgLrg2FU9oxL
PPps+nZ+cfwbtAlmWg6Bze2pCStHHPwMcdcWhJjLVrzOaak8E3wNgZ8dGmvQkJvAnc1bMeQDNU0N
8wvxlF5+2mFnXQCkl4RFxpkXrdwqzk+Wn7Vnf5ATSz13/LbLjtgYW/fhD4ArnaYbci3vVOcuC5iU
Wf27O0wLVvpmTst1Y3WALRHPuh+Qk8or2pD8OMUkh/kKHSQxSj74Jz9GsyIiquDVNEb9HaceOd32
Ms7Fpo7bcsF9Ork/NaOx/DD7U/JryWqYJ2VcjOcmM3rVujEZSEUue3MKb+o2XDXqtNBoNztv0vIb
GolzH6fBcJdkboeqwnPNG6lfbrNFIgnKX83Wa9WL5FEHVfirnh19HR2KjBkmbcsnms9sXSPFtxCx
DCKysOUhWXfQLu7N2DjH1HMiMJBzOamV1gr/JFwn9Ujyi3nRdmo9QE/gtJd2AvEcR4P1Rw9+RRpY
6eL46ntbXNjdgK+CSTmeW3LKPkzieb+URWQoObVu+3vRKj86bRDn6xpO6Hs1g3ZitiEVcdm+/wfK
x8hEk6w3+taUnNQ2lfM2tsZ8XHVZ3r6hbzBIfKq53P539s5jOXIs27K/Uj+ANGgxeQMHXMBJp1YR
ExhFEFoDF+Lr3wIrs5Ph5CM7a9Rt3TmpSosMglAX556z99oMRm2cnwGPp5PaEyoOqR1BNUZzd9Iy
KTkH0+VccX2Ks6FTqPiZCP7AIKas7UArCiZ9gVq5I0nWP3Lcfoy/7Q4RC0M9IAEhhtJGl4ZF9JAM
XkJhAjQL1nC4SqqxPNf1Kj7vYzXc1ZLWgrzQQ23XFLHRupmVCVIlk5TBfxTrYH2KpnPuyPxibGSU
1q1CY/aJPaRWrhIa7vqqLtB08SjEDS2FEZMbULfxYmqGB1WWr4XU1Te5qJnS96CbzwnmlcsLkY7R
Tsyq8Uhyo8UfTRlqZUgWfs1IcV2NavuAzKp9xbRo5540lPZ1KY/59awn4R2CIj5FqWD8njc5M63Z
siMkKkqRbtiESIewJJZi01cSfoswkdCVa9FtI0x1PxVa1+DhyORk6/SSYJCFBu8MWVhzbtlExKAE
n6/MOB8ZgOqtb5nC/kEq+njdUG+NnkJ6pM821Qw3yqhlPhEqeYNfacq9uefpZHY2ldZ5rYDP82Ra
oO5si2kr14P2KKai8QmUZSQP1wOphTWREtXog8NevqIEi2BLIdmqpfFCaoZ8FcMaeLa0sHsJqwwP
Rp/YeUNunFh2C6wTj7QS8NegM7BcIlnQ7hcSbvDRGCzqomS6QzOdKXQJJScmya7COadVEQNhRDVs
PWpebJQPYtY8ybJrP5n77kY3skQh0ndk6ihnGj7EkDBWzDV6fbARQSBFNpf4z358qEotSM9zKTd5
hptl3YQNMWkeC7p2UqMPzS8q4IZijeimjLdjraMRl61yJraYsgiO8aJ0jauBhzlz5hWgivB5bmbt
pLWZVq+J7JnJiMtRqSJGtIl6S7JaXiHqn6b9kAkp9JlPNtGa6D/0CA51m9wn+e3I+O2XgQHBl+kH
3RtGGt3RF+onRtnygOJOUrCXwsMymW8goYpsdyY07zVFe0I3Auo92YV5kTGbb23hTdhI6NIa0pZv
Uu1B12MPLbMRztXFjhFOiGdytDrPOlEnSyxbZdzMjgK4XWUDHzrmHkaJvpkySGt4G2Ysm5N8lg20
MlVpGYqgU5nceEzKq9Z0gudyrog7MXBfZfI4VV7Yogvry05ir95p8dVMd3nTjlF2jx5CnNHNHW/K
CmsR23ZSrLjW8nlsAUh3iio4tJls7AUv/M3ULS1kKZt2oTXGLrCQ4rW0reLcUBvjhseeUjjR9wpQ
MvSnQfcQdkI/yU1lxl+njLvI0HqfcBXEdZ1WbFUUC61lXFOUN5eDNdYn5OSCb+61cpciMPohc+ee
Ai1hgiRkYyMwE2IvV9LTqi/ii9aaXBUw5IoYCqzZg0qPpw1UnM16dBvAbN/pRrXOm0wDku4M+Bel
EEOH0Zx2VffDYYy/rdN22DqRg8uzrAldNcFFQz27d1iwoINVg2+08bPCGH7pFKVrrUlQoGmkPhtq
v1ejIN6ZYZedBHaiemDyYjdUxuwnBIbiMOu0cB0cavySWbuDP9ztQHBantTZyYbzaTdWrGtMpLfo
fJxv9nGf7YAXEAG4KA00uXPEcXJqkc1hR0JFX+o72nqbhK331/vfTw9B7KUKagHe0HH+DArYtEdw
ZDLE7hpUuSaus9b+ZwiTt022AfYD/o+mE/NxdB5p0LYtkwLTf0vHtmNVx9+ndd9s5T87FWY+CJVN
BUGLdsSGrCM+CmluGX7Xqcq2dJRuTUph8M09Yev3YW/NacggbnVFx5RuLnvvd3triW9iMbC6+6qI
VTYDS+0cF47k1r0YPJRl6EvjbssYEvz2wIQ4Q7X3mI1YIMbO6FUvDO14F4OxuyUtnccte6vSlbeK
3Xmr3se3Sj4W6fRsLFMPdpv2efJW7ytdCZdg5MPU4SRQAXov2wIacuYjINlshWfS9qVAvQVT19M6
aUJPCmgmp8hUV4i0y4Uay94DIizbEHvZkSBkMA5EnfKvy34liMYuWtszn9mknGizKwM7m2WPYy+7
nSgaYq+pcmOr1g1t3qWp7LIoSE/Z22ZpXPZNybKDcpa9lLrsqiZpqn7UuKUml3YY267KwZ14jUIw
/WGoWfWILUTuvWLqtPE+M2suklFmxlk3s0/cDroZwmxHTPHQBJVZvEiR2bMDwMz+2mkonagyTMwR
bfcEbm+YLyuhO+25bReKeZHKRPCuszkfrgSinYZBddIB1RR8dCJd3A2jatA4n9Qm3CAdpKGu0dyq
H01kwLqnt5JxX5PseQGol+XA1LIHG80wfcqlQ58PQnmyoEwgWqCXcU8/VNqMXaddI6SQnpsI3RTG
M9QrstZb5KeH8UMXa0vandAPjhzTJbQFLtkmZPWKo/GyLs2ESQxEoDWy5PSEOOPGw0ehUd1q4flQ
NiUSuaa7sqx8wsk4aoc+C6nRCgM4ypg9qFopX3ZquMfIwdhlmWLwEkzPKLIYbZA2xWdbIkMmWg+s
91fV2xwkfJuJ0CCT6QcukxJVr60XAnXsi9FImysko8q9PIrkV4bLZ8UM0NiHjorsEcP0LpwFcxxh
FEBpessfci34LjHxk3ebnQDrk4PmSOb9+/2dsyujbJU6VH09c6oD9r5lHBjjnv5mOfysR6cBl5UN
1ViQN0c9OtyMYzRVs+JDMb+Zeyp86E7ahnGCfPIPF15+/rLigiKGkMrq/vsZRQj4kOBOkB5mWSGM
TJmSnRbrzjeH+XBCy2F0+poOqCUIh8ufv1usnLLGIpzIg8/WON2bs0AA2zaeg9vq6/P59ECWzT9M
VRm+Hx0ohESdT5Uh/KjtK6LLchKRVoNplPcsyUP+zVp/xAiCqsSnikYqM3v+B8rS76dV02rLFKvp
/Wi0mZy1C/ACOwukXQRYtBa/QTl9PDkOZzL8p5XKh+X4ZmnM2kMWt943l+Y3YuoDMBMfaf3d1xfx
w2POaZEHt0S2sK2wjaOL2BsYoaNS9H5Ob92eFgPP9A368LNTWQ4iWxrAAuf465VnbY8kaeh9jcZI
59WL9iA20lF28/ofctLe7pKNh4OjAR2Bjv/7XVIZKGR6YPU+DYwYRIYh4XsQUnrAwoHYqNEb2//6
An44O2YGhgyJkgAAE7rY8ty8e9znKZgUo25Mv6jn2m2t9N6xFO6YpUvfPO8fnkBYUehBgMlZaEPs
t9DDd0cKIkUJsiiffdxRsHUGogcJ9hVZt+kGleZa1KbyDHPG+fbIHxQky5G5caSZ0eNHRPf7OZJR
3GVSXsq+otst8QA2tIrJue7hBMWLhzjJ65taVvL115f2sxPWVc3W+fYwENGWsujdCfP14Cmpe9lH
y2CuQ8JTzga6QdNuoM1ykzRTr6+jQpLuvz7scjbvqFxL7UjT1iHQBOmOYqvL1Xh32JHvqm3MDNyl
yWlCN8WHuiZQqUVlzGbzdHxTtVTCwJA1m522Iv1i+uah+uzMEe2YhqkAeSEz7/dfQa2MmHaZObJy
mvPKKqCTjo4w7ykOfnRtrD/jGG52X5/2Jw8yUiFWU4uvxILG//2YAxrwqgnSyUexD4lkXkQ4aQyC
ei7z5PrrYx3hDJdLDC9KBUYGnIx/jj5FJchN9L7D5JsaAlWgJ/S2J9MtRoYFM4Pfr4/26ZmxCQOl
C6nX0Jer/e6GghXoc6rgySdYZzK2pSGqcpOTorMRXfLNw/PJnbMh/fKiorZaJny/H8sk1E1vwTL6
o4HENZNd6KFM6Ev361P6sGxzAd8fZrnA707JCpj7TjW2RxgwBwb+LkCnbz54n12194c4umq2I0hF
Z6/uC+cg9dSFun0ax+uvz+OTlQX9js73R7WXIJejV5zmm80mDtkwahLaThMxq2ZNtwAnnbYVAt/A
SB7Fuk+C7Jsjf3J6vx356BFEzq+VS8veV3ptLyRtF/9D5uPykKOUAAqNm4Jt3/Gj0PDBwH5QqH46
oVMb2BR4CVuub74KnzwJpFmiMET/YulwWn9/ElAk1rWpNJrfdhKGGjm4nAXfha9v03cHOVoSHS2p
9WQSml9YQv85zbbkz1rQfrNp/2RVgNPJSSz4a0CWy2/x7qEOhwJyWm6qvrBLyUURRMMIbsVJ0yeR
u7xY/8lZvTve8oi8Ox6ezSaSG47Xhla1GirZtaIh+uZN/fg1UcD0LGsqpTBb+KP7I1Fxlw0DA79b
xH1wJoMf6Zviz8ir4nbQ1eI6BmKHQWYcm9to0PVvyq+P9448bPDc9rIiaeBHfz9LtoETgQOV7qMu
D350i6YwxnU+fXMxPy58tEDYxMg87gpRGUfvU+WUetQyK/PN/ELCo6qO+jdX8uMbyxEoU/lGoRzk
vfr9RFLDzHOmOro/hQ1K+jrfhOVYwW+Zmm+O9HFV+v1IRw8i0A27b+xC9wPjnuFDPMXfXKzPT4Us
GP0truL4W0vwdCqYiug+E6YDteXJnE1+wjb669f2s/OgfqGAMECtqcfK33Y25ZhtkuGLcex3RVV2
16kcJYjbNXvVLurKYtFZ5k0ffbMJ/OSho1G1bN8BRyNQOL5XATPmjm68PxuNSaJr3WJTCrXi+esT
/PQwVEhs0aFiEGn0+yNhdaD7cPcBnQGvichl24Ok/A8OsSxHFPd81o+fOsig9VwSQOqD60Dt9DQ2
9XdPw6dn8e4QR49bItMEZbSv+y122fNR9OXeCMOrr8/jk2eBwAGbRYh+pfzhWdDVUAtiwrt8w9ls
uvAHTbFvHurPTkM1IWhzJ3g93wj475ZT2CCK6MxG9+dFUIxNDrs3w5SvT+OTN4deDKW5DuZrsbf/
fsdxl/Yp2hrLd0LjLHTO67Q5rcQ39/y7gxw9vXYLvjJPOEjDT8+T+DaSMaubjPa/PpmP90RFLAX2
nsVZXTDAv5+MNbaKDcoTvdnU99vYCW2XuO5tbstPfRBv2N/K68gGtfb1YT8u1RwWgduy+tCsfUu1
eXejWhnzLC4SloWAfDgyt/CSsZqyORjoCqnXCCJt7+tDfryiPBImHgQbBDdJFEdXdDBz0TrEK/tT
EjiHUTarW/VNCr6Iwr8+1McqgkMRP0sonsYW6nhtra0B2lGaGL5eOZCL4h7ZIcAGKzF4KM1AbL4+
3GcXk0uIc2fpbejHORSBQ8uBPjP3EDALY6CXr3/8x5dK5UH/+8cfrXDhgAss6PjxDJ6zHV1U4ijR
2P8HB2EgY/CZkHmnjg7SyxESnabHXFt2vmpWGADjkPm9+/VhjjMwqIhpqDLCWNYgLtebU+Xdg4f2
uBozmtH+VFWAk6ImTs908qNOqilPt5VEnh9KNIgpi59gWJwF2uIxSIaioA+WMeEw+uipXbwIQtTW
N3fys0tN4UmtToePT9fyDL/77fRZgpYL58lHW3jaSuqTYeP1ersE/8hNdYifG2j2r92xV+r5XUDO
f92UENnz4/9kOdD/eXYqPrzLvuN/tlMdHgs22c2RierPv/aniUr/w8LyyyJD65g+ks7t+XeMjqP+
wZtlgc0ydArL31xUxh88sRYris6aYvBd+NtFpf1h07BiGWADtgR0mv8oRudtH/V3V4geFI1fFmpl
qWiWnsWylr97Ogzod5WEenFXZuDh8adr0Eecvd7NkN0w6YYuQqKbFGXoVieqwQ2jebzN2ZRdE5B5
HxqmRQa2Y78sJdleBRb8oxX6pQJCaaVp4JPrBYqSB8lOHUsZukAbonlugjtdtXPYT2y4WrSYuIbC
XZa2V1KRwlws+RlrQyQMg0R2kdgJmfR0xVPERebUrea02CIbMVFZxA4BVIYpbpwJp+QYdMFqHqbq
0CT6GHlCQcE6E0O4jTEC7aSCMnzntIAh8ThED0BGfyFvLywv7GjiIv5JfsZq8oQAaV63EZAdXT9L
ChNxSJk9Qu/JNwOGL6/VdAg9+vRK/Eq2CsKQiXeNrLXsSVkxBsDSDAqvsEjXBweXwgQLEP/1ov6P
jdGdG7z7utkobqDH+M/xIZALZrYWsjoqPtuE/wrXcBnTWV5iYT1CD0t+oQ4BSTeahVTV5dVVOuoN
48mAZMtowk/giPwHVplzu5V/5niJuVZBIbaTutChHD28xi8e34neyi5Fhm00G+CPeNDT5EtjsCC1
AQSMgLkXCtSNlExWGnSzllsrO9O3kIQR3GeRjBWJ2j4BPSUBmUE9QjFRw5prBjN8hmtQrtQu3IDL
6U+bIdrEvBUbnChIjY3hFBvHcGLIxYmapNEJrMgEygm8HHSekYdoAcxTgeQMoegV0GaEeLXZnppF
YGzrWi08R3SGi7oPuc0YbNFsqXtmgd0vxS4LxEhhuQbql8nrtK2Jom5TBZttIkpc1uYMfqIFsR17
pkyDFVQUwCwX6GuSXsfYX4cTuk65myWDgSJ/VNcj/C+qByn3HCcs7qLamS/MwAQ1KudncdkkJzjL
9QsEbyhq7CAsfkyKjtirtuaNUQ5EKJbEcIOZrZNzUfX2S8jAmtjt5LIhJGjP21JgCM8T5SDrSnoG
NNJCZdd0MjCDju3gaW6r5kk0StY5qkppa4lIf7YDIW3Jq+suUNzyllhh+BxgSEahFNf9z8mQVeBq
kBADo5cvSchCbKgoT3oWKDt5bHPaT0Yd8jqSVLSI9mJMJ1leTlulVvbygLUNBoQ4scPa9kw2BGui
nknRVb24UWygStNp1RkP+NvHNVfuHlk2VLA0DjgTjI7IisVKrZSb3IHslPbjDv8N87isgmStvYSy
MmyI636utQR0ZaEr2yrq9jAVPOxqp5mqnBDgcB+EGkT6yCfX7ilWcGKUzplMx2xFKWlsxrl/yaNR
AUuv/Sr10DmkfaV7iiU3G3uU7B0U+UdUru0eep9wcQ9GLxOmtr0w7fYyL2mWYtoC/VYRu5HnqU0z
rn1mKTbYMmovgqHoRoLT5pL9anu5EscnOiLVGQ3iNocDc1bUziHBU+5qbDTWBcRYj51iudG6KkC2
0BYrYTSza1Y9Q3iRQQpS96k+JOvOrjzeO2zibXeYK6Uh3nKatpZeLQlD6jUI3/GQKUrsq7lanKIJ
NBGTKuZZOFrKZWoUWOuLcA2RIwZoYGduOMgdiw95TXuTwmSAj5fpv1oEpLgIlOo1FbBskcuXG72f
Sy9vGWhoucqfLm74REuTbT2AI3AzWsg/RsMixdccJ/XemvquWokmlx9iI+7u6FvKhGTFSfLazpq8
bTXI2yw6IrodlMYYXNXIcAek0CUTIoPdUI/CtUD4QY8TLmRdNzUxFwSYZpllrASzZrIUTx0DIR0q
a/SfuX0lBuehLsiyRsrkSnEUnBZ98RTOznUlnY/RYO5UZ1upInSbyYw6Fzl+d9nngV+P4SvrrFfa
xcoR8oXaEQxZjPalLPNZKYdxlfMt3aSGOmJ8qZ60+TIHw9Pa/B1FqR5ySU0uW1jlWL9ib2iaFC+9
XN5WDRYqpw4qtBdSsDKl9sI2J6AStvCFYfOxMohJgPt8A90NIoHEy56mwFWHTEMEilx9ZZq8mM6E
QQIaHSB/3FdorSUJhoC1RbkZYVooSZS3wv2ElHmLPdezkCajG3K0EqdJUR7wSjoPMXZACe+Ix8xT
bHFoFtfEFm1SPbM9RbM6FzgO39JOGBfZbFxZ0xDtVTVBdBrYYGsBtPW6djaWXGbDuiYut3dbaUh2
ktmz5iC+mJKMxhOjoF1ba94Id9jOCBnVTfklQ4K3ClPlmq3rTy0acJHMRFbrrX0j4db9NXTWA98U
m6FZ+PrPa8rPq8X3xeJ//e+Vnf+X+fgp/dj/fVF4xjRnHvOjwnOpGPlrfxae2h90zRfxBYSYpUn/
v6pOqloFSSP9Erp0S/DvX959Eh+1hdRJbSkvzipqwb+8+8ofBEGa7D+RWDAGIi/tr/jKP/1nMBC4
LeGv8hM/GoUvVeX7qpMJIDUx82Ui2Ei1PdbjaUziSqUMxK5v6+igKpFDvnOrXGVYmcIGq18g1oNp
nVRKhfOwIfKHvS6ZCW0N4Y2BLFTVHneDdW0r3UHVULU3DfmM8zhhDz5IdokfqeiJEM7hl0L8PKdE
pKeqQJ67gF806cw4s59WGz8CDlM2E63uh8jE0FkQDYVjlsxFMm88pFtPtTMoYCzGJ6qbMFxhPTev
wKeBBoEP4hEM0IbdRWH27Uq1IhiT2GCnPl1HHYoxYELmq+rMgU8gdnbfOL287rohP7NRXZFE7Fek
NG5mfbhuW+2gkdSXFRNpI3OD8QABVV2Mr2ahgKurcGlHQ/UQSChU9XQoVgaBHm6XW6BoCAwZ1fSk
sNtgPXT9Y85i7ZUjnlPsNdraMrrIU6noQXNnD5VkDRdlm1BVxjUhP3KwLFVy68UtiEa4QKJ8SnuF
pGSRnloiPbHIcVysjttRM+tNNpT5OsE6fdLDfyljEktqwlPcGQRIpEOPqtJcSt0QYqCG7A/sv9Hc
2dGFqabAdWnJMJ5YObZzoZfDJUp3j+/efWfr4S6VlOaQwDbfy1Hzmuc5nHd9k8nzHYr1nVCzVdNF
w6oVSkoWCYSalQMxdy16iY8nuu5MJ/NhrLX2vMkeiZp/NoV+oQRotPVQPU8Y+10kQK+410DOVWr5
Sh2g0NesdKU1spTqw+DNgXweagjoY6Xxcar4Dckoq7jRkQIm3G+NwEP4y5B4CNISK4Hj3Y2NSFm1
amtSMOSrMIqcdUYstTdY/GfDGKBbiGvjsk/Dn1WD8rZRU35reS9P/Y96Su/Tycq3XcWBTQnoHsWv
FatXky5dOXbojzmhx6iK8ZPaujvqcQJ5oVRXIu+MfQYGcwmB3AQY21eTomZeIqxNRUMIm5El8Cfh
LQTJPewR10VngcMXcVKt4DQz8fmqiXSroogbcWSsbUHhr05R6VYhKYc5X2JFK29Fglc76sjpgs/y
C5cXFKNQ/yU3wWndqicWNOPrGe/TanQQQROQYbtZI5q1GGu/w3e8xhBzEZOXeopH+UyXEbfRvH8p
UHNt26zHmgz9CbP/ay3SS2lOtRPEkL1LhrRblzybIAI6F48BXDlbS3aobghVLkuvWqr7CuR9ab6k
dX2fG9HVKCAJmL1EiAMP4AZrknJoapxkUqPme9Im1oKfYw7QO5TeV6zTEal+bDfZuh0cAETCWpeW
fD5OdAzbBjOKazTOg52M3lT2bj1FF3O+BKZI3Q4+wv0AdDjOpaeoVFXyCJxGuciLCSvOzI2PpENh
o2eu+vKcDsA+yl4Ntml616/nLpLPJRnbFUZ3dZNjWFgbLGgWcJDHIbnonMnvFXnXMFslglxVVkZl
XcUYXNxmbJ7yOYhOwb1Nm07Hh7IylRy3sRyxVNozmYNUjK5RNuuepxFEhOpW1XCHmmdtCVBk4UGL
pHqTC2vVziBOQRjjejrnIdSAtbYryZjv5nG2r2pFc9Mo4nWI15LcX+nGmPtUnVcDylrXDOLrvCp1
RrMRbx0RKzAT1xhnTIqLdCNkAtGb1rI3Uqe/VokMAVLvHjUIxic4TwngyAdXawcE2VeozPywgF41
Bua+bEBFlZOOg2upMLu3YpNmhLwtlwq0bqnOMEcp7d2wVKj2W7E6xZl6P72VsPlSzcZZmaJwWWpc
2Adk6+X2UvdCyzWWWjhbqmK2tPZKWyrlildtN0m0prc6nbhyV9pwzlfcH2UD4cHCIdIt1XGOgjF3
rRwTHb8qERkgPoooctuyzC7kRu0Kl7eXQBw5dEIFx5JUUJVnOTt2eOckpFe0r+tNrxBs4Pa1lGqu
yKGAdLYILrAUzbsWuN7awI7/NNGggDg8NaskqW+0ojwx6sjeIfefLwa56LC0F9idJJRjB613nLWu
TApfjTrMruzBlE6BKIcX8NPim1Co1qNGcEbM181sXSXsHKL0QMhtyQzSbwcQw1uwtMFZ2E/xllXj
wRFaXuJYbbMTYAbGhs81nmO5eSycgZyrNJ66U8vpEGd1UGHXutnbDzZ2x1Uhx+ZuVGsV+6OSxg+i
CKQbBc0y+JY+znb9rKfnVYFarU0H7adRE1qkwewAmGBA8woJXcEvhnzjVrbiFgQ8ve4dXKv4kDnl
i54m1U2qSjRn0tI6wxWoQ1RrJL8M+vmxNJGyqhk8KXfIfhipfm8LBeyDUqrelBavo8DYQNgJJKys
I7dAsi0VMkEovXDBs+uhxqLhIsls14kkdpNeOmuzB8811rXAC62G61aq01sHIIUSRAt6F2xLSeaT
pxO5JXmmFhRP2Ny6YTu2FoZlraD/S8uGr4/VJdVjEk0MDrO2vVFzI8BYavDMpzkRh5B+s3Nb2o+g
u4k4XGSzMG2New13CET4JP9Zt7BbLKIg3EYbpcjjA91f4yR3Yc5ghusdWZyHcnCl2HUH+zerGh5U
bb4Yy1RRzk1R4MjTinhVNWW6fiuNomlSvDITLxXTv3qMx60dh8JPmrG+q+wWVokFhSjF0DWofAJc
Jwkf/n+B/xby/k08+8LZovr+srN80yyN5cdPCnz+2p8FvvqHpuHQUOBzOcgm39X4yh8KKhxVN2kS
Maa2KeT/rvGZhlDI08BjqENc0981Pv1oYF+IZRkWoGOT/xmf683w8neNb9kU94AT+IGmiVfOkY+m
gJD+iTnSlX6nBzqgQfyPcKjsXU4ABME44wPKtnAlsF25mBcm5Hjdr1FV7+n1PuRWJl8FNUAEox5e
OvDWq7TLe6LSzN6TJEWCi1wX12kltyeWCPHa21PhsR+Fklonl2YlUX2pwOyKFlpVGFZnVpWqqxYM
N+BV46F0MHCb/XRV6vKvvMouwOKkXhZi1yRXi0UllV5wcAK/afhklFL9E0NUCESVdjIrHgwiY0m6
KUPxM24ZX83laZMtCUvU9hZNv/AihKTjxaohreV6wrRMz+u0YvB50hG/ua+kyjyNCkjKq8oCLosx
cLoLnPAGBPDjAO42pbeTETI/zQcJzOE6GceAshM/agRafcU0p7/Kp2Tpy+qnlamMvpoaANSDqfQg
TqCYqhVco/TzphGTuqH0r0rvnLVTaK4RVVmXeHJk16midVS36XZqoWHT1y0OVlIyOh3b4EmrQ2ln
ElGwj1q18hqzVvGMOZafNlBa5Sw0nzpz+tmMDiKmHI1wNYh2MXfx/0hLeuqJGz8EppB9Ohak9cEM
9Qjf1A9z2vQMAspficJSCVzTOm9kYPwDSlgcmQquObm0wTtacGCiAkCGUzf7mibZFcvSS1WBS4dY
W5Pa1qegz6YHqMORO/CVALSdkK7aynAJ035NeRJ5ENEJnxDZK/yydGeVzk+ny1KP8okkjC6bos0A
JXMtcnlfLp9H/qtsRwhVdBKTB4J/+Qaya7K35WVfGI7xTRs0rZdaFPFkD4SHZPnkwvGyXZIQU0ji
jrYe4oi44Uq/tUjTgl0gGQdIrPc8r86vcfl6y1KRn81qScgwWo+1qNqbQApuomkkR2pkaza3dwnf
Sk/Iwtm2hUausqT/yGCe7pKuvVKMaoQngrzLTLR2k+NmvJNDII+GSZdncm4AjV4UQMBX7L/JPIvg
ZrUixwFPk8zZksoWBgdqlbrZ5nOHXieIcYCHpENc6OaIg5yIMi+iGXbutGq2ptM6+HmsVBvgEM05
ehGxD0I93oVpNOHwjVjOnHY7d9Whl5MAdnbWgCYryuSqTXR7q1a4aCWjvVPCdrwGyxHuCUySd0oX
wmnQzVtFTtRtGov8LkvS2OVWsf83JmiYadJhWe0lYHFlJdZBqtancdeG+3kaTAycIKY0egKN6vVB
86usmsKDfw6RHZztmZnr4yXlsONVo56ux6HX3K419wy9tXN2MK1nB3SDTWeILwcli4BY2P25nMx5
Dyxwfu4mAno6mE4mOM2dLScdlM1ZuQzSjqaaFIerCbLgppMdnLItcHoB4M5LuwEHmFnhTVMjo4C5
lgGemyTZ9JxB6u+n1jFvQcxbu9qegvtMxk8pyRYxnwITNRbxyMeeOJ3UlhHfOnFVn8I/wWwUYWog
NEiRziCAzNvcyZJ7s1Dv2S53mxLlW9iGICTa8aLqhPoLD7+4igeQ/FLctqBbhGmtGGLNezsiZ8dp
q6fY6ElC09r83IIdDObFHHbd0lymDCHs0MrSDSlYRA9m1ZnU2CeBlIMCAX8Qyo7rAFl0gQuX4Jzq
k1EEKm9urCVMZ1JqXRFZJzrF78UwB9VpoHTJeSQ7kNLl/rQ3YwEErKvv4aOQS1zmzRmW796Npkb2
+lgBl9KyMRHJnNwKh18jG6b5Kojmy9GA4KpiSPPKaYh9LNiXfIck9hFBvTFkI3yiSJ93SibdhGMt
02MtxlUJKPy8TMmkApUde4SV0Z1X41P44+lVHerlpUFG7iqPdRpJiiW5BgDflTbaAV16hUGXZDiK
L+G68HANG0Ql2/kWMEhzOkpYx6W8tohZyGRPWBqrcGz8UhRyUh0zY9LnOJdMFJ5Jc57cIGHviaWu
WI1ypa1Ry7EL6im2RB+wvAREM5RFcCfrEJPffgcg91BT4gH8dOeoVLS8zZmhYhsIZoYfS/4mM1JD
p5DUwuFJCnsGf0kxNDdqZb+CKDnkQ8/qq+zsIQJ1oNrnAjPGiuaOBuHSjgZYNFG/IYsPWpiUXFmj
Uh2wSyR3FeLLNZU8XvQ5ussLcwuLGLgz3wRA5ZLzAyT4vKmd6qUceaDMNrsRNQ7KZJwGr8jks5n4
IsJ8J8h0ZnJLvIjq95LkuM1yp+10CjaaoGS3c5aeDv5Moc5PvVX+FJZK6Io0a9E6o6e2tlrGSAZJ
f/sxCC/iqG4OtowUK9TUS0ZEmjsFwibcC0yN3beEfs8FSUWJpe0g2zc3IX5/b2buvDWBpu20sXyU
JVYhM0+9QA3A4RpPU6HuBt14oelhkPqj0KPQjH9LXv6RRuL/2X62tngh/ud+tvf40jz+67F4+dfZ
Y/jY/Gv3SGZn/KH6ffsp/65+Le0PdWlWL5oWBhEQZf/qcFvUsTgiHLQbfNx4oik8/6p+ZUpmROWU
Z4ZiUJb+XfzKf6DvMzEjyyqCYhnN2lFD+6sGN033d+1tCjJHNkFWIEjkN0Esf+RzSZJOHbUgoxsL
OypJCIHSo43CIDUd9e276/RJL12h/v/tWGhBcJwrNgfE38Kl+F3AEeZSVVYGnV8+txsQ8Vekk+3a
1NoU5X+zdybLcVtttn2VP2pQowsF+iYqqiIqe2YmyWSy5wSR7ND3OOie/i5Qok3KkiybGjiifo5s
iQJB5MFpvm/vtY3F4BS3NMAAtl87Ggzm4dRLyOjxtRusrhOCujddzKLO6P+Tu/pKGMdtjOIUddQ0
8h8vVOK3shKXjHjHTAp3nvv9nDTco9hs4e+r1kLBoEvYOQSBZGoiYLMjOnceVAhXT9BS5EujnhIJ
cfbjG4KE8sfnhLXExm+F4AXJOuPl7R0lvpVLkOPceTUIfwnRl5qToe8BOLp0GCE/5YYUn+ZxI4i0
NIc19OpkWg8Gu+2IcIDBT++kMjXOmB3ijSZsd6PrrD9Wusg7gbM4be+s7iHmHNKABDaz9BghRxAR
ZQhSpCcBRaXbBq97rlWUWX1nUtnQvAlXL3yaz6pxjNpgBlJkkevpLIwxNcM5IipybUr7VqVK5rLu
gbjQiwaOE+12bN6tcCi5qGvPdJeiyLaVqa4AbUyK8gax4xEpZ9OhuZfSDaxHKjCtts7Zrqn6KnKu
GtFcN4JSetkTF5B31pFeX7nYGe0eyFaTLTWyxJMqxh7vnQ3gY63whFTHKTmqUxsxW2K5a8OvZ7CP
IW7E295oz0maXWuatejIHzYjj8iTpF6QRNkvJOgr6KZm0BOmElV8oZfHjW8uKu25A8REVAnm/ZYd
e7PQyBqrjGvTdtY4w6dWSos4NsALg3YKGhKL4mloZKuSXHUvrng8/BiH6Pei3WelccbnOQnxvYja
TNACjZEr3UQNy5lS3PvWqZoWWzL8JgFc+haooyw761znzWzsuYwERArOozZbSeUJpW6Svv0DSbFz
XadEkt1VFRmiDaE3JAIh0q2ovzj9LijT1ag2SGw47chZPLcSJ7Jj5OdBTei4lUjHgGXJrhPEpuch
K+4AwY6EHHY+wKl3QNSyB08riDHJadeilc1Daqpp/ETIrn+mDl52cLSAfZdGyDuV13E9d/0jq9XP
LUWol2YEO7lqPXHbNmlGV9rxlgD9UB2ZsexdEWNB0BA0TOpWKZtZNQJ2iSBHJOeswmKhoD2a1cTU
Qclqx5JjnpvdwQBnvErJvePoUTTesd/kwVYT2ilAa/OsHBprX6tJsXh5T/+9SP55TYjhrzNp/WCR
fIr9r9fEL//oy5posbzBZOeQZ45+FYN16XPX1zI/YV4fgemjQf79mmh/wpzEqgi0XUF9/nZRtD+x
HPKvKOVQZtKQIf6FRfHFIf+mIKRj7aPshQ3KhF2i/8H9GWDKSLi9guIzEcSIP4r6QjRee+M3dXOq
de2FkEppD1AK7psPPHfTE/5O70PxopkBeek2icrmAMc8OHIjR8zT2GQ+GhwmBmwZi4AEs7POBJHM
5cHRwdTaeUESP4UmEEKCXGbt4EiQVmuO/5me7XIyLi8K1SNrrVCqa4B8ySEjM3IG9InQLjeKdlSL
9hFV0k1MCQdBi9lekfYpM1UMREP7DjTEqM7Os8y56SQo8cCo0cpEBed4CVyYnNIEpqpF7lKVlxPR
F+cyDk3AVF0GOqp29nlHrUqIujjXIfrN6Vslc6+t2BaXtbEKiDFacrxsr7GAGytYz/Gz4+bpFoSF
f2+zwk5sWK73gt7vRSjUZBm61FwmOqDWGfFPVkBwdyfRSTZd5S6iAj3FCC0oStnOtiX6EmbQIOhq
VOCl7kCTBDksKYPpoSB86zZTSIuV3bwlJNRTSijBjXFs1M0L3TAaQxrjCrSgQlNMs+FETgYnE+1n
Wf+/p4SfmxLYvf5gSjgkh/Rl3wyl7Kvt8jg18I+/TA3jplil8szmlL3Zi+zjy9Qgf+L1f7OTRqD8
+3aZv7FUm/2bqkDc5XKvghB20lAY8Wey0YPsAxf3r0wN6JnfbWIhhKDPR4XM3gxtyh9qxaVUtHqq
6HMSip6FZZ5YpbHMTecidMn4kUMo7D3F0oYaGVC7s3wwb62SyEbnzm/Z2ZBBuKE4cBUJc4kbY6FI
0jzcDmG5rltjCjuB43Jz7LfyVaGCvxoVqoOxDIeSQt8081nf43yjlFP6WAuQtvOwSLckUq9gVh1F
pnZmlsYJipZlW+hnuquc6MhcTe++8/xFnztzxGTntpSfD507dzmP6vTQIzi+cX0/xOe9R3crgV7a
4dbQ22Mrt6F+JVsl109SvbvKNRIm6nRnGuTvIgmME4R07L161b0YejRetqtfVKa3KtvwNHF1Mgx8
h3gbo1wNbkuL34vPas9aaUQKo0Vo7urSuYB8eRPqPDICuJaaax7RbiSEvH6QCMki43Srh3/mPH6x
3b2d318+xBEyAEVEYdSMRoQ3UvI+KdXKlyV9DuN9BkYSaRsxC21xavT9qVXSW/b9MQfYmksE0zR8
Mm+G/jeOQi+G93c3wEIF2UZGXcRSijz+/Q0EhWPDKQzcuYRGIWe7gt1x0ckIDZveANzkq6e6S3Kl
cIdRCnLVAL7ZsoxKR4mpBRNr8tQjNFgMHEum1EeChaW4ydzNBuAI5Qq2ajQlnEc6kikDJgPbeNh+
yWwJwwo4UUnzwW7jeasR5djRxiQe1li5DnqGjiAA+M7yXFTqQw9tD1XIcCbkYDlUgTLl3bvGK76h
HYDgT2wghRdrcDPeZ/PiX5pIf04t993vGn/WP9KnMVJDvj9NTn1KCwGFBf8bcyT/8sscySbJltmh
WJ+VcWPb7LftE100zpQm59nParovU6Qmf0KBLzMPctQd23AM+i9TJH+FqUOhSkZBTTFl5S9p5pTx
fPp2cAM4YiNmUVpgkOu4Xt8PbuGbViInYb802xJvK1ilm8JSvGNbJWwLZm3Z3cKiv3cjpXyySy29
Y8fDat/4vpjrVZvNrQZNiGVIzk2pNNm6SXJvpthB/GjEnrh+ebx/aaj9n6x1sX7htJIRVX5/NK79
QxmNI/LdYPz9X34ejbb1yTFsTGV/GI22xjafIaCPtayXtu/rem18ItsERKejYzcaMSu/DUYVAaeF
RdEB6IMmhCLtX1mvLcbu+9FIcYcyGa8Ll2NHgQvp3VwvJ3IIirynC6HoqIhI3iHsiwMGe9tKGKQU
yYZrXlceQSizqjQDIOtVRFeEFpOnsBlWWcZc1I/n0O8doPRGbSxGGM+x3Yl6obR+vc9askpSJYOM
ZySDM8mROqx84KwbbiiZcWhuV60jINj3ht12WzOTy01O8yc4NYTwaHWZMAFnMURwf1NaVqXOQz+L
9yhjjB4OTA+rFVqehtmjkFNnmVk+nidQyIgrBYdzYnPC0F7JTmo0q6hxw30jjGJV9JIVga1Nbyi4
dQh5XEU88ssp5Kqjvp+YniYurMochfESNcDR+eMuWxRc4VSiG0PGI8EBC7ZoDeFCWmFli2Bo9Yx0
HDc4CWpFxq0KWCGZQW8Y5LWKJSuaoO9j0QntyLVWIYVAeaUPYZpiAdUD0jPM1uymwNalu0y4jjNh
Ygm2mZuFhyIRwbZSqXuS+pGNYUiqJQ8zO+5HuZJmleYsKhFqwe937RuvzcRtrEatjoyuzp5UigLP
vm5J0lSqc9o4GGnIgMetNYEDjRpXEK0EzDrvopUiqS0ZI1JzFmpl8qAlPsmcHDm8eN4XrXRTgauV
ZhjCCCHUibHbSarh5ghTvZjlumoGb+oSInCBeqXpJ3ItE48CiSjPplVsK88mzVNcD5IS3w5WrbkL
IRUOMaPWQM8sKANt6uclicnw3wcEMa7kbBQMXgslT5uZWlbFLu+lfOc3ZbnS6qzY+6EtnyB8AWJC
mylpZzFa6jnBn/lBruoO10moiWlfEJYLDTZaS2Wtzk09ysn3HnOfArvJJ0Of9staJ7orM5R+4ZNM
gYHC7Y9lL3VWqECrqy7PAsiyIWIfbbDByqOxvkncejhXsq7bpZ6JdrDummmkOO1pqNjEvERGgDup
iI6FgiNFcK2lFQP8J34CZ1NV2zOcRzIkW26pHUp13hOFDc6Gw2fmlu6auKRspSa+syD/K10asp9c
lYrOZtfWLjme02E21Y52eT4pmg0CMUa+kwQ9od1ttHcajGiBz2/aCtlGIBlUm8KlM+fWQX+Zo9Vj
pyy6tVandCWtoZkWsln1E7MvHbrgOs8/UmnVINUezjS1sWd9GnanjHUNE0do5TM/M9Jnux1NHG6u
zkJhKOeD1w5Xo/lmFVtjSjipRwhYtS5Pr2KfNidmovwqymrxLPwyvLKIGjFbG3kJYbCnoewG7bSK
anPXU5W6LdSkOksTXTm0jgv5vlAt51wNBIHSfgzPP0wEfFyHOQXQfKiFbNv6YeZBSzi0Q1j3k1yq
9EtVLbxTbI/RrGybhP1+aJ2ytpp3ZN5Ucx8VlzdrzKrZa7blrvo8gJqeZPGjVeGfnmQF+QxgyI3+
NLRS7CKOHObPalAoV+NAuNAGa3j2rbbNZ3Yrx5cDbroz8m12VhZAk+78OkHFZSgtv6dUENBOq+NW
4+AvLQWYfGPmxLF7Qr1VrHvmiD2YVO8p8SNKCwhV+uvIwVs8gVKXrTRKhKDKNVd7jsqMoLcKOhEl
kkg1L4STKuqUnCFi0GPD25eJlx7gHfD2NwLlfWYjkEHX1yAkdcgHKBW72xrA8ZWpNwTDoqOMMaOw
NIY8u91cteUSOyNjoCz7YuGBiKwnSIDK9SAbxKGWcWkqs1QRA5HytlHM094XO1wHmIiyiJckN6k/
TO1arfaeGlMtor2Y4RsS1TlayDHNgUwMBCPmRjNjl1g2Xb91yzRap/Lg3hF1dw7wv9uGnqDXmst9
eEamSJSsshYFZFMNZC24mieOoq5ElYA4EVaS0mtbM7Lr47iI/GACwdA/jYzOOQF7LgOCGyTytrNY
H85as/LalRrU9bkLdfTCbzzjDh11O28az9qQPi4T9h22awiUJq62JlkHkUi8KVnB+TyKOucUjXC/
arLOWEdhKZW8ZE2aTGK5DaR5XdWmtLCDIjCmrekUx7wKFHj9KjvzitDbqHVjrnsi1g4d0NqDFGti
WTjQsiatppWPSk0qE1mH6kWjEKYy6CP9EOEokaBl/uC5XnugxTBE9E6NGo2NFCG+Hpq2XJl9EKJT
r2OwjEr67FYZSKdxt7ESHBkXTaFhdVONCigwKPNt2EbaAkg0T7TX4ANYrYEOAkfbke+POm4wgUgV
Ee7ni6CLWG9t7Kwnjs/0Qq3NGCXlbdMeJC12u4lP9vfer3vxTEZgIk6ViKRuxp2OshFBVXrsBnq4
SEXQn5WonljZy6o8SzMLHW2VwZEgBsDSp1HFUgeWvGDxaszopKo6b2H5Sbb2jQo5la6F6qOVtOA0
JSIdyFzVtGDjGH3rLFS1kS9NKw6uWLNRoCDPw11nOVlzlxqSsYljGxsjujpIw5wOR2LmKP8lzRf3
qhiTvN1BPgqaKkWsiwcBt2QVboZCkvWNn/baNfGwZjfrjPIoqEwsEEaVsgev2mJTZ5a67yiernXH
jxZuJcPXt8lXHrKh3Q1pxQNxmHTHMLj62iCy8tm3m+FabrHExOjgjqrBRvc/2OnecQt9a5WaGk16
szKva7X0aa63Gtshw9MNF31nbh4HPjGMsVtE18CdzWM2bIW+dItUFJOicuKt0wv71hmCDmOpeUNs
YL7szagDr64znOEmzpwy1y8kXIRHvpnQI3KoPujoiyvrMjRrVP85Ro6lT8j1LWTb9kpl6szRrZX5
xvEVB3vMIMuTiNSOldrF/toMMsjxvWTP1bowl64rLQLcdQWg5RC5V9A2d72KR5eOmm5OY82Kbm2o
WvUEPLpNZKBsn2i98NVZocjNk2tUzlx0GAXYGM3lPEAipFWjmd9etS3DX9SRsVFq+0Lv3XLZkh2v
WE1+XeoxaW16WXsTq7GZscLGkLGaV/j0stiLzwOGyXXRyd0kcMkyCVqpSeaKpgT0dADLrQVCkXCa
ibz25int0Runqvv7HNJPgIc8oN/Uxoh3WH7oEa2GKkcrRZAHVmOPJGMEed6AtFwYGBhEHt8Ghdny
EB2cJr3K8rl0Q3UkCZL4FPYjQJXoO9y3vSTtzCy4oNljUfHWKZLJISqWTMu0I6G3YqaEWUckr5xJ
T7mRyBdEUGqrMO5ZejOvXHhkeEzjoNEuWuBQPHI8SXw7ntFj9PbyNpFbfd4mpYbJQ07wKfjJUaLI
6dTqO29X2XU+k0zlxEIidmKyVaYBKbdn5JoG22iIlUWEA8Wf1gpr7KR1EUVNraK1Zo2L+0EkTnhC
8mG59YqEqAqpghq9SiKvPi4HNouTkuPMldEYYyIVzhttpvapZG4KNohXwitNFOSd7l0R7UysM2zu
fW6hWJ6N1nBtoRRpjJ9eIqt+MtI7LjHvgtvssXJ4Vj2mY3l9j/GBYJW1XTbFTWUq5qUdm/3WhGmG
Kz5tTKK3MuOMyQ4/E2xX/5YXWF5oPfwO6EwatTgnTs+tofOO88gomVFrNOfEJ9hrlV/82TEx68z8
1rOKWcR+8yhtEyJX4yF1MIRYdYXGPanVhVZplb9K4lxLmTV7ImhFZZAWRvIortBBTviUas+jwCgq
LEqI2Ax1Wg66dMB2U52naILQt7Fnn+VEpZ8OVixu0TQSeVAQlXEsbGtaIArGPkucXU88eUN8ZWXG
txV5ajUQ7zBMiDXzZfIoiiI2ZoavI7F3oAwQ1NF0rYvV1Ke32+UKJdCMobxyG9W5dmkvu5PGcqlL
RhZDdZqIosqIktTpbuRpLyNUBHxdVZLuLWtTtjdO37bdNFS94DKTCL/EnA34dKGHmf5clbqXLfMi
KfuFK9c44ymOIOJBq1/5p7Wmc+SI40ynK+ErA4te7GC0sPs970w7MbSk6qa1P7DXYPbf1D4BYyJJ
Nx016GumJWNvZiwHAcieTdr09XnXR1XEbmq4bgcP1bvjBx1K4iysp5D0cC4zJQ3mv9saTz+jfqcB
QZkWmLGqj30DIJJ/0uH4ljLoX/+LVGj2vebHN3/ElxofsiG6kKg6YF4zahQ6EW/6IMjmDXRDVFdA
V73rg+ga9D/+gttGbfR7XQXdkI5YmuYKbkYu+ZdE88oLo+ptle9zI0RmyTB1FSLxWAV8U0MvEAiG
njnoc7e9FH127FwoC9gfGhsSlhyyc6nwL+Rqr10ia4RsgT6yKgJkB9dktc8AIE7tRp/KUXLnuA3h
RytIchMhLSybhQ3gvFslR75933ckxecI50VwLdo7trNzCfQ/uuNzLQfqqfanml8uNGmNirDspvHK
NS8a9cR79HGSpMaW4FTEAsdZKQBaPiMOnEaliucNZQLhFGGdcNhRTpoknfWtNI0h4SYm+BbyYbAw
onSVlkgMywUScI/lMj7p/LuUxBozbe8puCAWlM8A1PmzwAP6aWiYjCrqJ3r6UMenpo0uWDQRqWUh
Z2qUgGQMIWOZtJa6U8Lw3IuHI3bDC7lXV+OOJZLNeGomW60jtanK89NKsLktvBINrzQ3Q3kXA6rs
coxa0FOfDM7W07TQb+VQQrlF5nXmzTM60aHb4nyPFj1+hhIFcEg6MdCaY7JQd6QBnJBK+hBZJqYb
7pU1xpjkinrVcWbOpGGhJs7c05m0Qqp+k7GcyzaVqxKJvfMSLMyFU1EJsIOTAmlL2P0JL1NRKGy/
qyCP7x0sS1BVdAGxcH81tqJGrrogk5x5NySXZS0BQNGrXdeQp8ouCeZhMYstc11D14nzUyPploai
b+oEsWwvaw26egTmruscmTi5Iklmh9YuiOFyqbZoO63JFl1nnGswatC8VbOCzXWRbmShL8s83VAd
Udjepf2YajScGbG/sq12XirOSc1HmPfBs14aeyO6lXjM7IGmQQkKMyR4l1DwkoZY0WKnDKut7aAj
6jA6lNKKCtmuNMpFo+m7Xna2pu4ddzgknC5ZJn59EYLlYEguB5BGyp1pjI5YsWY6P5GBEk6kDByR
RZogRBiICj1iroa2ET6IIl5KbjkhWPA+qftVHJPO0FL2wlwKHkcM26Gr5+RbH0D1LzBUjdQIZE1y
wOFC6ddMF9eq6kEPulDL8phM6xWUmYu0uxtCo9vkhFpNw1SxbgtXQ2vuxzdspud+rizNkCHSmvqC
Q+iq4Ewnd9xjQzy01wsX1kzGwb/WxAb9BGfl4e5NKfobTTR17NK9m4EYJRo9PKpQNDxohryfgYYM
hF7Zpuhis+jJQ67u8vjcUrkrSlzeTbnm7LMv3OhkEFjOqvIobLuTICAfHO4OwV3WNmIPPAur/Iit
1qmvJsxd9b6ynXTm12xc/eY5N9I/Gd3Uvr+6b7rayJJhCmAUpCPzNVu8gqKUNwparcIqiU1RtbUb
ccPUfsihxzuOhAzMvL0ELTDLPXMlJUxShSIOaBKpMS0LP+4nloTxsyzaYZpbFmPWU+eZGqzIE0ct
acYnuL/PmViXWtztglCck5p9OWhjmpb66BmIihFiu5pdzzI0+RM3gCZSmnU272ybqbFRn2XBecyr
a2mrJS1tmyGvJ3He7v2m2VHM2uSm600CM0Vu5YYL03TuIAopEy1qLkwlPiWafZgII39OpdCfG1p+
0dbSM+E38dQOzGdTis8rM7wBILQswWcvDOU5jzmHdR5yfe7AK45KzmmD7bBBMq4oTS+hI+ITKu9b
XzrqoeJkSTuvFPrG7VRuwCBEBKfm6gRLC0aubp4Y9bEsBbuqZvXIZQ4QtrOSCIrjJCau6VtfUvVi
Htdvhqi49ILulJSaYdaImkwwmACg5wpPXhnYtwy/XckceNI6fHDl/DwGByRUbWaqvO+hQbSzvfNS
+SjL212r2zM1ts8TRaW4SwSvkJ25oxC87RkLz5cXfPRbcrPnVBVYZYLruCtWjYVlDP+7QTk229YE
UcNJX9SUkWMyqpXqJhzOx359FNgzX2ycPDoKU/cafVu47C0vmIausijSZGlHZFhTtp+UWv2MJ3ra
UWcUsj4ryvC2wEEzcaowXakqYPRBwzMamlZ9HSbWWeZp5USiH55SWaXe2OwCI3woYqyzkvqMjYDj
lnOtV5B8pOyR5vIiF0M69o63Ka8hdp1sVxfRSh2MRZjl50lr7iMv3OgqIvsBJWAxGAjsaXG7Uj1D
fbNA9jRzPeAVcXQTqi16926VCPSmCOipfNXJpeanN15lbLtSuwJUnmEaujGG4qJLRD1nVB8VrvU8
qNrGpek4byv8A7HikT2Jf0Rgf5uVnh3PDX3YRh6rlknQbsH2wirlg14N8Vxty32m9YeoINosEvUN
sXc+RSUzmwbIJUu9vmwGe91YuU9sKeby6ChSjSvTQnZfK91U9cMLpTJvhCo2ctfdJ1h5JlIaz5RY
W0ktVRRZ3mGym0WGe5XUsIdK0Gq6s8f5f+xFt0MxUDwSU8f1T6omOMOdNu8Z7TrV1yEgeZUn1nUO
237tWi2CZVYPR6VS7F2iaSP72Rnku85DOaF2C0U4DyHq0CAhr8kzjL3rPCWcuy0M19JJaZ/kyomh
naZiHzbBrgQXJjSOOtqeGKRJHdqXCenzEbuObCC3HQ9Pk1NFCZ9wUCMboNtQ3VjORWv4GHN0gjKf
ncCfKeqt8M4tL1madolt/oyiON4e5K1CZbhIx6G871SUWv6wlek4WeBMataowIR0aS0MPZlHQTRx
QqKezFOlfUCKOk0s7aYWNjV63utIvYHAkXTtFBqc7NHqYq68LlzCh0VgzLzgvq1GV9kzGXrTJHfu
O02LR0jfPVYOiPLAOgLlsWk5IAnH58yXObMeM9zEcFqO58SEOJl9FPoRzhniT4nySq6Cnry5Tu31
R6mEaGDDYs1AEi7abNgYZXrhe+DuhlC5cCLpNuv7a0KvX2xsg0saY5OTjaXhgzvy6ogkwNhO55aZ
ihkk+odMDEt7sFYkfk7MJKCaYrOd8vzuXNKxbZZyPm85xyZhe6gpKAjQHmbrKlNR03gyrfukAdDZ
+k/ABC7I+MunRaiuwrD3ZhnFXtTNSTR3LQxCNPTga9QXsUa4IhgaNurbLKemLqNJVpZeba51OnlK
Vh5Hbc7sqx/7hXHS9/XSRuFBCqRGz09HnKi3hjRrCyeY1UYpTSvdqen6EEn5//zBhaYu2KblhrOL
1NHQaAsqOslNOVAFTDJqo17l7jVfWfNsgjm9hhG8hqwks6BBEashJrJk80MS8/xX9fU/oAz5oiqY
HerD/OUEeSaeyn7/VIm4/s11Mf7tLgvS+iL7e9/0Kk/79oX+9VNnVxwiJk6Hd639l5t6ueMfXSM+
1EEtHp/++z8U5RNSEAV7NfvvOEu9L39ujWJbYoPZxrz9TL59u58fzo9/pZ/5nne3zHuS1uOD9/A2
vNMmjEeJn/mlv7rC77+0ilcd8ixhVkgGX77e/+7OqCbEwYIo+OULOQE/783A+N5H/4sfweExCVJI
R3UZPNRvHwG+BPknH8JX1/j9ISAIAhOtGM4IIn77yRuf0ETbULBQboxfn3/QP+m3p2Ly0d9eNT8h
FYHdMepTXr7ePwS4tug+x7iUz0Pg83v2D3oIvLQv2h5e2595F340DBQcZkwlGMTGr6/mAecTcwDp
m8i9Xr7+iQ8C7c9LUMWHHoRifeJ1p2c2at3evg/OJw6ehGNhEnj5+vzE/0FDQaPi99FhwPuAFQPx
NEvByxdl0DcPwZY/odJi0gTu8fL1j5sU8NGNJPQPDQF1fOupA8vW+ylxFL9ZzLmjZeXl6y+8BD8x
Tn7bVZC4Hj++7CeCp+pb247vfcPruvPHv/+ypB49jku99pvK7uUbR8X/55/9+3bjf95NFC9r3pu/
fF0D3/7zL7/gH3/0N2/q9Q9XwVN5KB+wW77ssb7c5skhYU9CNd3Hf7srD49Plf923VNwb77+/zf9
Cr99/D+8flW9h1WquHY/ftlJgJLy9TLjAydQknr+74/vv//j3cN9M1h/dLerQ9kf0sPrhV4+SY2w
5dc/+PvPAfPl4cE/xN980ijWsX999ObXhyQR//rPQ5L/1782h8rnuPN60ZdfhA0YM8lHf8rmUKZs
yKP3D4komV/wqW4Yp/FXFyax8OM3vT1ElX94bJ+e8teLvTwSC/j+6x/8/c/2+PDo999+h0a4/8d/
wOljwO2/Xme8c5VK5y/4MHfiUTz4T2XZv7v46Pl7/YO//1h2Ig0P96/Xebnrz1vpjw7B/SE8VDUy
6nfX/rxR/ei1z4MoCt7RdSmHj+eyj1744pAEMYyDR/F6rfGJfDlWfvTil3UNOuEbk/iX7cpHr3/9
VNX/mjyl3iF+d/ef9wEfvfrxgcmcCat+Tz3DDqb+gpl3KUKu/u5IZ3GiI6rz9Vf5+0N8mb17K8fr
muovmMpZlX/rcJ8ED9k9n+5RFWMcqF5vehw9+E+AYPyCeeB/0ax9f3kCWqe89Aw//EH/kF39fQnB
T+00fszN++DF/xKl5IM/a+SgjB/120+aTwDxwui1+PBn8MPgmg/e+vGTxx7n0L97K77c+y/YTM5+
YIP/4J1/V1Hy+e5f7LQf/BF/akX78PX9Q10H1R/Mbl+qF79gEXtZZw7fdTD9gr3UnzqkPviQLp54
tbyv9/im8lrW+OjrtT088nxeX9OXSVrHkwNfiCM/5HsCS7Vf8EF8ez76O9qoHz7Pb503fyvO/vEU
+lp3/tY/e3/EHr/jIX46lP/z/wEAAP//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data id="1">
      <cx:strDim type="cat">
        <cx:f>_xlchart.v1.4</cx:f>
      </cx:strDim>
      <cx:numDim type="size">
        <cx:f>_xlchart.v1.8</cx:f>
      </cx:numDim>
    </cx:data>
  </cx:chartData>
  <cx:chart>
    <cx:plotArea>
      <cx:plotAreaRegion>
        <cx:series layoutId="treemap" uniqueId="{1A5B9D16-AC17-404F-8560-2102A6FF0E51}" formatIdx="0">
          <cx:tx>
            <cx:txData>
              <cx:f>_xlchart.v1.5</cx:f>
              <cx:v>Sum of Sale Price</cx:v>
            </cx:txData>
          </cx:tx>
          <cx:dataLabels>
            <cx:visibility seriesName="0" categoryName="1" value="1"/>
            <cx:separator>, </cx:separator>
          </cx:dataLabels>
          <cx:dataId val="0"/>
          <cx:layoutPr>
            <cx:parentLabelLayout val="overlapping"/>
          </cx:layoutPr>
        </cx:series>
        <cx:series layoutId="treemap" hidden="1" uniqueId="{92883CF6-5DAA-4338-9256-6DA070DABE70}" formatIdx="1">
          <cx:tx>
            <cx:txData>
              <cx:f>_xlchart.v1.7</cx:f>
              <cx:v>Sum of Profit</cx:v>
            </cx:txData>
          </cx:tx>
          <cx:dataLabels>
            <cx:visibility seriesName="0" categoryName="1" value="0"/>
          </cx:dataLabels>
          <cx:dataId val="1"/>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32CD61CC-AA4B-4CBC-9DBF-5F28A629B348}">
          <cx:tx>
            <cx:txData>
              <cx:f>_xlchart.v1.10</cx:f>
              <cx:v>Sum of Sale Price</cx:v>
            </cx:txData>
          </cx:tx>
          <cx:dataLabels pos="inEnd">
            <cx:spPr>
              <a:noFill/>
              <a:ln>
                <a:noFill/>
              </a:ln>
            </cx:sp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_xlchart.v5.14</cx:f>
        <cx:nf>_xlchart.v5.15</cx:nf>
      </cx:numDim>
    </cx:data>
  </cx:chartData>
  <cx:chart>
    <cx:plotArea>
      <cx:plotAreaRegion>
        <cx:plotSurface>
          <cx:spPr>
            <a:noFill/>
            <a:ln>
              <a:noFill/>
            </a:ln>
          </cx:spPr>
        </cx:plotSurface>
        <cx:series layoutId="regionMap" uniqueId="{E1203DD6-8E4B-4EC2-A208-2055A7789E22}">
          <cx:tx>
            <cx:txData>
              <cx:f>_xlchart.v5.15</cx:f>
              <cx:v>Sum of Sale Price</cx:v>
            </cx:txData>
          </cx:tx>
          <cx:dataId val="0"/>
          <cx:layoutPr>
            <cx:geography cultureLanguage="en-US" cultureRegion="IN" attribution="Powered by Bing">
              <cx:geoCache provider="{E9337A44-BEBE-4D9F-B70C-5C5E7DAFC167}">
                <cx:binary>1Hrbkt02ku2vKPR8KONGEOhozwPIfau7qkoqWS+MUpUEgCAJkiDBy9dPli27LbXH7YmZODG9QxGq
vUkQQCYyc62V/PvT8ren+vPj8Gpp6jb87Wn58bUZx+5vP/wQnszn5jG8aezT4IP/Mr558s0P/ssX
+/T5h+fhcbat/oEgzH54Mo/D+Hl5/R9/h6fpz/7CPz2O1rdvp8/Devs5TPUY/uTaH1569fjc2Law
YRzs04h/fH0ztdXjp9evPrejHdf7tfv84+tv7nn96ofvn/RPs76qYWHj9AxjKXojGMGpJNnrV7Vv
9dffs/QNw1wgiTL584f+OufVYwPj/vU6fl7F4/Pz8DkE2MbP//9j3Ddrhp/V61dPfmrHF0tpMNqP
r0/ts318/coGn/9yIfcvCz5d/bzDH7618X/8/bsfYM/f/fI7N3xvoH916Z+8cPtYPYbRPLa/GuV/
7gjC36SCUULFV4PLb/1B34gUYSJwhn7+pL9O/Ys//tKK/tglvxv6nVduz/6tvPLwOYyv1OdWP9a/
Gud/wS8vhmc4Rdm3ASKyNzIjXDL6S3zI7xzyFxfzxy75ZvB3Tnn49wqV+8fG1q+uHp+n/z2fYPwG
YY4REuLbIBFvGMoQQSn46pcM+Ut0/LVF/LEvfj/2O1fcQy76N8pa78bxcXh0kLaefzXP/zw+oIBg
ShDhnP8SCN+5RL4Bd1AixR+HyV9c0x+75pvB3/nm3fm/lW/uP9ePkLhaqHj/W6UdZ28EQjyV+J9c
gpAUTKbsN499Eyx/ZSl/7JDf7eI7d9wf/k+744+j+Pee+OaO/ybIIuQNTUmKRPprsfg2bck3lFOe
ZRL89fLhvx6CX7LXVyT0X6/mj53xddg3C/+/Dat+judXN8Pj8+dgfrXB/zxFAbSShKYcQ8X4+YO/
Mb9Ab1LOwUHiq3e+g7p/eVV/7Ibvhn8XF+9u/v/GxX8Nin9jCcXj+Lj7mV78Dhf/+dWfdw6U57uh
f5bKfjnNp2egIFA7ADz9RlteHvIvqvfvhn0GIP7ja/AhTSnNBJGpgNxGIeXNAAd/fJ3xNwQjIsHD
EH+SZjBV64fR/Pga0zdMAsNBiEqeEZGS16+Cn14uiTcoSwmMYizLIGohJH/d442vV+3b3wzy9fur
dmpuvG3H8ONrgO7dL3e9LDRjmaQE6h+FFCABnRA4f93T4y0wR7gZ/7+hp2LiCx92Vnc3uGyickn/
sWFU58M2qmR0Zyws23EKzgD6+81SfzA1py8P//3kkFMyKAIEbEIx7Aig0e8nXxKMqjnr6h2uk+1Y
jlznyWjWfFjCosYpG9VWV+TChmgOU4fsxegxempXqXeyW0yzMyMLs5LbtlzFVAS1bEt63g7boobU
0rN+kK2yQ5CX1AZRTMMa/bHkm16PJeqKcuiyt1Gi1F12jbB5z/k9NVTmmSbwwGzzndqWGV8zj2tU
TDxcats4q6wbc5+O277mtBtVWgd6lbEtuceoD6vqGrq9HVZNLogIyX22sSXnwsvrmepNZRlll9qh
9mCTZH1X2Z7t+qysFa6WTZmaTweyovRcuigPqbXLaWOM0XwZksQqkpnEHVnWk4ss7XkohsRO8ynp
U0/P+zLpuwPLaHnQVlo1JCV3uTer+ChKVtHckY7cUol1l4dGjkaNCVgt0PW4xipcjHpIjrPrTfO2
oTp+bsoV/dSyECqF0qRdc7S1MFSSef4wa22cSsTc3LU0PEx9ku5iSYySZDwXLTuXbdsddTWEYxyE
PVR98pFPSF6iiS28qKelV/UUJqKcqyZ7ziu6jMetWZarqes3cJZz51EszaE23B2I0GLKq174i5Zk
5GTqpTnSaOZ7TX11kOWsCztM2z4Ekey2CdwdsEOPdcvRjrddKHOZNcvBJfK6Wfv5Qjqr964bukua
uIMnWdqqdDarypIgjngM1U5C5KTFMk74YrWz6fImbbJ8qOay23dJDe4fmm0vp46ddCYW1SZE7iMj
W8HHKTxwjcVD5hy67KoOzrROzwXuqQov53zUts57JNklXQd5H7m3yjTTWMzBhx1FSyjSRnap0r1Z
FHgw3Gdkq6VK08HdCR0kLmLKU+zzVSbBFM73eFIh2PljJSaK9x0XBIGJUdsXLkQL0YLn1O3ZtjVc
0ZmwuG+s3a5Em9FPLSvHW0Rba1RWjfVhbcV6N9My+7xpMtxlc5BQTQLp1Wqm5GNlyXJhp4bdU8cR
Lha/9NkVM042u3aJfijKmJbzHidJf+Ayrap8RlZrtbhe+9Po9PypWxc7qVgRclENeMAfhQjrYcvS
NZcpFj3ENa8+hWWob+amckWvp/o+WJIeW9+fQmvTo6jnL9uYdKoZlnnvWkq/aJ91z3YJ1XHVqb3s
3WRO2zC6Apfd1oI5abzi0nTnKLUdBPWCx3d8JvKpKml5SjzfiiStk7wN82xyHZr06FBf9YXFIVxu
eDC7lbbDAy3rfldPM75Cfksfyy22+2n29guBYr+b27m9bZMo7vws8WOjN36Dp206lKYEEy4ivCsr
4w91DOhiXHTzwVRp/95XlL7LhGQnE2apum4dyyJ10c35NLn50IVQt8q19RJyW1o8PNWWtPrc0EEH
1VS1YO+It37epTDyw7CVh7JazZeyBIx3ZCuath02qd+OZE42pkZbrTvP/V6shq5KplsjimoaFpRr
1LdapcvKVcCJHIqlivYRTtqyqrY0KySkTFpUJBay8dqZQefG+bLaZ928tgWlU7Obsj6TF2O3Nmcb
XXHY98xhrURCxKnsBf6YJqm8mYYtnnqUlQ+BkqEsqiTOSVG1s012ZRkhbKJNykfD1zpT5Sjnc72m
8/upasfsVJLBlkVfue0t7qs65JiauCu1XR7baumuxsEEcmYaIXcxWX9a56QlxarBMG2sk7t2ot3n
vlzjKWze7OaMxGmHpqkVao3r2Bd8bdoPcPg3vWu2uOh8Xp2kB1eOvlJT2q9I9XPkc95k/RjyaexH
p9jc4Z+WLtIijsbhfWNQyxSf+vGnpJ0D22WuYw8N69CH3mqbo34jT3YaSU7ZJgs5bsMe1TpczwuX
z4Fu/gr1i6wONB1RqzDfyi2vt9IfVr3ENIfb7Hk/9pvPdZfR+3JduFEzg6BXno39ca0GWEDjNqdV
Y7a5VDOuxk5pVzWJcsF1HeRMBvnCbKutD96t7ahKnU5NTjjdlr1wc5ccGu5FoshL3RE09e+h9JS6
WKsqm3K/xO6ds+N27oZK7sFlbT5XYtwzVy8XfVdCwdOylQr12XgWfQytqg1NxrzxTXvTl2HKUwbh
0CUuy7Fb05tQrsbsZJPR6ypGfoVZPeS6J+1Fsw4zZNPNnDeynw/GTXZQmeBVmwvOZK1kR81tgiXm
xYy2kCgWZ/QS6AmAhHEgOw089LlaGzi302rloryT4cuwInG9bY76HI1Lsg9IAxKSfjQfGhZZIZAf
3ybOH+jIlxszY3m7uVm/x2NaKU/WLC8HNDWqM6RUrG3S3GRyuAhGm+uQBQhbwhP2rvZ9fIqrdRAz
dsgUQXpdFDYcbblAFCnK0uFSbOZiZe2uHiIU5KkPB4Z8BwiCmPu4VPNV3DoYbFjvrohP8E1ta3rF
FsyjmrPE3i7jiNTKRnRuynW3NU2joq9vp8RElfgN54DJ9hbptgAA+8RikhYzH67dqpFq1rJTrOpg
PhjI97FssrPRz/6wOU7ypuvMnnV0DkpUrbiZjZeV4gHTpnCEEa887/y5d0J8gCo3c+XhUAEOAiD0
pYlmu1pDt9QnYZPtlpOKUzVRyyo1R1jQiZiGDYo4hpQN0/B5WjcxHpiw49MkzLDumzFGo+LQdccs
EnTh6jYS1YvadnnVZGsKqTVtg5K4KedTa3kHj9YboDXXTO0dY2t/HtZxm/JYsyAA8qVQD7vJTg9j
GsjD3KN6l2mxNVBCl56rkU9po0D2Y3ZX9Yg/bZ3L3rKhnN/jDSBl3kfrzrSgHc1HAuhrNwTk3/W6
CcsOzxHiqVmlvOlDt105NMTj0GbsvkpKeUSEVNdUc/FhCW5A+YKn2hdO8KU7lYtlDhbNYSUREniX
a1kTq/rUDZ+lI9bs40YaChW9Wu9SmqZGAWInLG/XCqVHtPjhYkqkCTvgDv7CVE33Zcw0TKMrvMQX
vzDIq8EMdY45gyRm45yGi6Gf6/m6bRiv1aCTqc3rJsZtx3SyltcaLaItKo3B6926gYEqJ21dOADE
6T5dDbmLQzkkZ1OZabSrIiHxTPI+ij3GDkCHr+XZFLNaAOxBCyBgXiKFV+bOurKSAdAaEffdNpOH
zCD+AEFdxTPMBnreYLNcbJB0HKR0l71buzK25wt3plfIzv2s3CJTWggrB4Cs3dKdb22dPIqkt0tR
JlvWqgwBjNrNpA02J8Ac4n5EfBpy8Ikczsxalg91Hav3w1pHe7GZkYtTOs76VPth2puhTz4jXJVn
rsTcKwRV5bQuM6RiL0z1gc4MGWAJyfgA3u4uGd6qOt8aOp5SSObHMtTkfGN6AKBTjheNr2qbp6X3
s4Kt71ZYxJQvnC1XXUxrU2RGl0FVAI+mopN9ej8i0nf6X/AxjL6nYymRIF5nlAJTxYwBHf09HWvJ
NE61ZeOuxKg++VF/am171+PuA5XNHUlbKKyZkQWAzI+hitvbP+eD7A+m5yCcg/qHEUPo5frvqKgr
A2ncnIy7oQy9SrauvQDj1yCm/hnr/JnRfkM6YZeguQDjRDBPKr8jnWvYIpk3Nu2iHoETxqnTeZbQ
RByZ2UTMXewaoohszXML5YkUZO7rRuFYzx/wsqanNWmnC941462zmbx8MVnOGSJXydytHwgBomAd
120+QV0cbyjivtz/vImvCshX7vwLjX/y3TpYbb42aH/7+h/3voF/P7cS//HjS3/3H98uf20M/+ld
h8/+RcwL39/0sprfngWL+bq6Fw3kmy//JMj8Kkd8J7n80mf+Ly7+NT2GYUFAgfzN3/+kx1w+Qqf7
MZhxePxVpHvROb6O+02QAakDtBXgHS8KhABZ4qsgQ94AYwIpDqeCS8xe1M6vggzopIjAD0JAH1Rm
jMOgr4IMTt9wnKZSckoADGHB/juCDBxB0Ha+kUU4E6DtYEqpAO7EMljF7wOBTKtYRpIsu3XsSDxy
m9piiYGDHGLYF+1GyA5jA8pOsci4DUro2AMq1AifywTq/k5klQCWEFL/oVlBab+KE6B5hdtAnmgP
3avCbvSULQw1asjKBasaCoJRZVLV3dt0sPYhYanVd2hls38LgKsOha3sCGICa+eohpaXpGD1PAxF
ZTop1Lhx5xSPobRKNqQBVYY0kM9WWgKa82mrb9pR4y+48mxXLZzIHKiZPPWuT26JMwm5mtwWmwKb
maWdsrh31/PQzRcIoi+CxoICbGCYzwDTpKIYUh/Lq7JZM6taYZG7FY58gKS04sOcoGVSfUYssM6S
r2qxBuDhtgysumCR4pC3IhiAtm7RQwFIlFV5rytzz0QCUGcAiQ4VKxmyLZ9jZavrQBHaAacg73gf
6EWC6Kr3WxCxPiZCz+5sWLrJKK4DVAOeMdSpNcgaBKlKsLdkBDSbd4hNKoHyXIyV0GruNLnO6uAv
8CDM2wU0mZ+AaD2lw7hVKizOTwWw6XTH5RxG5SculGS1fYCn8b2Oergp00T4U1p3c62gwm1iz5Fm
t24FOHLZ6nIuc15PTKolCTSc2nVLlv0MdK9SJUfpdsnGDCq0znDHcwQ5MTkOqaweBrHNEwhuuoyX
5bCsMgcZKpBCzCS9aZcFz7kVZWgvBBq9U1HWY6t87PAxHSVr8gDAVp4Qc8Cy3dJYpwSnU9ylQIqP
ZBHjWGDqid/pjcDfY6TrCiKUseV+dS7WJ7T6sO5MIwnemazjRDHdLffBmKQ+Vgtlnzpe9u8a41HO
9TA8+1Di5QxOHQBIBKrVsIvDOC4FyCNSGUDkJ12HUat+y7YhR4mIDUhXJT+rKkQ/dRJPy9HgSYBG
sugQi14S8Ng6aH9G57GLynaDu4AXYczbwWY3Wev4uxCmpc3Hsk9OesLmTMxzhoArN92DaCt8m0wm
fNzkys9l6o7Rk7FXDqYmd+UQAaT52o7k3g464wojkG/yCXXrnW3p9tyYZruMKRrmvJ68wdfDpLNe
Ld6ReUfarYvHDenmUlZyGI8L864vUBWbn8Zk669llaG+GGS3gsaJpPN5klJ236+mYwqRhvdAwQUd
d8616QUbW5MWnV5tpqo10fh8opATVNANuxw6PLECwP1aK1o19uMoPVl22crgtGOdbDnuViIK3xug
WAKV75OtLkHEiS5vFt8+110yqXowdq9LtjzICGHXh0pkB9wPzU9rrSFuOhnGa+3TIWes8ectquN9
0Lwyql5ryAW1XM4saKA3g0yXQTFJq+MUPUhNFkNprlAkzbFHPXuHGxcA18/6Y+qIkbttHOvyrVts
NqsMlIHyIEH8209Em09Ll/SrqowgUW0IT3A86v7eckRPy5Yxq1jd+kQZPlPFyozXz11qhjM6bJLm
5SK29xPW7VMPVBZkv5ou+mCg4nRF4zKAFPUcdyzq+cr0PjmVjNBKRe3r+a6bbTnkJl0XVhjgLSEf
ZNPjM07K7izyrp4OywqCuQob6iqA1AxU3K2Es5qnIDA/xGrNroHueADJNvmIdZm170QVElTMCwSK
kk4iALo+TQt4ZYeLpyZZqaoh6R/SYYbjaR42m6BPAPfwThBf7Zh1AyiZpi9MEDyBFN7QwmMLUzJt
+yNnIYUYlVRC2nd6POvXVbb3fpkoyzHrtl1kfXnbrAm616sDi3IyZ3HXptjOu5pV1VsETICpCRHg
bSJLWXLONlI98lj6eNQWTe6SUdA1hIaUk1dAJHcdsYirbRqmm9I6fY8FpLkiatDsIF9Y6Quc9nAS
ZdomL/ROzu8kcJEN8hW2pQpgebvbOsbf1kufkLxe26bP7dR2HQg7LwSSpKa7tT1JoABsmTe56Szv
c5MAgjhZQRgoCY3luxaymcxxZpdzN1p0hMO8Jaepxfq0LL6zeQR8EI4ksUO5H/tUHtu6ss98kf1D
Ow3+bRJHEGOW3m5PjiX1oDw0eVKoD5PwBUwxNnmcqu2EW+bcMaS1nJS1a7/mwPwIU0K8GAEgOpAN
11Q3wW0rAISB0kfRb1DoBMjt96sX4dKjbmYFd4sLijlIrXKC9qKKmW6uFtCZb6kw8f28enkGTF/S
PUqAg1cNErMCkT3ESye39T5uSAzFDMpaBTrR0HfHhU/iczaz9QjdAXxVzqAkKp/MvlYeVJBetcCw
fSFiJhS2iymv2Vot65FNVSdvVsEjyA5zZi4TOsifeLqmbyuSnPe0sovKxuZ2aqQ9x9U2mqJssT1Q
SHJFqWNyrGyNlJiWT1VXx9x2kDMJCo5+TIdG1Lkmm3gY7US/hC6WoIgs/tElGzY5CC3uhJbZKcgx
Gvihru5WVk15PU8VSFdDU+VxIfY26dvsDPfwCs8h0parRnNT1HU1qA5r0OhAJDRq2oB8K9YbkmdA
wNWSldtZ0m/loJAm/JbVSeM+GjzqC/4i2nJvtuPSoAm0XAnSuulmivMaFn2otJ+FEpiMh9Ho+Twx
s2Y54vO4azO7Zjtc2ewq9snwBAqFfgYJxfxkwnqfYCisilSa2TyLg9/bpWNF86IdAfTIgBYOkIsG
QF4biSfWjvxTn5gOHXBbk+QsVtUJM9BHQGoVb6FZ0ajUWXz/0sr6mGIT/BWt+viFi6ydARs40lzz
EcSBwlRzwvcp2VxOVtE1O4Rnj4+eueWTJlo+z6y18b0v59YeuMf+uU8pGt7OJcmyHalwJs9Yg/R4
YSUGM2otpxV0ubJ7prqOoPczYuKpRDXjUJ0dWVWNfSPP2pbGux6JLRbAqZu7WQZPT37hzXZLh/42
hs75s3To46qonNe3a0ZblNPNXOJxsUebrgHlZhnGw2CgZI312HR5xszic9KXECYAxMcbuw3m1ECf
6aytEnss5UyvEWNmVs04+924LFNeeuhWStBmoZYDBnkeGF3epW1mQOueSZF5TQBFe/E+SdpyVTPI
ieNJtDVvH0FRldCcA2h0v9qKPU+xp6DAsqG9nmTo309LzfOKrjM+o26tLwLxWZ3XvcYPBDH8ngNW
uwpjqg+yjpoVvhl4c0gbzuodIgtVy9p1fU5BWn6CAlkXULKEyxOR0IexDI9k6EuTL7GuN6WJ6750
ru8fsE27RGFpsgQUiAkAR2LX9j30WvT9DOpdB9hNGIUAL94BD15SASe5Jx+2mfW57Ld6fhpZ0yqW
MMjGpd0tgMkf8bJxkFXNXeUIPiWEQuYfl5TKM+g3S35EG47bhcO1AyWvbqfqyvpISSHnJKtUwkAK
PJIu8G0PfzUZ5LwsmhzhVui97aduH7KeLucTiIL3oQ9tmluiyZ2tHLYFYVDKzeq622EN+hbO/nbc
QCPDygko80W7TdONFcDaZaDQB4Lu7Z4kgApszT4zzknIu3aggBtFlZ5CFVbz0PSdidD47EqjGmga
AmKgCF92tJ9u2LwUSVN1apkmu+u5Wc5QIz008XjIY4gf3TTbfj+FzZW5qbNBKmrS9AoU/fF2Tsrt
oAmxHzqw7altl8HllLfOH20iE164hlm7Q9xQl4NCm/wEWtSUnFVJB1L6RJvs3UwjR0VbMUzzZoj+
CdUiW1QJhfZKsxdy5rPgPFRvudzZdSnrvbeyAhem20/UmvkjNINKXlSzQTgXYO+uYLQDtZkOy8ee
aBCRLXbs2hqK7gHgQoattghgfRrMWUn9Ao3ift3zNatPAy43e4zSs0sgDaI866uOfKp8R4saA50p
AGRsWW42CWrb5pbl40JelGbSMkbAi+WuqXvQcCV4bFSZo67aQTDjXs2bi58gfPlFcDX0LgxGUN0j
a/WxNKbuimjq/QzNBarWMm2uCQIwtCt7ZPFZkKbk0B8MiBbaJhWwKqA3PAeSux0kc+RjOkIBy7dx
Av7KNGJarVPNHRAlydd3oEhhdkxGKqu9DaAMxX5IT9FM+KdmaaHVbNLh6DpI8xuhg1XpyiHXuNHv
hhZaj00qdKVIAzQ9X5ep8qohPHxkSQ9CahbTA4e24vvBiloUGnppbl9WNX8LbUsfznpPSlQEWfIS
OjIt34kGWkFqmnUFgJJowDWpaZdr0QkJDcvRymcrqbijQb8zUg61SisulW99A0d3y/Y0s+ggHBJn
a8CzEqxvT91iu5ss9qjoBg5vg0BtruvdaqdwCwo3VnSYsrWwrQ1P1Wj4uJdEjsMxG9v6hbKPz924
xetlqDyGvaHMqdRrDUV6WdEjG2dU1OCHL8yx7RbEf3jzoLb8gk2Gv606Da0pU86XPm7nOpPpqOoU
VLG8b+LRMf4UJgA8oKhlCpqd8zk06e8s6dEhVPBWBjTf6MO2meeXVyXAxjZVE7fPoBw2p1BCN6K2
AuxdAUKGxsgVa5LurEkDLCj67kZAGd7bcdAfAVM0XkHy43fMPSKSpjsL5wiAfksLu6btDjOfnlyL
uruyG9FhEHHIIXEW3gd6wLbNnqc6wfBmycBOtHPHrRVEQ9fPVQVo0O2+av6TvSvrjttGur+Ic0is
5Gt3synJsi3Z8pYXntixuQDcCZLgr/9uJ5mJhLGsM3j+3pLYQYMF1IKqW7dG+n6MIvtK7nH4NRlZ
+0ogF/m7Gfv8xHLVNOdktuF2pVUnihRGcv22G2HWQ6ui4TjlPL6ZFZAeh4Hg248okw6/cyVi1HbE
wG+toeNVtyGmV4LKrK779arPLZ77S6/u1pjaN4KjsAScg7a367YgKozXef9u60nVSBi1PSpwTfxg
uRC3lvT1UUwtw5tYx8e1V+GJIJL/roNtzMZ5+NOZfB6SyUSHvePm9SRgRGdRd/WxRx0iz5ouKa7m
yGaDjlXWzkAyRLRH8kOJfv6AcHdAggJ1oOP255tj64vTMHH1I6Zlcs3Hbn+32nr/EulCvGs7a7ZD
WNbTcSDMToc2NNGxQhofdYwy452+XknRZ6WOxFujWIQP2uIA2f2uRbATNOxMTZcfCznz20XjfWok
Gz6vY/hKRrZVQLhI/k4nbL4agCa41yFD4ihE5fioWvV50DT8nIdND+TKOL5Z6RqlrLXk3PNL+mxa
T33LoiMiGn5XDlykXFbVTR+iJkWtuaKbfBMjzDuyQbJXlpMIgVSynwinQ9qSmeONjELDOBVBusAZ
n0USIrwTRXMLQ1WnUJn4Uwt0T3UoxmE4thQlIBIVD6iJJ0tWhcv2IMQ2nQEfmXE/EsPfxgCliENR
C/t61cGawuLaQ0dbfbZzMdzse9GTV1tU98i48+7a5uX0Jajj8IGLYUaZdNinD/uSINorFP00bHWY
yUaFONU9vOoFzn9sizmVk66Lm2FbEYas5QpUCueIc3Ylv26t/l0E+JCti5AvmPfm+2JlnsE+dO+G
fV0RDuXBG02HOGX5+mmu4VhN1LSnQpd9l/GNL8dab+/KTss3Pc+b6DDjOTAfkhLPm0O+8upVqMb2
WoZj/D2c6V2QI+yetmBHQJbbO8GsSLdgtsdo0sHhkjipt6DLyq2er8W2Izdlu118FKThX7gKjuFU
wpMUACTJYe4zi/dGGqAIW73JN26/7qiwflBqC3+sownwHkj4ndmBbhJ8n9/0gVXr63LpS8TUQXnV
7PrbwCMypQGdtiuE3vZHGdfNnZo4uRqWZUjHsJntfahQLTa2PS/xHOUHa6cSkdTOC4JwWAbDUdXV
vh4BdzH3IW0A1eBtBKf3VwXo/8sKPwXq/gPzvGTtkc9/vqxwZ/4waLYbR/u4qvD3//Z3VYH8iySM
M1SuOAGE7xHMk/+LMwrQJmC+nPz1J/+GeYp/SSR+UI+KuEiQTkAp4N9VBXS/oaUKsFBUFS44z+h/
qSq4ME8Bgx8zEUqasBD/CBzx45IC75NL6dgMaRDzLzkeMlO8AgxVGImH8AJI0WC2c5HI276l3x5J
6u9S1WOE6aVa8bje5v60U9a7vPuAgZuGFHGWORTlpA5lvV/1Kv+6DlH8QhGTXL7k8c9JRBcRRZmG
h0DIEgK07eMvrfOlFjMs83mpFbsphnw+Ih/an7aYqDN8zecQcVOGkwZ6S5s4TeQij6oP+WkR5vPS
tcOB7cXHulF3dpaveb0dqdH8MIf5p2HIAVccZiBAu/pVRNsp/bWsop9sP0FTRMwl+roILtTlIB8V
QcnYTFIsgIRyRI9XKNXW06Gbg/EwLMymwbwD7dPb+ASIynaXmLp6z3L+lmyI3BagTQ+hGT6rHQBD
GPIvAWtvS8oy0qmvlzgTpfbqGgil+rCt+LvIl9conux4D64xXuxlOxxjO1wDYRM+BEh5jYdcI6II
9MkuxUHu9xYJ9xqmCfnrd4zXV4Vdv06KH9RapotpTlu+zMeiUveyVO96bd+z4Q87Xuoe2+G3rdr2
TFphTzOeLa+7MUFkEvXqOomNAeJDtNk0CX3iMT4GUddHNkY0I5oUD0KF922gq4NO8Mt0WPQtKTb7
e93MMgPwZMs2lARfEfgKZGfaUCI5Dcgai0z11o7I/aJUNVzB7RRnjtz2iQN1ccOCNb+NY7UjoVxP
d+uSM+BPp/Zmnrr4NxoSeSzaqnsbcyCVTNIX5tAK8dum8iQFUpR87fm+fO/NHN4s0auVlOsbQI0K
PJbjaTrXVHVnLsh+06KwhQf0judbG52D9oJPrOo/qqIT1yuak46EIG5CxfE+mHokBi0eVUp/qeLy
ZmDJh2JB/UPiaPhkx6towv/Q13l1tTZ5fdLNNLxG0TTdTPcgNc771xeSuLVIdHYyvHkpw5UkQKI7
mICk6KKhn22UGq1bQGz53rXHfgCsDTU0hFsCpuuhuqBB9wsutMw5nmp9PCyHvBq621jSDxtZjngu
tq9Wg/whnkv2PVWhziaeT0eRTOG7knbq0zQY81puefjjz0/4f6f2l1P79rg1+bF3iiKYxudd2pPO
nUuN/M+//5cvSyQ6rBF/hih28whYmf9UyEX8L/x7hG4gjj8l4eVP/vZlVKIx4QLnFyisU8oTGPq/
fRm8nAjRjRpLAruGZjzyv/iypziRgKAiziSHcX9qGhNSLWLSm0xnXurysO/WfiqJ2P7qyv6rKfsn
/uq55R0XWctA2XVrZQp0zzi+WwWSzw/Ftnd/3cdn13/qD//Z/kXTHln2pNlVbFQuACvn037fR00C
uCWteXRATAHICaPD/DdQ5Nkfe+5jcEyPf2zCGdXrJVmwTUDCHIApLC6WRcS/PbozPxHWBSzzj7f9
52MuUKJHHyOTAZUp1DZTE/XsdRStDGnZsA7xbIzndssCuYsRgLehf/frH3zmg6jjF/s47Bd5+cFF
J3K76UqTmyObDJzRr3/gaaT0ny+6hG+PvyhGfB3OhvJ0VZNcbwSAC+TYq4mUt1yVNXkdGWUUapdD
a5GQ1CwazmFbLuPVr3//mQ8MnROLBN6Pmy6QDJR2fo23QFileiij+vjr9R2U1z8f6OCekN6Ap54s
T00BvMgRwWcmaYQsMB1QHRmKFTVxY2Vw261FpFJDui5uD0ERk+YFp/LMJ9KLZjy6NLqwzaL5ChHH
hB/p2P2QfK385EcdR9XBEqyxnXmKx5P8HHa2O+SoqL39tfSe2/rlvz/eelxXYqIjTxWtqu8h2Dhu
26BS5oXDeW55x/aghsb7ATnhVM9y+RitAzts+S79LBt1LM+oV8B4ycDTuQv2PQ23YBlPQOd20nP7
zt0lGzpdrK5hbTrU+o4WmQh2GBClJSc/8TvmhgCX0HYTAOjIAklxN1VAgH1s5jl4wTY/I3/iWJcp
Dg2yxTzO9i5qgJNlCLi3Sk3jCwK6XMKfmEv3UZIAYqsN8txZFwBRfF7HqF9SvVpUK4aqZInnzzgq
TlmXx4Dpy2yeDZmvWtG1Ybq3kd7SvprXzU/VLoi8x8owdMuQ062Js56o/UGNtnzbSpE8/Pqsn5OV
o8grsnbRivADObsNJnAaJb0tmO2GT4rHantBVM+d+OW/P1LoErGrimUfZ6Nm9jpo9vBtUkRIlv/6
I55bnj5dvssrG0I4IkMLDEHast7YF4F+wtRveUejgZvuZBwKkS0aJzDrokmZCWTvuXtHn01FW6tt
HWdsWhTOAHjE4DCFtto9f8DRZ5UEfEg2SB/w/Ev1IQI0LB1rua93XgKKHIWWxFKA6TaRJcikfZR4
kN1tVQG4z6+XfyaWu7AYPL49TQKEfA1IVtboCbAX2TSD+UiHPQlv5qBM5D2g9lRc//rHnrlLkaPV
EiAPgFm5zHrK5upq3ukGUJtq1tBPnyNHnzfATMQMtGOmpgK9jFNDlvhQGza+5JsvYvmJ+YsclbZF
XYTINcQZQBQ9EKMFlfKuCfZF3BRz3qh0K4htP+smpr+ZtljbFyT3XMwTOVquN0CjOrQ7ZZ2OdX9T
BhMA7IddJQgb43mt2XxoZ9Qyj1Up+uastr2QJ8FW2r1fQtRZPQXsWAObi0DGKkBBRAbmRKtVZrHU
9IXLeElZ/lS85Olt5AtADgMZkoyG+9ile4QsTMrzfddXPbrO7Vt0MXY/+oCtzRXb45a/2ZB0bF8T
Gcf1ZwAtOH9hK89dVcdwAPfI+26tWNbLfKJHsSff+21DYdVPExyzoUcqIrvVMhuDfs2KGf1gh4LG
xR9ey4eO0TDRKOIauJoMGLr4C4crfTOFQeNns0PHZgy0AKwkkOjp1ngpHU0UN/sBbWt2euGWPaNl
oWMnpmpAXWkb42y2gNxcx2wcQ4AcI2hcScqwO7SV6ZsD2UVffOubfSJ+x3JBzT+2hnRtUd4jo8hE
nDfm0KM62aB8zgJPdxE69mNHMWkwYpSpQTUlBXKvOO2iC05+x+4YCZEnYVsPyE1OppizvQUCRYx9
/YINekYlQkf3AbYvgw2uIatJBcT5HNUnlGSJ56VyVB+vni6Oqm7PCN6lqI5Gn1ogijzP1VG3sjZz
T0e7Z0HeJNdk2dQppzHLfMQOeKRza/qF97PC6nOOZrWVShARNFHltXeeONoWt0AELhJiD2ZSHhXg
5wehgELy27ujanUYjOGaT3s2RJU+T0lbAADK9vOvV79c6/92l0ioPZVMm/Ny36NgRSMD/45noVrO
bFZ9m80rcI+//o2fX0t+oYh7orOLXNpa5WtGoVjvEnQzX/ANyuu5/Gcq8PHqc4tQZd3FmnWMi2uw
KJhTbVs/c4AK2dO9R3Oj83ivTVZMmr2qNIoJaCX13LqjUXCkuVIRnbOhq/PoOHLAwWS5qdLL2oAB
6+nmeV5MQKYiDdO31XajZsAhTZ5rT6VyVBb50WCJTD2f0TCwTu/pGsb6LR9jtIN73ZvY0Vrg65ah
WNACsBVmR92Mf7EJ6tZ+iztKy+tAsTjOl3TQJTBHF3KQIQEQ2m91R2lpXzOS1/ECyQdfRoL4q022
3O9YY0dnVb+DnmUSf2+dkYEcOAqKnlt3tZXHOdqeoyVNViSNUS9Cb4C/YC424tFbWIVLn+sJq281
EGQmRplWoCXbc++OtpaMxx2Yh7A6I9+HiulzURV+mSceE2fr4MyNqwKLJ7sBUwyad/EyEpuX70ZP
7NPVtxmNMNoqdC7N+XrYooWgXomCst99dHS1KXvSdjQ0abuAmGQtq+9AREV+UpeOnk7ADvZduZq0
USWoJxj/EiwT8Vzc0dMw5yO1JTp15RC2p2mrfp/MPnku7qjpMCVbjUjVpEAtAjQE5P/BjER6ru7o
qaR1AABogq0nJnoNQgZ6hwZ1DbbZ/5TS7v7y0Y8xD894Veno6QYKjRaUWyYDT0w3oSkvFvwUXEiW
/O6MdFSVADPcABC2ZBag6/EQ0J5n/Urmb377d3QVTTNk7LYGnhUt6jeoikcnIANt6rc6eapOZsx7
CuoWk80J/S2qyf3E6L3f0q6mTrZurA3mrCqDNzCPXyyRfrk8Lh09TSogoqNWzhkA0mgYL/lDp/LO
70CFo6etmoLxgn/IgmqujrqWtxLQVr/LLhw9Rfl27SeAIFMQBv1RWTQS8OaFdvpnbrpL3RZXaxHA
X9sMy6I9dSdTKdDzSgs/0yscPQXrjykVQ8cGeELDzwyo0uowVXvkF2lcSP4euzwzaBLqvDMAM477
qdvk17Lqc0+xO0qax9UgF5CRZdyCgKJpANqc1EuV1+cE76ho0gpW9UEzZyASTF7HUxG91kHef/LS
I+GoKJnJPKLNFdexRKcDbdbPMq48j9TR0Z0BqJODqScb+UIPUbx90UN857dvR0fZyra1olg7qKcH
IClfg0notdfS3NHQbs3zYqYAuoZ5EByDOr+t9tDv/c65o6FR1PdyD0iQivDCSye/xGAc8TMtF+Lp
x3c8KBGnjx1kosv2vgPOPW9KP0vOHe1koPiiGxLsabeDx2Ylrxj386DcUcze8ll0Pd52oilu427L
2jH3KoNy7qhlpeetNAab7hvgmkEmKD/63RBHJXVSj/2ucIjgv/s6bsl9vAs/O8UdfTToXtzsimYS
O9XRw25nktWGTie/jTsaSVs0N9RVMmdTgFI/adVVkief/dZ2NFLpauIyCoMULTaAEYTid7Rtezo2
FyWJiz0MOoRLLiuxHfjEglMCIKef4jBHKcEGJGfGlwC9XO9H9LMiy+wlE+ZoJEjABvSO2jkzFwKC
lU79IRrEg9/ijk6uqEdZ2+YTCP76q1Wj9o7G2tnvprjUQKMxoQo0Fo81v6Om/1YxO3pKxdFLgKpt
OMTgPRobesex9mYW37Ud1YzWChBatItn6MsKbw3asICpBP2on8gd7SwntmjEs7gofEefelh/0KL0
C7CYo5tbYtiqEmj+Ru1cH0OWi+5EEAFVfqaFOQrarw3LUUuZM/QI/h6syycUBz54ycUFay0Ubb+C
Qi7GFPw0GFDm0phIvzjCRWqN5SKRj96w8W27M114sy2Dp4ZSR0PBHBcyWdIJ/XH0tQbgEFw6kvhJ
3MU/mWIENtIscxb2+h4kAMd6LP2CFBf9NF7YeQvaTBkhnBzXJkJrGqt/+B2no6AWILQpbuYJaAPx
pZjAxSH5e7+lHf1ES3auYhKMmY30etCdHM4tWmn9whQX+NTxtU0WYHkylHh29P12byQFP7Pf1h0F
NT0BJXa0jlkHLIw+gKUweBUsoX3nt7yjnmtAYRWZwYku9o8JEdw2xV+9lnbRTjMcT9mLbsrQU/lu
6/vrsGn87qELdFryWIlaszHblwEtAWtBToFuv/nt21HOamf5NILVIktAsaaYfdPEL4Wdl/DyJyUX
F9K0BsgHL70cs7JZuDmMUtSvBwEqlbUGHdfRb/9ObMtVu6Gvm4+ZruhvumSfgl49+C3tqOgGRKIW
Mh+h/wsIt6cxAmEd8yzV/dm08ihBXJCSVyO4eTOgXj81S3Bp9+8/+u3c9aHb0IPyspwyTiq2pjs1
lqEpRZfKz0m7DPesLEBqEmtcyS24rxpQLg2eb3Hi6Kiu+IAHM5bObXI/h9XbnAq/MpQLYNKxzRvw
WYwZzRuSgTVqvo+KtfJC4oJM++nTkMgl5At6Z7M83O3BjkNGmSd6jLt4pWbLg3kDnSgYlvvwEC7y
PKxgp/a6Li5WaUYzERjNIHKYx1eLJa803/x0yEUpJWuhTT0UYybRZo9uJ/sqAeGX574dBU1wS8KN
qDGLuuWORsPtGM6e+3Z86FihOiHQCp5NIv4ETvB7rQa/R1zkKGe+sUYVfT1mApI5JACJHwaLjmi/
s3Q86AyemaDukgF1m3I4jkTdg6fWLwT9ExH2yGSFId5ZLdiyMAiBNuCGQqIiNWEg/ATjQoXqOgFq
rLbQm8Q2x9gI8U5X4e53oi5UaKm5yIGFG7I9GQk6l9kbeFLP6rkLEzJBG3d863BdOvSKKthaqyZQ
ciWL8svhuHggYHXDpNhayL4oV4ledcBq8pwNnnUEFw5kFfrIxibvsziY1AAahL75YRK5ej4aXSLa
CAQWbE2CHmxBdjqBCApUAmD48HsFuIAgKbctDpewz8AvQkD4BJA5OHE87WPoaOysgZCbaNtnE5PF
fIh2on4H7zao/L101m1T2apRjOsG2XQlaExAW/YBfBN+Pi903Snp1iaQBnJv4/4KnE2gM9BdeeWz
c7CePvV5CwXNZK/XPqtzvn8Ku7zAGJW4V16CYS7giMJOcsxt6bOkzYfpLMG5xg7gdAbZot/+negX
xTjVtf0CydNpvR7H+EM5aL/cPHMhR1I1IPWfxz6TbH5fFdP9qub3fvt2ot4ityvVIMzKZJv81nYg
kylB5egpFMetDkiZx4Fp+oyOdfybRFHhyijQxvht3fGscxhsdsecgwyamhwEoC+HwAYy9VudPL2Q
ow1QowfTTcYXaw486m8w2OMFVfqzOPnfDxrmwozAdA54Hagds0WoAuQSTVvD2IC/EHQpTVKoq6a3
63vTTPqaTjQQIKEDbckDWtzkcAeG7ml8j3k54kqhLtld1aoFJ5vUYDd8U2xDHK6HndXD+GEFdaI5
hnZo1e8d6FlB6ILAkpwijlx7KnuzGfA+IUt2xOiFebvGmKC4zojcSnadd/UKXo4Q2YTPAZC39hyh
212eqNyw5gp61P1cDCCuR7cd2c25IWTbT9PS0Pa3TTKW381MBJgQAxLIIYt3AiKUccP3nkBGxFOw
gvL42EoSqSOoqQpzVURdkdyKuEXf1mXkxnvM91lBoSTG676axj0LuyS257XRmPSwjKzARCPQHSKF
rcuFHQvdgyEoXJLEHuOxovLQdNWIzu8WhPXXmkYzy8CCDJIXTtVyve9B80ZpvK1BDtTVIFfNx3x/
r8GALL2iEAwMe3qDmo0ZoQztMsHLDlkfjOYowOnjdT1dpBdluUUgqcGoI5rvOVPvc1n57fsyKvVx
ZWpBJWbTBPvmJs/Ak3yDrnGv5CCLHSvJFyBTImSQMpDAgwMtSED8CBZBT5mIpxsfMQ1EKBTtwNgG
8i3MMvoh6tEr6EO//dO1a7S3Lq0Mu8xYg7k1K4gLOzo3fqYMHOVPRF4KEKy2IB3LilGxW4b4Fch8
M3/xuyuOoRybYlmWfukyFRfm4whGUiTz23j2FLtjKYe2mtHGkXRZgqTygZP6ttwLv04w5oK8Qqgw
ZzHYhmzX582pC9c6A51G5ffKAQfyU8lH4CjeA4obCTInvqVkag1GuAQclM1ewnehXnMzrHlQzl2G
QtWPtWc3PJj8Oi4QDz3dfG/WcRmsBGFSmABHNk9y00ew4BGv1DIGGj5df+HDThdD+kwPyR4fZDdQ
1Nhjguk5fsJxNHbtWx2FG4gqQNcI9mG51mlVVZ4Bgov36uWa13sBF44aDYZ5mEgc+2ANM7+9Ozq7
hmhl5lXboetV6xtBFzDjiWEUL7WEX9b5SYwgHa2d6rYAkKmDGW6NvClbGv6GN631SgUz6Sit3JoB
bCqIV5HK2sB/nZtMhrP0vPRO7oBQbZLq4p3qqimO0zoUBzNjvpGf5F2dHaMN5O5xlwW2pd9LoM2/
741p/JCfzAV9gSSqrcta9RkXcgmuVdJGxzBfV/5C7fCZvjfmAr/Qe5rnQsdttuuIjg+9qpbuCJZw
0l/mCwYPaAh7EwSJrk+I4kBsDSZeLc4lphN0fqfv4sPQtCtCUyP+XO1Qxkfwo4KAoinbXns9o0FR
89RygKV9x5vlYplyUKa9akDsLDPwZc/h0esOuBCxPTQj2l9Jm1EagSZuW+uVYcgRWzwDLOGot5j2
ZmwJfsAaAtjybj4Bvf/Nb/OOaoPg2GJKyN5m/dhOx62gP/aZ+27c0exi2KNpUrLJlpCdNVE3hEwv
vFueMUnCUesmCEJwUc1odWGgxVcgsDqgkeSdn1AcrZ5LPRaXSVwZeI7j1JRg52x45ekqXZzYKquu
bXGiWTVuwdemXum3MYC78dq7CxSbatZi9ErUZIi13kgQpYIY+gUul2dk7uLEig11RjF2YN/aSHkT
6TE+FFW3+jkxFyq2KlHFi6JNRlXcFRhiFQ83pTRt6aemLmCMJVsHuuSwyTDAFST+SQzK2Mj6+QEX
Mjb2bVHkSdWCI7hcb6exYUc518v9r8/0Etn/xP9yR0mTVdlljeDf9c4GhPzhVCSpDqOuAz0x7Vq/
GMvFkMVW5Ji/UnRZaOiFN5nP4FBVQYjxCb/+jucu0H8pbTUNS1LhbnLyHnRo74oo97z2jsqCaWKO
Q4xhQUsuhllUYOvHOIio9TteF0bW4jIGCqjANJJj/m6xQf8es1D8upmYCyPTVRuZkEz6YoPjewyF
5tlcYXSRl9BdLFmP7EKYN61GMRxZiW6I7wNM6vAUjONcjZ1bi6mYGggBUDgd0Xw4fMHw4W7xXN95
64IwJgeH8qizfZRfkTt63cjyk59cLpf0UeGHLSGq1egQRNMqptEehsks31c6+FFjIFH5dPkKz7e2
zC9i7+McCccpvm4EN37X/UIH+njzHanNto/YfF6USDtFBPT7avP0UC6kLBE75mJOyL9F6xzZE4b7
YYBR3bb14pd8cSFl8YLJ2IhsdYZJpvYUF2F416Gf753XybqoMisqZLjWITgVUbF1N3UYhW8I6bl5
Yfd/gqV+Yo9dYJlglGxCGFydy6zPt0MUteaqUsswgjiUG3JGoysm3w5cb90thmDG+20v66H5QiLK
zgZcj9eSBZZjcHVuwH5gA6XeNi3fMC51GGx1BDlkvn/tcvCqn9sePvdowC/6jTaMvVr6er6xVbmc
aQ7G72QHRwWoJJuK7Q9lhP6We3XhkXhoq7ifTniwMZBKNpjXUIZAfr6pe1Djn/C3p+o1JRip8+3X
Qr9o/E9k4mKFUJQtzCJ0gelns1Jnc2G7XutAp1Wzx+QIHKvnW9qFDhUlXoz5qFUmWhIA3iM+Qfye
auvi+gDPxBA79FWnRR7Vb0BqndwSjIzwjBNcZF8XKN6xcMGY+i38Lshwn0TF3a8P4Bnn6iL78GS2
TSBWhWE4gAtrwq5JN73E1/HM6VLHWBoTYDI5Zs1lQw9KkOtxwjyPUwL2aQz+wUOnuMb0A136JQmp
YzqjIQGp48JVFvSBSJla9XnvdfHBT06O6cTIVoOnLlXZ0rHyhKkaYBPHgKVfL37xSz/Rggvr5WO7
HIVFZdRocDe1qd4DHM7egs19+32ro+CFBO1zP+FEOmGeyIL0g0qnjSpxKudhHCoMOEbN4LrCwDDy
Qm7gmftEnIxbAEIQJAJalUUox80UhP00esFAP/MJLohOYtRjvKMH96QKjPi+xvxDfu7iBHV/USw6
9EIXMJeRlmNtUVUyAI0GiP7Q6158TjDr8YWTfk48jkZMNhkwdmusMyn5fAbmOj7kJeZI/foePbe6
owIYbY2nOIYFZhWL2blfbHOKk8rvHfcnle+jyCcUfaS11PkpWqqbMMfQuk54yty5/5ZiSE6HSXqn
fWdpngznpiJ+70MXQ4dZlV01JSo/qYq8khzjwIRnFs/F0AFWeCGsrfJTX6/DTT1Nc4ZBiO+9jtKF
0OVcloulAS57VExp34/sYBPNzn6rO1qKoY1jzsOgymQ19a+Aev00FNaPHBaEvE+tWSFkESzEVJm2
RJ9NMrdXGLLqB0UFj/DT1QO7oZ7SjFVW1fVw6sv4NpDjS0TpzyiQS+iFGRSDmWiXnGaMRdrOhKwf
MJlTeSYVLwzKj+08ZtjPA0i0k1O7DKjddlk9dn7ez4XS2XLbiqZABKJng5G1BgPKds1fsLzPicXR
zwXo/B0dflCiaekOQI0dewFGYb+76HimHSQ90zL3FbqWGntsi74bDvnYJn6ANOZi6ZLGoudC8QSN
Vt1ODrHOx1fdpiq/PkjmoumMaPNWDjQ5NeuOmu09UAAvSObPa/eTuMDF0jGxRyCPKsossgFdXoVV
w9FgVIDY8wFMSV1W8WSnBzkslzm+yK6tx2FWfAFdZi/seTBJOGA+ZVSQ3xvJyZLlMa2kXwbeReFt
wRCBd2O+PJfGubiuaBibFNMXpvbkdS9cGF5bVbOIo1KetrEUMFC2Ni2mmoropQkSz9xqF4c3zsqA
N743KUbg9mkTMwzZSZhfptmF4eHxwmlPG5NGF16ulV8mbTLpha/G7PendqSXC5vyGYsvBtzKemID
xv0SP4wfczF4rDTohjetucxU7DHwD6OOkJH46neqjrZj5F8chjSf04WUDeYEB2jgwqBwL7+GwSdP
BVMAaxqyAKOHOyBrDp0aizda0vmjz97BN/90dbb2PY0wvCgNElQ9mNoLzPDiXoKhieOSq3GNMENN
zyk4JMld22zqK0ZuSq8wiLoAvJ2X6zCbZUrbVugjmKXBCIOhwy8Yqp9rEnXZvnQy051ijkVayW08
83wG/3eAmUN+Yr/86qPAk66E7lrNU0rXpgTian5Ae/Xmubjjks06gDJL2im1MtoxQFuNR8yTefDb
OXm6c66MCDBNZEr3BnQt62x/hOO/pyr9jxz8lwE+T8QS7H0z5JqatED3DEZblphgSdDK6bd1R08x
w5Ll1YLASmK+4tTQ901J/NqrgT5+uvMS48e7rmcmrcIxPGw9pjLmOWB0v975z5+JGNXzdHUdqYGo
jmJafa75cleapmrOVhA9ntnYwwv++meeufMuEixfaI4hcPgITuLgtBBeHFtMSfG7li7fV1/mcp4F
Vi8wI+YUAwZ2TDr7h9/WnRBa1TAHwDOOKeYG2mPVDPVpanIvxwe+xqfiT3oWzg3nY7oos5wbjD8/
gGB49/J8mC3xdHXbUCH2cR3Tudz1OZrUhz2queeROuq6lw3bOyRJ0j4u5bHRW30EJNUP9k9dIFgr
rZxlnPdp0ATjsd779kB768fcRF0YWM6YHqNa9Gl1mZy480Zj1OrkxypIXQyYiSxSzmMRn+u63R8w
Nn77WIftS7zyz6iSiwLL6bpG5v84+7YlSXUsy19pq+dmBhASkllXmQ3gHu5xz4iMyMsLlpdIBAgQ
kkCIr+/lNWVtXdFzTo2lnfOScXH3ACTtvfa6gKx8oCaBHuVScGgkmv3eUnrPAcuSBHB1EOKYRYDO
1+jHpMaPv7WQ8nedbp+kSY18i/wIn69aFesOdiJSKO3n33v5d+s0URNBFqIRR6qHEQTcbmPyliVq
5L+3Vt/bfWnLF1TxWhyFTYpOpNcq/s1K7D35C0Zcs0PEpzgOGY6/Cx9i/D1CInnP/EJYQ1vLfBbH
/WJ91PskKzOJcPnfu+jvjtUuVtLtYUIAdl+fRqMfY/Z7boLkvdNXTEEqIsOQVQz0h26MbpH7+OG3
PvX/oHzBRkgaMmZVypYhucq0gu5a+mF5+b3Xf3eojjqZO7VM+TGbkg0W55nNri9SvX/lJ3ipcv9n
p0ve87naCLHi3CNEedCRPbl6XYd7m8cNEpaHOa/PzbB7eef2+l8318gm+oM3fbd885DW49rNCm3r
5setTFSrUn3oe6w6dZT11qtingbEyRQjkrinYuuCGfPzpDSTwxGNddcPhUJwdDjLOkT1N0I8aHdj
DEprX5AuIIO0QJGj59ueJVzfrRZpx+y8RVk+94XZVRO1RUxES5rCuFyjEJoYbl1BxTw137SRA9Jv
sz5H2jDZe9gxVwENfd5UYV69KftAuu0ZFnJ+RSp0jwge2HCHdkOiXCKWiGWFCLBu70/IwWOwph+A
WbqhgK5ALfiANp/GF50OaGS6vOO/Bj3gy2aZs7VioPuSYsEV6st19Wl7tSMhF6lLfUzs+G0CaJsv
xWaSGCHPlLNGfhnbrBc/hmZBEA+EnPtkhgJuX134fCHpnfQ+hK0YYRplS+9bm/RVDuFkfdgx60gP
UVpvtqw5njRRrswHOlTputP4JuErE8eWLvsAXdg8hRNc/EfE1+qV3XXx0vIqboknpcwZsms3PvCK
DzDARchswxCKbX03yaZySP2ukcZI162Z8Mnm0eQFRywddCNre1VnOcpG7CVsWK5xtybZFkhhxpRH
JBFyqJdhTL/ObmCVD/uW/1jaPZCjNhPt73eTcvYq5zTP74mrCbnda8mXplI7NCrZUfglgSPCzvJF
3UGhwXG/dNtqfLgm3kWzHGO4GqMaG+Jp70+Bkc1/n/nQTk05rQCDzzkUSOJjsuWbDaUaMySJNTy6
2ECqRY0+goplB2kLDjr5si6HgHs5TeeUAkhLz6wfuUQsci+OrJdjObHNDwZoSogscuensNqbeLH9
AXnFZL9nU7N0H7ctbUaOx2FKF+QNUruVUyOzFC6xMqgKfY3kX7gj43Qjth2Nn6TxspnCawcwvxCX
yD9UUM4RQkqkwJHuQ9Jzw44wWOm3mzH1CVDt2MFbbceY2a0NtFtxsMyByclgshar5XuqImhmzJpn
+jmnQ8IrWVvafUfvwxUWzZBNa2U7Otn7fokb9hH0rHk4diGHTEhM8USvdxql/W0ifb//bEc1LVmV
mWjK7mcsWnkYtQzpWQ9JN3+S0cDjFNtb3zBa5EMm9H3sXJ98z7q65gEJ6WJorrxfV3odmzabPnee
BYrMaBvrGEGXJBGwdqZM/aidb3pkUc89/04Jm/UnqMt3WWK6hLMLOo8JwcnA3zl+eYqyH1Nn1v08
pDqEj/0eJ0mpJVbSjy7DY35q+nS/dyJujnE68+6BmyVnh5i3Wj7Nvdz2Rw+BRxphhAvfAF5dnIjZ
2Xo3jr96TG7kTccQFX01TZ2qr+ZUJOZmmUWell1GsvQLZ2kmfia+r+8hIY+uMUbaf0DaMhSdp03V
wCAoqrZ25/4aGQ/rfoJ5EPmsRJuJSisw+z/kQarxPmnqNjn7qV0QJzrLbjuJYGJ2lbOtjz/FrO7r
JzmLRpc6uAieiF0sENkqBmbX63W31NzZeHcxIs6ZVi8I1qinh4WKXB5j2U955bZuxd7pKTfyCP50
Yu5msbIfCp4AY1kDMvQPcosNthI5bf7A6IT89SrGtGq96TsYHB/rZtGQ10T52nyU3IrsPGitWeHq
yLDvUopOI5rT9ggy5WNSxwgiysh2tkjDdJXzaRxVzo5pUoxq9/oLcQKfoKJxk8DOcMOnaKPGmgJJ
0HY8jBdLngKGdnt/P3sI0w5UG/81jYNniD9rRvhyIqqB3aFcat5qLOEcmdQyHUo2eDp9CjOyzmFw
NAywPCtIv+/t2TuoZD8G5NOZupCzyzfs97v201R0Dsc0AknzfrU/+sS55mmVu7hBTobBqdDDskY8
KbzU5W5qt5gDDOIx7jyMHhnVBQSgiDNXIhH9YV0bokLRJI7vN36zDaCLDVlT4hTXAYUi5GxSni2i
0JB8bdo2ema0N2klM7ZElY3XRFR52Pfu1cQ76U6r2724WoYpqqvZp3W4JUi0eYwTi5hZwEdp6ItW
KSeOsI5v3LXo0cbcB+Bi/Jj1LQ49V9d0Btk7k9vt0MRdX067SVyZaZMjtZsZW7ceErrdJk8u7gco
MsbMucd2i/P0NGFu3N1PsLtr52INGVJuYC5ezN6I5JwQYd0DtXM0fkvbjatbpojFgzbKQcmfRPEd
j8MA3zZ7mBrerkf8ZVt3oEOf2RfWr7K+tk3bkTOUtEzdLSZFCtcBe5JiFcKTSP22wy8ZxuZWdvRk
p7ZpQHCGDAsPCoeZ0rXsXNAn3Q0ExOEUROL4YDWiD4vVhTF9HiPBr9dBiVckDQPwhU06rT9miVTR
L1Dtny+k1xOsVNJwdMikfQb9c/s12Tn2VRLhACzXbux/aYhrXgfIMOiJYXtOilXMfTglfvzUm6yr
YIfcPqGrgUfSHkcIJFRmH/JSbCke/SFGYMP9qre11BbF2mOfYmx4bFyUVr5rqxSunh9YPq7+Tu1p
yCrk0Fr6PIiZR0c5RbqU24SwWZDo8RgMXpXxQnf71XQp2jLewUildOgF7zoH3eejzOCmWIHmVN94
fOFubxQSYlE7AVtIkU9cdZkJn3tjGlcOkLaFW1gCkm/SGKT0duxOIk3+vFobkSvobDU5z2BgnQSC
rJ/3ZIAZjBRY9R/jBGuxEGm04nlQtExTnPux6Nqxwq5j5/s9Qo7zysVYLnF9q7toeIFn7/qQL9ji
K6oGUiGL9scey7kIQ91+RfZJd5v5ALdzbzESOfXMhAwVh9umUMWGEvdpThrIR1Fo7RT2hQ6Og/Dq
6/EcFJOPso8pslzSqvU6GX/wlWC/j6Ddu9GdBWW9A2m4uRHEbesvEFOQFy0wZd2rOEpXesNzt28/
83Hwx2Z1oC4XEgb9D3x2TJbzFkn9QSpshl/JNNSFsZEmshz6sMBRpW4yNRW9yXVzvaeJMxXIOm65
8pYNd0gEHtdfo8sfiduHpBq7pBlwqSQk9UpEc/2Yal1vRxAjx/EJnDXXPcM8gd3KuK3Xq2EOIdzn
cG/QldkwmD9nsMpZi2FJfVqQbZ7l52U0Tfy1lWR96Eg6P2pjdll4WLBbJP6O+8Z+TEk7J88OgYnR
Z4JRWPQpY9hJYdvkHIWKNlOMhjJvzZqWjUYC7bVsd1PO85ID72bLUpf5TtcjdwuCutGc7PrOgx2G
tOsw5KZY/QCOUkPvUzGMZciRaGhq0PKwfyNnultq0I/lUqZmzw8bE+05DG1Z+/HLgHixIt9af/bg
0XXT+AlsvFAGMmVlKrOewdzEIy7BTELh+IKgi3c18q7NEqpGZRqV/SWfeVtFctuOLgqVNDI+UQ/+
bagxFM1G5g4JdL+lUmYuWkJhHGHY+IKq9yvr6cOSIJghcViiWbgwsYd0Q/3JPjetuFuJKKc5wcpI
kvhK9mody73rMD2K4uw5Gfx8RgZYb4qkU+Sqz7QoF0hcH22s+HXU5aMp42a6R5/hVoRmI0B3xT2L
h/ley1lCvp7ACvaoRaemOzJoH+GsgMPCjWANqbppdtuRJm22PiRjbGDojMG9+Jjx0cvjqhCN9Din
knzmFrE+lc1qYEu8jRy7D6Ou82NsOp8+YKBJxifr2P5AM6WSK62mCdHf9gJfjBl2XCguwIHkV2ui
0ZvsYyNuamyZeit5ljVIXO/7qNwYVu+T3f0MwT101akvYZNZ92UuklY/9BYYJi5eo+YDCdBtqyMk
kMmB12QcKxPXqS6TVqrkLlv0JSmY2UtxzUHdlU0p+ErTaljmOFnwItCMjwgRP3RcwZqr2AdIYz9q
KCjJa2PZdGvGBWV9KZsuKpMO1oN4dPm2Frln2CTSBd4ap4Z5jaIy32L0go3DJBc+AcYjA4lkkTu3
+DDxh2XCwixTyuaqD3IZr/oN58kXGhu/HtO8VwkycAzM9ZKsJbwKuZI/xEqbwpJkPy582T6PYy1T
tDy07uz9ApobdjyDkr69Jq32mP3X4YGHS/DubnZyY5FtHh84ko02lG8odSuzZ4S+erVGzblnI3Uf
F1Un69NolqTEbG5OvwZV+7WkWxtVupcvYluWYtXRW+ih4pow6SnM1smTdBrGLhl0/Sj2SLnvTugC
yeoQtfKmf3YmTk9pn/qrbVrEwQ85uekxDfykUFCVW+i+NzCyfkgAaT3KJGUNYgrcM/Xr9TThZLjm
vgk/E90lr/NIuTylrYS8YO/sLu7mKDWPsYf/MOzv6R2cQ5eCswAXlSXer1C2zK8NICfzuEYaBHO3
5eUSgXJRR/SV89EWYeJ3GEPCYwCZuMQUNm5usMWt52B4+oLdvTn0acf6Yhg2B+4Nwk5S6qOy8UiA
qHosHVyfxWPPQAp7u+TNAQ8GAr1YE653xn9y3rgPWZpl1yzu8cARZco2Zh8UNcNLsqvtgTPdfWhi
bUGkWlTfz8UWt8LbokH/Fo4B4YjhxNa0eWXJpq9dF7iounFm5bAv+3YcTUevA5is2YuPeP7cKE8Q
NJC6MY9O9ZCvXhU11gqH8UOQ8c/W1cG9UMpYKNZ22DjIycnqQ9VeHC7OKmw7jIC4SYJGVvQ8Wzxl
W0umrmrYmkSIt8/gLwChtI+vjUxqcW+jzbrjCueK+HVnKmWlCNnqbpZM0+YrerFhRmhGGqUn3eo2
u+22VSFeuBlXbK2JNvyVLErHDzNZiD7AeCSMMNmwTJ6naBXqS4SViZA0GlraVrHtpCsW2qK5Em7J
29IoVN2+qElEiCoCDUv7Y+OUzLfrNq37d8SgeRT40nGK01thIVNddJDAdQf4QtXpleGq7T5sCdCs
wzRmZDi6HBtfhR69yc/zhYl5mPMhJQ+QiXX0BoxwklSJ2Kg4JxACbr9anKLDw2Id13EZRLPKaztb
ErMCFjkc9d/epSp8ANiTp8B1wN7db6xVFjuRHHPUUHrA0n/uAb/4Lz3txTlD0jsgn8HnXxJL+ujr
AMoAgJ9tosj4xFhFlng6UPkX9bL2SIAxy1atQ2P4JwaXCvfKvYz5Z2tnkXYVzecIxUo90mh9Zn7v
tqaI0jQnqHJqM5SiJiq9tzvfwq8MBhbqp2mhzzzwDkGZT0HJTcBCg07mEanltN8O4wq/4ivRRun0
yLA+sQfHxFwKBMQj5YC/5Qih/qkjsfQn0ss+HqpsN5uZCsUYaxBsMKGjRvvSzWVAkYrCGnWP8x86
hxLRX4m+6c2rstG0HqcucuJsrVgo7tguvKnmVG3r115QqOuY7IX96nw/r0fdxENUin5Jbtq5qVk5
g9rhbkPXZQ1uSd5C3moxNyqNXmd0WDODQdLrssPCB5L/ub6dmnS+8vXGn2aSBmcLR/ddPwSlVGGQ
RltA5tgsBIl2vJuOwXOULw0CfJfzTiwgBymWvLDOo34u3OK8/ZAnPpe/VoT18MPex7GsmIed11Q0
FqkppxqN420Lszk8dSQZyHXdIRH4Rjdh+iSwfZqKOJclqohbkHherdq7CC1XiKOrbcdzfZWnNMmv
Hc6b7pv3pL1CU5uILxPK+1yWVDRx+4R4NYkyqEsG1i4FHjJKSo59OgCfiCAF3XOZtPe88/FeGiz4
lz6hw0HVLRux1OrleoqByd0BgSP0kY8b66/9asR3YIufkfriUoaQIAZRw4TUo/RpTJv6Kxxa0GU0
A7bJtjP9nXOxgOoBljn+rHIuS70HROhAqBSf2twQdTc7YtWdqRd7s2g9dd8QSe7eorm3ttqWCLcx
2/LXfrm0FH3Pxye1Zf6VoaJxVbPPaDzB1HNboXw+HCG/F6zotG9QnGD4viJekW+YQGAntEAsXXfv
oZtC5ie/YJewMjCvvd/zIqXQVJwxHBL2lsx8jh5JDloqaG752KznlTWNU7gpS4gtPArqrj1sMeHd
pWxg7YdmbgU7JNBjzb82dD5rGUlgsV/hPoL8ZUO5zQ4j+r4Uj2abPpsWzfVVGDtbpB02UF2si0Fu
YpMu8geng01fiV/kWobBJmjd80ytW9GtXEVf2japv/NLMXTiG3wTXgLTb65XLjvHQDmSppyHrF9O
Aik3vBTMDG8TxZItOEJoSgTdxNlBiYz/Hc7uyY6LEPgBjq11hr6cx+S4pbnPP+smElDUt6IG1h2J
AV5fVsN0o0IFNPhryqbph1IbjAyBxclufIX3oOhQdEtPTp3Lwk+AQc1+Y1Ravw1S7YIicT6s6e0g
fTa/RHXM6FuCEBj6E2CJBNbXNfRWTKbH3hHLUKZNMvtHI+pcQ6mEaWnWsCZ+bCPGMJ9BURPfUA+L
3KNYDUurze0xOaxsRR+ihmV7hst3kn3SRqwfoiizn3idJy9gM7n9aqohaztFE6CeTQ3bemAZh0X1
3q36E655fzMmPYiarEPkO1x7suk8SSHmkmr0bIWO6v4ztOdbMVPIEbXOPLsxm44ec+a3OyZ2yY9T
DTORg6Jhu5oRlHKVaBWfM6SAY88biX2VaGDCg24m6OHXFQ5WBZ3RrT77BabFX2GJA6TBBp/Jzxh2
wGmIrQHXIfVdh21BkIRMqEHQDAENdS9yY6hICcAxFFdt3NEIhseIlagMFBH0QHkDJNAv6YTkndzs
7VWqY/2KQIGuf0r5BFuDDZkiTy0+SEHaS2leYtsOzhcGaC95QCGYZyXR+Dgv01T76djNdSfLNMu1
/35hb5+nUQ3DzZbnu8J79JF9Qqvs1QNpcn+DyrIlR851NJ1ACs79BwxXxgO2iXE8Gko7W6VyVQkI
oIgiPkw+xiYCx5dr3AsAbLWmkwZ25EHDX0NwTzaS3VqOdEnUdRStw34FQ739Z0QRBFYohJHeNPu0
YfnUHJej9/GhF9mCDtP5azIlKGFlO94ELekT+PgzxCJwLAVyB+sRkuX152iHQOLIofkKL0BOtxUH
kY2Tn46bBkFU+9jvwLqsWvR4HjFza7/KfbZDiTsFCwfeS7QB2DHVOpRyrjUc+WHHJe5g+seB1Him
l/M2ZTO/ypE6jzDeemW8LSIKI8+jF+SyCKNubRp07jP6Nmw+fdXtVvizgz5HFOm0OYVljAnu24Kz
sz5r4+KmWuERH4NbPKRZ8jplqNCq1QsjyzxbGdRrjoX+tWUwXqpi4BntZwV0LiuGcZHyJd527B5N
FLHkmuXJQMtBpCqtJuC7azmNK8DaQrKwNVUHuWz8kOnZ8A+IuGnXIsDXXB+WUFO0wumeoYIROnE/
IoOckIJC9SM+IJ1pza9k0D7/wfBH+U8WBSq7pTZReZmpvE8fVeNhLaY02gzZ2mF4CrCk6I9pZ+Mh
FBT2ESsgeTnuTZEpB8MYPNQbisIp5PWMKHdh6zs5xe1+TrJ4G++ExuShYJp4JABoad5iSlp5n+71
CKZdHffjCVEMUfoIJXDOsKYM2T0mmmPQRySSenMEd1MPJeaEdPk++sFGiPzcHT9HCtjg51gNlzvE
0FJViRG6Q1OPRm+4X4CI9yW0c84uBdyFkvQmZilFO0tdNJ5aMIfW7z4NwlY1Y7W78tivfWWo1v1B
EcLnKkXGkuuL2QxBHtFhKLTKGQwFQSdWl8A75P9NVSdbsV3XLs55CclQI2gFb5EYC6qtBzA0MNyf
mmu2bmRHzeJ0dgpjNoF/MqO2KzBZSPoCEui9q2Y8BuqYbUsyv+Ut7VWE3iHJHEHCMmx5ful+UFAo
9pj5OhymA+rErIyUEVcs1WnYzn3CCX9dDLKJbj0Ahk3jD2+zLkMNspHpgeat2j5F+GtEVEigINNy
vPizo/Fd+b5m98ulZ7+po6nfUHyBAb4XXaib5iEMiUWzYhbCsMCzHgBsXmJ6SL0rYjuI8Ucb0M+D
rRryIX4zbo1mFAM5RcM0Oah1V+QvTebaimnhDxSbR4NSkXf7z15ivva16/zUH7MmGyMARLMmI9K/
mWk/ZCj3sZZTkWf0qFEazW9SZ9TzwiUC/uM+zxb+MQHY3CLQCBMt913AoLh/1dEyRY9TgxHmh1V0
s4UHR+AqLfN1hlM3hKDaqLMcMMnFQ5JpcjQ5Gh92QDLoMt9A09pQX+6Yik4DfAdN3uZVTJnjN15j
NnqL6pqzW5RFmX0eVdeb67whfjpHi2qGrySOgVuxS812XKYhWgqVpz66nWL4rX2IFru02OOQtFkK
VMbjISwDN/etdZBuDTTO14+7Akm35LHF2LIlaoRpkmki94Mzq+uPBKBpmY5I7OjW/TraERiPkhVO
nersdUMC6imEqpdJvrnlFKZRkJPB3MhfqZ7t8WsiHaXXbY/ZdqnjAZSWAxTysQHoMWJ0hYGW3Wh0
nE2aLiVhQxcVWHN3TNsLRjtSGL4c4wRigfnYRgkmmGzE0DIUCqGBvAjzpmllZE6zk9sWsZ90tkXx
CJPC1C+i6EmD9D+gEkl3SxNj7Su1yAl4y5tsGW5R2Lb5UVG5iGfvMWysVAPcG3pbUCwf23FU7KZu
1Ng/e44LcxNS3tvreEFIFBA8aC6ueht2+tgt+dBcb50R/QsaPcCrgNJRLc+A2viAGUwG18E2Lhcs
Zh2VcLNhQVeYbOdcHHsQXC+m3PkXeHLGNimFgKXrcBgw3LTLGQWYwYV1eafNI87pEVMU0MswHEbt
JsIzwWWHcFZQ2e8vmAcC8V2xko9i3/NbNNEsukmjGtB6wWL4MaaXwTRPr+KOMX3Vd/lMb3c1wUsg
ScPkvvh2EcC0+wVmOEfX6C3IIvEYTmBqn4JGGM+Wr7B9NIP9OqwZTx8nGInY9HgxL06AaWx05QAX
drF2pRi876swmEtGorPsnpo6G88wJN39aR71QqpmDXq8TS2cl4qt7uPknO2aktvIJkl0xLzdtZXi
jUDDqWerURuRoSXftrxbspt6b7rtCZOWzGGEJGuz/yQjJc133U+xOscEetdz3Pow38EBw7iPCvbq
qGpGmm23SRbZ8CvMtNO37boM+WFfKAcoKFCIFBheL5gTttaCuDq77G6JB+tLFxCCezb4CF217Gna
l9B5MPA/suxCFV/5UYClf69WpFy/xL5v7J1xezJe54hw3C/3Oa+h2xEurGVr86z7DjQxAiRLeaQt
YHN0MqUd8ZwPB9TUPY5GbKGXBt8b7R9EZFZShihKDJYJnw2kP5perp3QwK9QQxgqHmy+qgjWGW3e
/lwuJ+PPfAEADV8E2pznSYQEAxWUU8/EmNQtqLUx0jLFojKYk3iCzLMcM4K4IimNwBQjzVzfpzJ3
/oj9E7aeqxrb9c11m95upz0f6CezLSxD1zJ3y3UASL994vmg14eLHSk52WGpiwG+TXOBMrTZqpFg
aIXDFrP4Rx6CyK+thGjmHuO+Ad4NKIp3YFpzD7iKIoM1o+7bskQzL6CRSz1wft0DyTOzfALjJ0Ep
tBK9PnUg6eJARFwMbEjFymvxmutYQDQxxhjNAvqtzTy5ooV0NSsmDkoMKUHjMMsbEKQGODGQmth9
A0yxt1HBHOrWrqDYXt1eNGqCcKlA3gIazuMGiTByrsYtY/ILzAIwrSkWjzym+WpYHW270s+wwkcB
GrONJpUhEqyk6t+tcXCajii/wryVuDIGuQ3AJndzXcLzm7wQ/HZ0s3rZ6LOQf0eY0XdvmEaMsEB9
mFJrDoAJ9gV6gaiOzv9eL1u8BZupEzznt62KWTctxR4kfcDYdVwqVsPH4PfIeO9NsljIxmEarTrE
4nOXfWTr8ffobO9IylSRdUPRrQ6kfeJAK1r6e2owwt4RlCcYj4q6zfMjzscY6JFY4zuLbdqe/vyT
/4H3GmHvSMrAwFIHciVmIhGW3yyn1t0MPppg52lBNANCvXZIuMjFnD5uFpgtOqsuiksMSnCf/vxD
/BFx7h1HstkAe7eRyY8TgnlV1UKfdQce7FyiUMMQHQNwfv7zd/ojXuA7GYKZLR41QtgR3hZz/uzC
VC+VblDgwkHAXox24WSiUI5uYfwXV/gP2MjvjbY6UB1xjKT0yDjiZRwclA4zQOZ/8Qf90au/I1Jq
hFPaXAoKEtTwvTfJq+e6/hfKhz967ctF/G9CGdTn86Cbmh4xeUanYMK5XRT5zRd/R5Z0SeLGaWH0
CPD5AA4yJh4JIMc/v81/9MnfMZ3rDWNFKlp2bOLI4jBf6yKROPZ/79Uv7/rfrkvaawKiG65Lug+w
mXYCgan79PznL/4HT+h7ly1mMDvVW4fHReYi/WkBJvkyZiFFRBZPB13oBcKCE/R6VP9W0iSh77YA
yRufw36IHpHsSz9ls7H3XQJc9c//oL8rqf8fXFz6bnXnXSDAg5rsOHAhAT2LMXhMVfDfW0gce81Q
cuMrY5aM7KrV3cdubz8meNLoqbbtItGkNPKAoNGf20qkTguXoxb7v5/uf/+T7Mn+7T/w7x+TRpff
SPfun3/7OA34/z8uv/NfP/PPv/G3q7fp/tvwZt//0D/9Dl73H+9bfXPf/ukfBxTkLnxY3kx4erOL
cn9//eZtuvzk/+83/+3t76/yMei3v/7l288BzBF0O6b94f7yj2+df/71Lwm9sLb/Kwb88gb/+O7l
L/jrX/7P+FOab//2aL79fLPyf/7m2zfr/voXnv2vnIEORwVNE7g8XFyG/NvlOznDdwBAsERAlYMf
wgoekeIr8dbiP9k6ryZJgaTL/qFlDRnAKyKTVJWlu7pfsJboQEPAr9+T3+yarbJ5mZmuFlUJEe5+
z73+3w0hPBeokAz7R8zs2M7/9Qvmf2deQ6/PHydsE+/0//r+n//zpPznI+Hn8T//9/++tfz/urJc
+/FXMCM3fJ+95J7z/9zm5E8uBokah2HO1vEtnz3vfXc12UVO64s7m/G8MdIMGi+pq/aAkajEzs6K
v//tx/b/+Xc8VKf/g/h2bf4ZdDo+2oJlC6w4/9e1wnYiUWibb8YtUZOflbfNzEn89LRkLHBin6B/
Jakp2HmnmpRRX9fOiQfighKrnIT/qzhoRtUe2ypvfjg54KfMGS0iRBUFCz1S55lYnfTE1mozwnky
P+Vlgdu17J0qtmmJXvKRcrogM+jk0aWHWq/tTEmzOo21oVojy3G3GHgBvzO935fBJJTeSDgSQWDz
LwLF7EEsQWaXfP0WwJUZJygV9bPVpBnOpf1Ew6Al+MacOtjHyfqJ+aC+ORbm94AMAiKiiWW8KDGF
BTO3XxZEzx+jGpx3n4fgCNy9nKdqHZ8LsIUyKPOqQF1a2184mMbTLJbhntuTcdZbw4wEoPNB+Pb0
zCA4jWxpbrFeWue67RLKBKg5tOsPeLu6ZySE48nmtPoy5hQiRejmR84ylMNMhX0qpZUG+2KZ1z7P
tANfoh+Vm4qoXfMhGW3dv2aatZ4W71HibvWBrYRbxNLT+QJMWjDisbO4W/sudmdMgOHcS+uwuasT
p2gGGCXF9O708Ed+0VqRm/X5G+i08+XuXsqBRalrAcgn3WjtfGv9815tW9AIbb1lTVW+z2wm+bau
iIIlfWWCBK8HQ2sWcc9K4dDah+VP35ReLJpKvths2OGOFNp8Y4HMcC4yy44M5qR4DW523iee1C5e
n3PnKQ0mWnfvrlXmW4Cob4S7zhgd3pyxLSN2t5L+sSIEOhhH8ejjtzoRuRbJdK/Ckc5tFOMz0UEi
qHN6HnfGhA/fXSTWQlgRSXhQOlU1fRUlq3LkOLVMiIDmNqlpv9y9V7G3SNbdOVCsj9RI5DwNs+SD
B+8QjB//TfzJ6CSOTN2ybzu6O8yasWy3zF7Rv/PWeNERa57nZlF3vdP2sGeOFK07/hzmZ3eoTtTy
Zt6PXTZNL3XtiGNd2/uLPaVI5rtWhI3FfHShD3qutkLeoXKy2DILJwaQESfAejt08h7GROpmyALd
LmmxY3/W0rL4NN0eFreC5fabfxa9TGysfvMO0M/AjQ444s8gDC3vRbIovIgqV/apdSbvKGVmxpbc
fDIOGzcLG833Yxg0L1QqhVPLrCIZ0LbiKtt0RQhoi0QHxO4cZstZGNYjFz3RvotI6xTit2y2Jim5
C89b7qbBbClxh7W1XhdFVSDHJ9Xt+9FfWufmtfZ2LGu5RIzPjVvm5XefQyY2Pfuuz01Y56vCHCDn
y2JYxe+tHfJ/Tabm0K8p6g1C4K4bxMR9d63+K+PUT2AexHkgKf8mV3s67XJxDhoRNfeRf3bYI7u+
ZsAIP83OK86inJxkWuf592DX/Ssns4eI2g4/zH4uGa6VKeM7geG6Y+4lGbJnojp5thNS60Cfpe48
b0dn76HloJcYn49dPx9YwL4enNH3uifJBFtGuAbL28zcDppNKw9lxjghbz2Ecvae56GBADxFZq9b
+BXnxWKlkLWKaCnST+Cm9G7jgNjBmny4UWArPmef/sf5jhFgfgEVEHVg6uPwOfbdHlZGmt1ZM9Oc
ufyWW2oBu3Cmbcdxm+V53Zr8OzzlsoReNvBe5wuyjLL8ipywVWahCX9hXfOucs6P9R92bHU+YBIT
hVMnZR+v8yTPHqlTXzZLrZO9bAGMFzKuEHxdcZRIOTuuB7/7V7TV1sXpPkz/3NEbg3TZp68GR07C
Xsy7zLVvvVrHRGq6gbcEp4FH1bgHXW34UF3Cn3j/d/s7moVgL0yetV8k3tSQxRt/gb66p3RFft2a
Rp5yM13r6D/eGZr6+hmfw2IcmxSI5CTKbfGvXYO5+q/QnHF+NcrGfiNixVKHqdO6nyOvws80NeVn
W+faDbuMzIO05YKOjYG/rfF3InAAbYnN71P7M1uWr6rxtcvmOSq96KxpDgX4hwidiXnjf2w4ZBxa
Z0bQ1ut/vDhkQDKgLjbxz9hM55WrkFjL1S3r8mUax/YEG1O8zfR6b7mBxShC9jWdpwVu+F/WwLzE
eeGKb7JX1m/wiO00MYI6bsUiLmJbvL9+45K9n5p6mWie4VzT0saipvVr/0ZWp7hJxU+VEB8XLLC3
A3vUevFapaL/3tiif2UHnXzbmr5PsOQth2zM6P3QJD0RoGSrm7WnVmI7RRa7I7XLf8UmTMvqfo45
bOR9JO+sPC/Vq8YE6FKiJQU29pFYr9q0C0siWPRvLZv+vq9OOeOF7goGME2dTVZctLPzQ6DCyXuJ
YtLGUyH3MhhrT49rQxvGgKUzxoshrZbjVste8tVZv+qhMz4sbbXe2slozr5BDJppqfaeQr99SOED
OWGMZvy68EdQa60los2wRDVsKt4Uc7oYrs1w3vc09DUy1A1Cj0K57i3KjDIPKFbaQyBPl49BGbKM
qrJH4xCyUk8bm5ymeIezsIL9MUJj3U+rktJY52jNslM6tupX7mpr1A5b/i0zm/HmWlkDspAboWxs
K1z4AYcYsRKzgdTRfOWhVKj9PrNcLBp6fyRzBOSGWsw7KoUVgkO1apA4WCYwqUuXSs3GdYfgnLgj
wMp5bMv8TDmDN85EyKIVScU73ogc6rPjfj/6pWs8s2tmx4ZB+le1t2KEu7WGV37XwSm34gjrxLKg
xpGRYPH7hYWSW5y3W9ZEchzGry4Ve5CWzgadZZLbRrAI15GFU6F3tKA1XCJV2z27L/vmHCabZ9QG
ur4KHDBBkQ1FUNhBZ//N9ZMa5Bdz8Z8EfAWlRba5+zUsq2WGTHCR8rCM/KK+bA+T4XTMLdW2fNPy
rX+uAbliq0rrKqoJ5H96yDn7cWPqj3m/8o/kbYDTVX792D9mJ2WWiaPDlpGIJo2wKewGeeghaQfG
3HSxSnVjex6VbrYgkbsDVtAQleDkGgC0VZeXovKr92VO88BEQGGFFIucYPnL5yVnfXVcdu32dzEb
lNWsXctv3uSnkdQc8ByfHUtWWKI4dOEKSNDEbePBOCo56mUasEGHq3Z5ONq8URVhWXQrVp20yRJH
rfYJ02B3EP0grxL5+qlc3d6kvq0+VZvDci/ZokXlarhp4qdpXyelV8qrZ3ooEsbuJHzLa/iAChMW
shm/5jGznu3VHKmrx01/47TJGbjnCBhRrohuY0F03Czpcq5Y3TRU3sEClY0petjBk8rsujoOGM1c
az/3NX2sqBaTdvbK8ieLRHzwQjfXgm0367+zdLN7xanI7T81GNOY1EI6bekWVbYubyy3onrTFv2z
g8V85oLrL+yCsS++r6E32VjsbPQVTENt+s+pRR1XhuXelVOYFNDuDAi1uganaKd9amLnDNlUmqrQ
76R+rLqGoI7a6V/3VdhpoCbTehpS3Q8Lf1c/HSxfLxun+NHMNJ3BOH6ixpB1ONfj3+EhQIO+9JH7
2BEmHNZ5ac5uRI6xPqUDRUGxWheLTygut8qFgdFbPKOuHQsuGsT0voybInVv2L/yT2MennpTTAcU
0fFYMz4Gz6a5uQ5OVl0EzgIOErOeE1g9CrcsN0+67WwPKRQEp5aXuq0/hNn81VLvPi0eZgQjr7At
VPqhyOV60gqPm4mE8dZ1x0AY036v+775zS7b+d5SfaGdphkLfKo8YYC3nl3jV0VI0gTydqisioGh
2hJLs3N6qX2NtnxrDgYXUhYs2QZniy8nAWnbwtQkQSg/qcI555uA1M4u1V6IW+ZmxkV64IVVid03
RD3qHkvIAMtV88djVYgRjMv6TmIuRbTM2lB4W8dGsKqImGlVL9lGRZsOmX3xptl+sY0GY4/eLfEE
sBy5mocVlbf9Mm8PX5fVDgYlqNQfj6ETuhuPhqaGOmLLZpKCPh5hPM9exdr3HKuPlx9RWHmmt3CV
Th1RdRRntPqSBailugymo0eb4G4K9radT4bbGIdSK5HhbQdxp8EFRAqjSvBmJL1ODbHbixc6pkBp
Y/X2Kd0bzr9l4aNOu1YL82YDcYU7vORZ73/pTmcfAcWNb8DOdshK1/rcqX3Gg2Rkt1pzsL+t/pLs
S2n+QNC3vgl3716pgMvTRODMZyXT9sSCSe3VWGbntdr7irMSSBv7w5Bfh6nMMfawAEqnaPttkKF8
8ozOKgN7av9Y7JgLNHu6qr68EGniRJue/tIVd5+1hTsxuuFcaO+IRmiU2yKCbvXHRNtq96TM2b+t
YvXfvLScIolVLGyxRUWLK60YSN4Dee2ues4uFfatRULHeWfZdJF681ouqqJOkMNPxnB21OD2Cm1a
/NOI4QjQQDvrVtHEkmBsPJzTeHb96tWBk3A8KQLTHp5a81uvq9sMUU+S0sGcxPcqX+9y1Y0Ed+cb
9Nsh0wBWmiFJK+NxLYmMCSzsDKXhtyHzv5rGxy9d/BwYbGDbApXPPIlgpeYm8TEMBlwz8kourslz
PLQn36sunpM350zZ+0UMJIK7jlcnTeUd7a1qwwooJEl1+fAb1tmRRUpvusXc19vkErLPXEU7JETF
w9EKzCM0Vww6q9+WWbawAy4SfbFKEZUzZySeySRvSytyplo/YqJND23lphdVQ4XCAo6Jj7U5DWRf
utciYz+Tp9xoR/o9kdlcHwv3ZMz5hd2pCREKJLQYhfPRde501W3X+ihKu+PMXSafOB6sRceqaRj1
VumGpcwrZ+ewj0X3qa1+HXkWLcoumDM3u99d4HmWN0j958rRAUIcvh5QAgX0PDX9X6kwpGKO0pog
83RYBlbC650X9Yx9D4yYulPpVWnYW6qKzGrYbrim8M67pv7b4vuDuJ+rKXTR7b5mzetPCyTQs5ql
c0jxR6L/+cHI4r946ZV+EMsUzlaqc+a1X5bQ9NcFKwYdjvK3lwZ7DpylJobD5KCnr2xuCtZV50eP
oA/5sWKE0PA/BGgM1wb1LhKdWK8uQeLXxWpvWUHW0m78xe6bM/92z77/pvQK9cZ6Jov/1EzFrzWb
/27ZIKxA71oKcbNXdeCIrE9GY2gPXJsaWXY11jtT0+NWa9anuVrwKLpakXBzJVC+ieGOiDNLtOoe
Pl2/STyv5YVym5jb9q9YzSdNOv5xdPfE0YyLg5s4oNY69MvyHaNENoSERVennuvgjXiB7clK8++z
ZQISt9qnVfjOvSnV9JOw1S7h1wNZUba4NBAnq6cbo0TR3pRv3VqLgNBS6aHb4kLrTcyypWN+cYBn
sAm982lZ2Ng0qLPI24zPxhXYIIQ3hDvWYmpokO4qhFH4O+ujGSxczYHv4jGq2A+M00/8q1ys9Xlx
aioV5mvz3uMsCirQmqJf0Oa4wA/sEbYYbhxruX1pnWfz9mhVXKwpJF0NZPZGkz0earu4lSkZBL4x
Pa9DTakHSPacj9YHG6zxBCkLAqzWqRfJvj+4hjmD8hcHRZpwaBdmzSjPsJ+UwqjmYe2KqqFMI0eK
GF96TBJ8O4SOsZzt6qr5+qVbi4LXUb7BiAfzIs+pP/pJMc5PYvfVEI3z7EdzazTvWd+qL19OZwBB
vGI0HEHTqUT0tTqS2WnKuFZbeyrg0A5aJYyTZuRmUo3G8tzvS/Yjq4wh5A39Scv/bg11uGISDIDA
/rjMud7BHdqTQel7ypkMxVItV03UNNTYEQ66cr3ENuuS3mS+Zw3jlnluu0/LKLGfl9ucBYXmWbHR
4eaW0wLD323d1XSZmNE2pEhsu3jDdYs/T9/Vrd1txSzTFP1JiHKOBk0VkfQVAbKNDHzidfig9Ay3
d1rEruluftB3VvGxOMp+4jmLzXm7su1kvALt7kFb6ky9TvgwvJjfO+KMsLWTSacYt5a+Rfyd7u9u
T8cEUv/NT8u3xmzzo9uyqw+Wr/rUJJPv3hmeZ5i6oCz0Iq5Ar+FFNXK/uOepk0Fmy9wGA6i7V+i0
JdipE7bdtSEvtF6e9q7qwn5dvzstEPfGKX4SRWbfat2sQF1yjRFxXXWYBwnCqJNVWd7VZdkJmB/x
GW7klHwdxrYlyiXxobwUf1xGXQBtGyGEolQv5Zj1RlQ95uG+7kIv4uSrTDP7hju7uo5eK8/SAhiI
x6JMwUzTUVZBuqnyuIKR4e2FjZwqi6huKk0KqmqOGpsbuSDZqAxwmpoa58KGnc533CW7LmK74OHQ
PvHZQeh1D8P1qBnGu+84LN4BiKqIvGib8krKSXZx085IltXQoYMzydMpGxyj2EvdJ9cSBTTV2Cf8
FivWzWIilcMyPwu/dk4oWf2/Me8oHVN7vK4DDZPULP3FlE5210RrHfucoG48HRRAxD4a7CiYuXmX
rnGu+jJFA8UfcQ8mBm6mFFd/eKynaczsTO6x+c7BL++zsPLjkvWTBJTp+yOUjdUDczSEitSE4sNj
9B1Xn7uHm90vjNn6mUlYu5n5T09wXkAmrNWHaXi32cdq5G6rfC77VoSGsv+mvm790i2jzaE5rfRP
WhfNO2XI99J3IDur4cWcx3fTrxbWzTLwmoGgyDbqIMDc8aKUzuPqMPjyhFwSpe3yZ+cUbuJ1dhmi
I+vx0oIGZ4wHo2yr9md9XlSIjkC4x+Z6jM0qc+LVshnQCRxwDfFAbVF2T15lYX7rlcvW3+lj2XLQ
InP4VhgQAriA8Caajnjap6wAwB37HzZBJuyiSN31aDmz3YezbeVB59DYZOk7eQz+ycNHii+pDYQ3
XxSUNweeKs+b6f4rKP/J2mmmqGIExUmgnC5c5kdYSo17KRz3SkXzZMir2NPn2d2fRSb8lxyfZcjq
4O7QTuZvmXs8jE5h3VRDbTyUD4MjSVM/H+YMQnn8H/5keInocvxIjmfjMCIRBvSw05CI6vKEMcNI
uHVpjc1zQdX0UdYGJmKDxw/bXHaelaclNHbQREP9MmFfDhTC1MHtp6tBoT56GGtZOpcv8WLu44kg
Xe1p2dTDa2K/5wQuR7JqkFcGGKFcE0s0wyaCUfHN1+zQMay7tvf61XD1PfBSgoINL6MpriqfyZCo
LpNUr4Y58HIO0sVguhpnM/XfIDbsSy7lm85LFOjOeiBsxY9BwN/bunzaMD6EucCNpTDfGMFeGa4b
EsWjJ0IO08GkwuEsZDRqx5O/cCavbkUgDLtlc6YAg83DvBLWYwgOZMMfsJT4mvjTOi5TS3wPIYXF
zsfrjKeWxzDaHrk7tNRVdwCULW9TPqbPw77v54044JvnT3VYdeWHk4kXMZb+Ybb9n6I0LjXcKiZ5
92g7I6XgZr341EWXApMSmw6iohk+t7n8cpaWQStmk7BvXdjkl3Rc8mhHYHkbHKsJTa2tXy29HS79
2AK4ZyL/dLBrJtWwUtKosY0mUNJsN9yozzs7Zse7dmwmP8jmF4XWdMvWvDyXvGs/G5UWaVi78Ib2
hAcW4xNvQCadqzGb6GK93WCg7aZzBtcYKWM4GYLzNLAdTBQ4bakGC6qFoHQ3rpOmTqFMHVtn5ChY
G9g3Ph+j15ifep/bjwIIUNBTtfxFjtXE+wO8fuUPLc/4kT4mjxFVrZmHlvPt5m916YbaorTfO5v2
Yu7D9aVY9+WUdbLKAx/g/4tYUe2dvp8sIx7lTyXrJVTM2POomvPxzrkw9nzXdv1DKH/5Da9HX8fQ
wF8QharKwZAonaJiemvPn840FvdFU7zGW8WHgMa05k8pDPIW7FNBmVmTTfFeG2I8kRKxc1wN+vJ9
1V3nY2ZDAv5NbPs3mTmtZJJp2xjuWrO+Z3CMIE618rElZ48IbhcqvAtt0y0+5nodTshRlHFyNosD
HbWduASC7oFoO5OvNRvij6p1+cLh/jtvsGhM2/Sbtpw0iJ612pHem79rCj4Et52BFQkAjETGWfcu
izkVnBQt/4mwaoy3TbQ5JaXufJFfwrvEL+vjTbPE+AsvZAHQyuKcQzcvzp+SgvwAlC5OXpqJGyqr
epoHYGyHjZCnQazToStq52UWNida7mY8KL3Lpzfnwko0LR3Qn3AxkRziPyZdMqBUXP7y02Hzz6QA
wY2ySHQ1vAplI0Niw2YVk+1oYZmW9W3ShHpjspYfiDfDXb34OoG9fTMFWJdEwetXLlnkCpVHrpE6
v1r8+0ts13p/HknC+jAn34hMprIJJjfrXq9aNYZu6q1I0aYVWr2gqrRZOoo/h4tPFQcUxSN7hEm7
2r2fMsdp6+HxeebBJ6Fc8+dTa7bmXV/yn/7IRC8oqGkBHJfvNhk14WhnfVzZ+zO2NWCvrvHBZUES
8auz+X1q9qjfvroCi7reB5bZPqEItvz+3vjIuj5atmrAWertn9hM9IjwryGey3mNlDLcIK2HMxAv
XYe7DwldYH4YLS19nTvcAO4sfqh0yre4lF4PhrgMt9Jj+EVqrftqVykRcSV0L3ns+X7I8zJ9WeVa
HCalqe9sDv1LOpwTVn5q3+UwNJ+sV+JErDw9cH2/eJnx4xwX0qKacPB7ckdQUcROOGjqXwrGknQd
VVm+57M+vbomgk9ssol0CRtTLy6Ov1ESZJ5tRJnFnexUbpjulnpTW2UkxKUtR1v5NGggqCiIJ/B2
pFNrcePHTe3SeMTuI+OiAwgIoN70TzU/AijmcWOastQPYdYgEWZdYvzN73RmVCmTPRy9trNu5VoS
77rVRbRV5g/0t/RCIVJea6rJsOlpaLaiERccJ9iqyrKON7S/W13mzjdX22Pie9ZDWVhbMk6Tm1Rd
N1y63SgOgOD6aw7FSN4c92AwdSuxaFQt/XGSa/qWL0o8Ma7kWykRBd1e2hekaeOZnyr8vrC37mak
sxOirkkVgAubYBQdy7SID3H/bZtk/xnqCz0gqps6k/5TkA6x8/QwS33Pdnu+W3P3rGV7JJnm3Xo1
iRP+odIPMBW2l4zsOT3odVy8EbIK0Wgd2cX+3v7rV8HuwFUgqZAkN/+pQQcOk1aniUV0TRa0Y2ce
DQqFC4x0UrND9WdFWoQRk0q6ukHmyOKTz/fHZvbsCGeIwNWFrh7geKVtU2kkyvFLt8v8mNsFjkIc
a84Q2IzpGO6g3+mRbVvYMXZrFvFaCSTFwVguhNWJ0Ovl/H3arO253Lgfu94tgwnCnXDe9uJKZxyD
TjhcNmjm1P/9lhevE8A34+ISj56VcUJPrf6M1nAoVp7fBveaUTvVHzYFFu+jP7h/UOD8qzMb52Iu
rS6g38bo75nrIDkLjRrXn9Z+aQiy99boh8CR0uCpIONHr6zux+oTWAGS//CeK2zCF+6C/DczUDoP
s7fumYkDEzAIr6gnmzvCv8I4KQmGGJWtX4ii4dUuJwQmzelBt7TvKTbDHz5+IBGKdtEvTJ+5bZbS
KX+nDCtpE/BWHq3VKBOYHQyp7dx/YzD0vcj3X6vya65xMXxYJs6Toneg6blOiy9spfu3aSP+jVNI
35J1oE6n1xjppvQaOoCeJcr8YiFJUskXb2v2MJVE8LBA2o3Nrl4TPH7LHjLpm8gwzlqbdW34cbIV
Oyi72dZJCzfAzf9qcCrGEofdHV5QvIxgKFqDKUY2qsTTSF3Zc807ar0yXx4Lwq6uhvI6cR6RksJw
dmfSH1G0q+fayezEJA3sK5+k9dFXUwXrALWC2qMDc2j2chznx3xcqwbjqTRX5k760HgIXvix1qGK
2sIBJnIzboJCbgzal4L0S2MllgubzFUnhTCcpAnkI3c8Wzj73DISvcDz747/SqMgO61N+xkkH5xh
qOo9Ni3j3WW2Hxa6gdGL0zRG322uWm0+O4vcD49khcB0dvcJvwrRn4VSv5aaSPVg9FaPFIx0HWiR
dv9JL4zmFZHWfzM1Wz0jYItfppfLi7YJdDWpL+dyII0szLIa20+be282m89OQPFfI3PoR+zlsN+s
QlUHSJrhyFUK74Lz6z6bzSvwXnVV1FxJiVkmslfvs2+GnOTBvqCU9FT50cPrPK+LclSgz3b5qfod
jUDzduCmYiHvztpv+P1lKKt0ebgs3NOYV8e8WfOz05Dthp/UO5eO89SlFWmTVuMlst3kiVnGEu5F
1/BGqPWMPWF/2cuB+ebgug2JmZv+lZJUe+OVsL5pwnr1hpRolW59zodMRm5KF1cNYxYRKJdHjSpf
cnTCAhoqsT2X98f3t8tWdkxeayWfqnYZQjlUJ4ty9kXiq0tWmqirvzUktNE8WbfO9duEud9vb+ze
bX27ZBmCkac5Z9k3iDa6l81JmSr9K8dndBjrxj86tk0+yexycE1o0idZyrPRivnCTAAmxHZUVBhm
/1njG7958LLsHzSxYAwI1SQrivFxpGt92GOHPGR9ViamVoB1tDPYjt7jqKwmBgBq3kw96DJ02dzW
6xeOaUJBkORVzM3RHtAkdfJYlr/dYDDrGTOo1WJltFcjRT5xbjmEm1nbGZ4AA6KfqfdlytSTJ9M1
8WdvfwWxrOO9SBlJ+YZ87SkuXon2N+Msb7rvW72URHDMarmoRh/D3De8f0JZ6ecyVjhcd5rSR/BT
X/Hm7/0decn/Jot6i7qiZWpATFpUSbOKHZxop5IEwFOTu+aLUYjiyZIjg/KdRdP4fK3pmdlA/rte
0ZODopN4qBlEgjsY4rKJ0f4yqlVxnu0jU0PlXOZ9Y3PPVqkabqtAT3Bs/3ef+jYGTyP7zZCQGqJ8
jKKsvnwpaMIbGoHZOXvT12MU9E1PobICQjWn73sqzE+mG8V3+LT9zmzDijM/1Yh69su/uWYbrxs5
S6c1bev3tEzzGFmA9l5qW2D5nfvm6I8Yqrknb80T+euSIZ+HnT3X54nV9f+wUS9vkusVYWZL773f
Ow7sRN0kzVTasUYa53luLOvAAlZUhdGT+nNdb+t3xizihmRVx15LsgiPvD3eUQzst2amAdfarXqr
Wu1XOQ5sCBi4P8koOhNAOyLnOMM965Xx0yGMJKZzhsCQ7aRzJxYaYBCxJlNPmupY4RlkPLO8Ynmj
ADTXeYhqlu4c9oFBRlf6a9j5pvHPLL30AqFD1DuWzYG+Np3zZ0FxgOdYpeeGKLDjOvQNjy2tPq0z
0wLUKPN1bcf0tfT9Ns4AAd5lWrxxu1LzOPTSXL9YHhvXRUvLq8tY1epDrPmekPqF8KTV0NYmZW1E
jVx988tuYxitpfnXYpMiG/h1uTJ2YL6NYQtdSCN9+eDqln0ZTbH/lF0hjl6OejdODcGttJwhHlOu
K7S+N6ZhU+I47oPue8zeO30e/wHXbCHrt523HSvladnmGpvaNuKfLvxzV62CmQZKDK9qH0w2gDyB
sy5zhU1oZL4yNuexRMFu1BNGgJdmNybIuGk5zH7qHaDJqDmzQjtKpJu3cSGzKFtGJ9Ft8nbDkcRP
h6Zy8/7tmnC4KXb5UUGTUwuO1qGoBQELrI59Gsp5uNvpWJ1zvKO08ICCQeXaHj9y4y8HjnZbWPo3
xYLMWS1w6poz6L/BipXlI2vnkC+rY4S11/51+jb9H+Sd2W7kxpqtX+W8AI1gkAyStzkxB6Wk0qy6
IVRSifMUnPn0/eX2xjm27HZhA33TOBc2YFRZqeQYsf61vrWdnDB/zbs5YoSCZfhR5cw/6FkZbocy
TCHJtMM1cXCBE6nEDJsNINFiOy1/J37/f2yEx6F+ySL89074559t939W7Gbf8j/a4P/9//3ug/fF
b0LZnrCF6/7ZB+85v3nStxS5Lh71/Js4yL998NL9TYKtFgjZji9d1+KP/u2El+ZvSCumxCTvepCL
6U7+D6zwfw5O4YT3PcuXyie7gVym1JcUkGsbUZN7ygt03Ge7hnUz7gOVbJBLCH+X8y/CRuZXvzuf
B9dP2q7LEfH5In9OwKRyCi1f+G5gZm0URDJLfzIGbL4NZokZiJr4TREuqDk9fwvXGa46n7mD0z8t
OmRmM0jrMRtCb/iFE9+8REn+X8TkX8fBlp7wbOFIib7/Jcnity0JfjDywSjz713J72FCHFuh9LBY
tZlQLpjsc0vvQlYmm3g+O7r/z4o+f/8dLNORQki6w6Tz5XfIPGYuU9p7QZ1MTRCCuTt6TPgf/nCF
/k3o4G/OuM1XdTyXaif/LwVMcHBYFyypF1gVLqVsfCaikezHJK+hQrbjLw4s1+nX4+pYgm9jQwO0
uZD+fL4hIZpslDw/8Et2DxOq4Crta/mLT7mksr6cPZ87gngITH3lyS9XlcSI0IxO6Aa4CPga2SUU
lPd3Q5G8/8cHzzdtZbo+38dT6ssHOcbCEb1cvmEi2Hka6eeYLKANrPLWSrNfpKr+5kzhubUsx7ds
Rzjiy4dBa68qt7XdoLJsweMeb2kMdWlTLDRnTSjB//zd/lU8/fUoMsCxLJsnAnmdL+cqATWwaDdy
g8aw2YUMlX81uqG4y5n0HqoizjY1aL5d3I14HyoQYaYowh/QiZEayqkhkczrkfz+sKHYNzSR8Jt6
Tegl3zisfW875LJ6w07Ibw59WiYsEguvYy2FfRPWbMNShbz4hqZwiJ6E9L/potC/v6P+lNX6U/Ln
b+5zIkRK+iyavb9ejyOh1RHYnhtEgKoOEIS8wzw4DOYH5xGG965Ow/YA+/XTtajis0E7PowRL+Z/
PtR/d73C0gBkzhCE5M+XI61T4sS8tH2yB719mOzkuhQYrE0Rq/V/+kn+pfzVYuxGzukv5zSu4xY5
AwKcG9L+NxF0QiguvuMYltt//iSuzL9esL6QLJelhbzj/v7nf4g3NoVpGa5smXwAgN+yziCywBP/
VhIFv1MGF4Jsuocom3Dw9d2cbTpPNJDS0RxWGYj0PZbbPJhdF9Jl2zvqnu2q8+YMjbcfSQnk6Ln9
fO+3nX3VdUN1IvSUBJixkABq4lzTLmd8Q7zAbNYCp+JB+DNlD7Gtdr4uZ9SJttlo3ZCzcCBt8xdF
bq6cqHLCYOwkA5HCDM89VOyb0jHpXAKZrLbRMEm8V15yE4oifZubtDjYDNK3Ioe5MfsX2+3QuIes
6dyXxFrsm5Ht4H5p7XYN/YudjK8BfQoZns103vgZfus8rItDzFhj3RYmLlTkzgdb6vpF9mX95pH6
WJEyJnSD4TZcl9XIkrQc5l3pl/k+IY12b4i6ufFE4YHUBE7FrnpaUExHq3kBMBCeNUwI4FuMb4ai
8d7V2LKxDIX1mhnpc0k0nAWnUakTSMIby9fWtVvEm0YQ1LGNYl8S9Kh5AkTyzjQ9mh2sWHl47K32
ZgHkBvu1UUHb6AyWYVfjU/IBMOYMt0izsnEaKjjnJFLy+cqH3cueMOuLnjFh2F8YpQ2FvM04/GTJ
xDG5eMFigEcUR/bmdQNZnUNmyR5cAzQzk2X+k2N7NOwWTt0qZobCf2LZRgTJKf3u0csL+9D3YoA7
0BhrrRz7qhkUZt9GhC2e50uquVl49a+IM8GZhgFX9Zts8JK9jHy9Kz3Ot2wHDt9gtM5bqMi9RZxb
HkKDmWwBfTqvhEfnE6la+xVnH2q8J7L4hnE6bCGMlHyOhzPHY6ZBx/xKk0XA8lWM/tPYYjN7gt1Z
AlcU6XtziaTDj3W44sGEtPe5zUJoAyuu3sYscSCB6XVu2u7nAl8mRb9JSioDOitMA0/WKT6EDO+H
zIoGBGunqk2SYxcPsc2uqIlRgVxY4Kx4HhQ/FLkghoEVdQm+jSVJE09YWRHQvCHE4acW0HnE4CJS
dpUBmFpgVdugLlBfMeGBtqoBXbI0+X3jEW12FXsd26NCqthHpkuWK/TUXU+S4Rj7jj5FaB73Vjl2
6yyZd1Ptxg8k+KYt3SKYcPnd9rABQFg1nb/3HFFwfqcC7urE9XFprgGCn/c4iqrIfBoszz1Zc/Oz
MlFQk56SZR03zXc/9BWk+MhqsPdovVIGO9FMDsz88VyPgeERx6fhmaOP5evs9dCbYzguh7jUHt8V
yjBmpeJNkAW6TnFB7j1Lhx/oPE64opJh/DakhPJyTvF96FpinyZGvh3nIQ6AFlg2S1H9PjhF9036
7bz3AecEugXK3kDx27EZZgYv/d00sEDE4QamBZLddnJ7CHNkIVcD+0Un8U4tCA5Q8ctIYLaNvDW6
xGM0D/YJNx+WDywvJ80o4S3xlPUoF6fbotpb6A6h7lmVXyJ/EEv3MU45dn/4uVG8IkhDF8dfzeIY
V0d8iurhxfN0e/QqkWGWI0FIyKrf63Apz13usA0G6bdsKtpyULV0iqZq4HGy+7TaTESuV5azXLdW
E2+H1F3uZeO253rJkh8kaApcPxciUWgmQdNk4LmHajxgxgtBKgqIitniP6rGXjAZzMamhIxyjvz0
pYdcGVRtgV+8DNt1pG7DvLgTIsP2FxfqMPYIoOElQbAMQ5CjlOwqS40/yxES5yoDzoWnoDfMl8lv
rDOD3zN9U1jN6hTc8ihIiwDzuso7C1+S8uJ8p8kugcavxl1Fh8qqNRmQk/qsQUfr4S5swWvttI2D
G8yaZIJmfGJdWxWj6zywSFqCvgGmTyr4iZGKCEwyUttxrEBul923OtFXVlrOK9ekUmDhCR6EYflm
XkxuMd/cwuOAi7tivg66s8WNCAGeiZ2EPG31o0UNBxT3UuBod8NoPqWefaZFBty/Z5CLxcy0G8e+
+R4iPuC3NjFwz5hGnIb6Owyt44ryHPVSgqWFg0D/gdtQAgfNiuaT9YXxxbIKavkj67IJM1Fi7XNi
sYFO6DswedhcJwVMTrMx/PuY7/uq/RHrGqocalOuCjXxOG/SaWVe+rY2LlKD2ILBy+BIVhwR1NrF
Rc+nx5W31aKfh1i3P4hkwuRqXPS6Q5TOE9pWyWiva5fPWSZMCROA06PbvxWwlw78uGXVeVO7S20c
GiZtU5t2zu949m8EDx+sU6K58LDDNenw7JXJS3MkEBSRHlkWUGQjlPE8indJQloU0wK38ahPegmn
Gze3nwbJLCbyjUcrH0nz8JK/VQYw1XYJ6ezIYhMDSqhGrtzsQitzbZJaSty7CfIXUVpj5eM62Xfo
bMcLamZfNH1/6GFCXlT6sgmUw0UxNFIGUZUrqtRMYxvqVqzGWuZXc1fI275mMlli136tPBroGpsM
sDGnp1LztJhAtX3yQkqY6o75fsFZ9xiZghl5MjnjT50vDrweURabVLfLaqGmhDWjM+8Mw6tIglfF
AefiZyWJz0xjaN5jA2t20CxvEz1kRwhdzrryralfmaYxPIGWjT4ZH+ktScn5pkGwP0CPC3dG6eu7
xcmjHWb1DybA/bVZGtEuT/zyqLw0yXg89tl+GsieQmub131I3KIrxLcGwNq6tWI4WN4w7RZCPwke
/qhkgsCV4E1S7EwLohS2nWVXTUl2smeMb6uu6InITFk3rgmEVu9ywj0aojh3OAc4Ij4u/yAsqUQB
yu0RulSnzO5fZj1V56marqe8aj+cou6vMEfWtH/nEwEHed1bVbv1w7Z9s1rlBCjyw4EZYYDY+lSG
M8ixfqmjbUNb+hG0dbqNa1iPUa+Kx6mdumufLrBA8BLckzE+lnOhH21KAkjWe3JDv47+aIio8ea+
ECVkUhGIgSKwqSXP5qxS0TU2m+ibCfNzTRWTWmGMYZppibzaIGQMt1Osn8GAd6vK6K9iOeTrYh63
zIGGDRX09TaHdq2rCVImDqFg8LthnUvmTEvtniV9IXxmknxjYY9kHGGupRETy3lpUQ5XTABqUyPZ
1W4JR1i8lyrZ96PZHfJ+xpgTt3JvVYDcPXPgLWxNoOMYWgW5QULIZzyCG4qG2nmmE6w2vKNfTelG
UtW+t/IHPDrFpukzDBejsymbiGRSNmVbEGXRVmE4COLBTwKLz1/pwnnvKDR+cQtKtGrB3TzOarvg
l+3q5hH4tEc0ZT52Rv/kpZLE17AArtKvfmfwjo4pYUmqJ2ll5zJR99HAGyopzJt8cn9G2U89ekOA
4bgHHB09dKqHO97Ux9phbuSYZ0MuPWanvr3KtUFchhoLAvtZEI6W917BT9uRBiTQTE+uVw8BjVjF
82J9IMXlO082xCrGlNRzU2PcANfCCWyTh75KWp5i5aNevCfVpPzTvGV1+B1q+VVs5q82MECiHrYm
zKTTXVnEj7H0905RPIxe+lrK5lB3dr522vLaUlR4CIn5SNXDuO2BnKy6lLYkafTphhjSiBYtD2U5
NrtR5XfYMJwDjoUfyA4HBSISBz/5ElpzOrzqmyaNw70y5XBTgtu9mWu3/dnlFPQs2jlkoUE2kxnb
bgjHJSjG8EdmuWzM2e4/dA0W/Msmn1vWcNQ7U6F6V7S0l4SFs9O+yI9zlos1400ccvB3m63NMG4d
516/aScimfh+9MovyzPhkQl+28RapQaoYDHvCIyILUI7Jhm7eoM1DF+YXCrTawkWzbPtcrNUnG/2
rSQIDPfeU9GNbWGTVlJ/h3e7azFB4cFm9VlkOM2dkGc+hlBiDv5dvFhniG3PENyuCwXXrCTeA9gV
CEbq5voQxwuWSrt8FBS7raHHEV9I65fUHKoNqfJ6lVQ/XMN+JmdJzBnz1HquW06azp7gsva3DNCK
pwkxFO6+k+/1GJl7e5HVtg6BI9RNm74Bz+uwQEDU6BFEji5wRwypjbEhjM7a1tXfS/NiflGKbyrS
EQvDcOOYDSz1wqq2i5X3n7SVWTdJNbG6U1a+o8+q2uGx6HCziHPJngXGg+0dxzJkcXRBt0p9qzs2
GE7tNS9xDXS5jMOeBPxy3/RRtQtrCM5DdA3Qo7tpGyzcE8+Ore2H6lz5kqlnOrFvTkxgDItk5q4v
o2ah2Bx7pX62aGXe9p4ldjLRYhuFnb+mBGR6kAYRIbfEwjbqUeyiyq3eJ77U0dVYKNXEKZVmX+9l
bPQB71txXTfkTKMqK48F3lO8XFtVVvIsZpouI8ZloLo8+wn2t3ryJudnOMHwkLIcgji3xHM+5N2+
NFPjvq4H/QOEanSL41Fh57HIM1uWEdRdPARTMVFvBBL32unbYmsj42zcGF6QaIB5rkZW8yXrvtZ9
FBWugj7qLLCaCZdhi8a3plyrEKs+BlbcwugER5K/zg1LxQjFC3sGVQH0/MxrLNgTtxs4DD91LLTq
lLVSKvq9orqD0gqljjX28VeGmxs2TGqbc/vuoFr2h9BOLZz5DtxbuAm3iXBSVotZfXTdeLgEqL7F
CFGwZjnjjEb9vRwcEzayK7Fcjn1AeDE525PWB2wdoCXGaedzo7OXKvSpSvF3pIlmXYlt9Ey/Iwvc
MifSlZnjZqD98VAvgw76SaqgyDvnxOfM2z7J4mBx5ECKa/SOoeeHaC5Vs7ESVvNswO7HVlrfM7qV
1mrqPoixwH/Jou8l6GusSHH4nCfLB9txfeePDeHoSNM0kkBd3cFvGU6GaB+ldJ752PZYav8Qq97e
tjAEVq09z2sdIrnJqcVvIBoNq1gYaEOlxiBfgIve+4VhojomisKWksuHovadE1dhtGPTZz/3kTY3
XIL185Dymg4v3jKv7DFLxngE1yQby29oFbSKkrXC0xbXb2kWW8C/E3ErL1PieGZruAL0oW8z6f9o
sAbQR9erNVRKih/tmqLjcEnXHfQeBKbevcIJra/Kqsm2yp+ywzCVSKJNqLaNURWBYVC4R5MxSUkw
AmA38M2uHI251zOrcU1f9fextcU+WqL5Ja40MP801Sgc6oc7YfCMsdGtARVH27aw6pvcCkm+DXNy
pQZ2Wp5vEUxsxDffVjX2G3KB+ymy4qtogFpLhDI5yWFIcpzEKKqYkPvcXdm9NXybU2F/DOnYSBC2
2RxADKBc1FKL+2KCBgQENLqTs9V9nHxWXGQunD48GFdx1M0PC95ed50LQ4dbz8ChvbEznb+Myum3
xjyy01u65UHIyA5q4JiPes7sDVOT+xT2wl77OnsvQuyd+EOnjTdN0VaUZN6ztnYew6w8Zd1w7RWm
Puagh1dVxruDezVf6GMo6OVwPZjwtrsAl6Z1I151bl498UH6scjL6oWCIevGrIprOoeyXVpiHHHw
Oexyc8TCmHpd+VpjETx2TiG3C62q8waabrg3HZACIxTMexwwzUOSWfZZUMRCbg2Sjrh4A2YjRWVv
8zqnspYoEh+d9JtmCRfqGWeTZ2IheP9i0vaKCzh1WEOAN7bYPS9kh9i49I324a5xI7T0uclAn2a8
DPBx9tRnqKbNd0Y41m80oUrnck6yB5fnzzWIYhhglJkUcEnCMug51N4V7+842yVS34VOy9Mru1Oe
X4BvAS3goF+uago5z6PT39qM6TcoOcMaJivkqMG4RnB3V0k4rtsh5MHLHGFnAFWl8wMrI0kXDB/0
TOLwXfuGAfdqyhyqGqjjOztR2tAb2j65TZLGG+wxBhuEWr0ptlJ7MBNyrXXYbUcfyCpstf6OLSXu
+qxIg4JowHZqan6rLn4ZZ95+0qF2EF6VCJA+PpZW2geCVpj2l/Gpn+N9M3ZjgFILi8QLcfhJ4OXW
xXNT9sSH8gTPdNmRFp/jrDlaXnKnurLfkk06hvgYjTVXi7mhVraAnhT2ZygZ8scEtj7cFGlRmKzB
Z5IguLkdpNC6O2FC6APXdQyQUlp4HyodqIWcZf2M/FF/K722u4tGTCeeT9EpR559MdLdzhy0e8Na
joB/QxV9wd23EYP82cWRxhVjTjfOEi3hSvh5+AMNlhU+enl9Kq2oo6mIZ55YYTuAzUk0hxDeGDUY
4LLK77pPMvrmtBVmuAjKVCbGjrAgYp6ZMGAeeZf2DvaQHDWLLiC2weSnSS10/lxXLLrJjEUeBtyl
cotz52TpY6aGcAvBsLlqIzUSBbtMXMLE+D7X9XrKk3gLNImf3o/tnTMSmS5qU9wgi7j86BYeadSi
6Dku5sedz1rWJwFPQQ1VCTymY/xNTHomPFrlhrz1QL4jp5E0bSHuplt2QOG61vVnv+hHzOD+YzmN
ZLJacueYTMuWahJzeSnK6ZlQLLnqLpN4G5KN0eL8J45A4/CcJMeoQhNioHOI8sR4AtUN2yFBu0R2
x7AXL8mRsr9NUcT2rqvYdTWRk+494bOZHexLK1usrQMrWMzpCWY18nzUd8eYYL26RdoZL+1iHp2a
djuSGiEBRI6EqYpxXWG/qnbCKNBxUDTiewuOG3bonjpjOE5QUuL6HkIhvXhup0BAQz9gSo3goUi1
97K7BWdtU5tNAOxBYADf6yxiE6nZrVQbULz6aFhSdKtZzGTZvFZTpomsKUZXvfC9ll03F+1lUOFU
T9YyYCllx5LfhhTgXSgTjfWBQ5dFL2Bdym994MlrlMX6kWA0D8tsuEjImRVan7bKMEyNnmcEKTME
Xm/oJc/OlLkv3Ry7V0ykqnOOReCOwad7UNKyHoUTRfUGKy4sgsiwae3q8tZ/HWavYiFjgPwRvOEE
17ZIkNMUol3vFNxb6VCVlE2YNhHf0rYee27hp1CkNTHVcmHj77e4ZhtB/lKD519WjW9nH43hiEM4
UTMnmIzcJ4UTRpssNlreO5X6TmDCvXHqNP9B/CJEMYWX30/VJc1skUZs+6h4Sx1/OdaFzX+Xo48M
kRtsmNZToclW1JVz71cU4KyhJZlvbR3J/QhCv8DBGdMgKjDfYU5uo1uQ8Wi7sbG7FJ89idbvPqtS
Vk8MkcLnAszMq8G9vzVajnzK4cwOipXkfi6T5Tmcq/gFlBe35pyE3avUhnpDBba/5wBk10O9YCGw
EmodWpbwy8UDX3KJHGvDtnmlVCAs3Hn6lODM1wa6DQBnQpdt69mUM2DfeTKcIj5Yk5jPehz919SE
LifcFqfjfGFpITMr5hgdoaVKh28LIgs3QJU3r17ZhceFtTaL6iXXQcYCcNW1RRvvosF54OVV/hxo
+bglTSUChg2GtXIcHW1Z5oHhoqYrQe6pVszhSZTwmN8MZpSTKczSa3wcBAt57FNUWNXFLeMyGh2m
CL3Locc1p2u9qO/nFov7KpuBmrOlQoS0ZZueZTfmB3ucvcMUxt0xsauaVErCYLAyO6uhVMGFl0NJ
RI63exRi02VFdeaB4cGfSzhzEmhnFbBNJm0yyIZddFU4oOjwMmass3Gvv5upHr8hWI+3IK2be3hp
F+tUn59LUWbHBUzPp2873jkE6HQV2a5hrKU5WJ9O31U/M5mN9soYqv61xHrykmrdutQ1ulptvKTp
6eYcoXStYJErbH1Et2MGpA+t05jUNtNplqzweok7Q3f2U+QWxUcZ6ScAWxhwW1YkYOBhLbl5RCem
5TTZ7dKP81vR+rG71minPespxRMG6X0ho4CsBx4PGB7bAA5yXw8sMAxVL+KYxgS5NnFn0i2iiXxd
E6lzqo3D1JVnBBXqOwu46YleCEh0RB9hSC2Ey4iqDvQOSY+XjYQg569qzxDnobGhfnBJyGvRuwh2
btfNa0e50VuvcQZvIt2+2CY4l01BgucwFLq6izlRlCTTBPVIP5uGv1g07gdLI3tY+Ukxv6cR7SL0
htZuur/UErKQku1Msfo4pm0QmrwzV51uCQq4NCd+7+FxYmRkyX+KQmt8BE3Om81XYxAtBqq9UZr+
MXLnH1pTo8HkeJxWbK25T1gj8Q0YJpiU9lUNr1x07Ik5jvsaUVD/oaMxRLLsHEKFM1YR07yiMwnU
r/ZsrQLLVhALselPEl+3ZuBh8QcPZjcM/aqebWDMVEDA16F/o+q2dpwgnbUmhn6I5AfXThxISlEn
TLgc5KnJzDXvenbhr0y2yeuf0c18ogSU6uGxUy9Lw9SBIQabt0KHRbYHNmF9YD0Up1nbJRvcZTaD
eSCzamWDWlNRMu9UzhCIS7I8gEtgUOYyTLtVlIwSOwSVSONj2L4vpEJY4klDP6duXGxGCm5IP9ef
YIn8k2PYPuECy78dFwtfIF+7Pc661ed5pjubWS17/JnSECWMlcG0L2BvQ8yXXXP9SSce8VhcnMlt
7Dk3OXNfwD4NXeZFYSVrSXniPi3MeNgxt493ZWu/wf+b7wyV2u+GQtqhivBqlmb10TtW+gjEKBf7
Zax8xF+7efF5m18ZUWVe5xBe7iJD/sqIcTFa/Nny4oPl8C1e3OThbfti1PiDY4HuPpdYEA1F7OkZ
nrJjvqUeJ77JQQrw3mapegPCKX0k8M6r9J8NE/bf2SWwoDAFla7EePPF37NIgzokqGPBrKLuxle1
3g+6ZYogGNtbI7gITLq8WimoGz7GhVeK7vtiVw8ZAU7ObFbjRPe8ArGzFska328Lp0tZO+gbLfNm
ad6W0QjIVBYKIiRv1GWvlV0dRztdzsQgr1s5MKpw0AYtnFpgmMZs4bnCCph3fW4gbGcyKKYMRCzu
IID6PMt63VOIODoPU8/mwBln87ZJ1Hta0i5suHhyG4MHPq3DbkWR0cUqNXnWLw6d/KuN0PfRbAGu
WxJ10L0c2j+ct4JLicNns1rHQ8m+QdzaNviHdZ/Oh9LEsjTOeDMsn7m7OffzKWn7eefnW1YBF4/B
KDchCQ13Tci5pFypUNvUt4aDgB+0ribjNIme/W6esQC20nRPjNL9hTHnC9T64vYDZsxAywYRi5/B
uzjn/vAVEt4l9eBTKyR0nbLF8YcF8uQyxafF6O7MaQA+yct5PVN8fTSF6H8y8eoPWlzceghujllm
3GKjQPbAt/GLa/Ov9wXmTCjJIIt9nKlfjm+EhqdMRVYiMxGqGEUCJRNEO37xMSZc6a/3HycSxyO3
AI9288vn1AyM7TakVJjx55zx+qbXdRx1TyAyv8RmOhSCDLBEaYblhjZQdZewCAVHNzbZCc+Of5PP
XoZthpuldghjdZTjzuB2FmNrJ+Kh7rL26Z8PjfnV0sjzWpiOI7BO2h7azxebZpM3C4IE197QSh4K
CzHmtSsQB9Mwq0EExvaTn91QzlW9Umhprpn/YDAf8vg427PaYGaYP5wU2se/fq//afv1mURT1Vaf
3VcQ+Z/Y5f+LaOWYlwWPh//epH3bl+nbjz/6s//9v/zuz4ZGjmfTtnCtKc8kxsw1iO3iwim3fvM8
B4EB1wj3K4+b/+vPtuRvDohy13cvd6+SvDfa30Hl0seeLU3s3JaDn1qJ/8iezU7oyx3C1Ek50sKw
aGOgRen/82MiiqJMJaVECOqHdq/NrH9jJIY6DWfj1sqN9jQ2MF5yw65O8EHilVOU0UFPXnryBYiw
HmTZk1fOzoevKYdqWNxC7WEghzNlOhlZGSOMGSS4HCc8ArmN6DFa3pBqbxGWN1YvkUin4mQYOUUX
vkfQn+ILolBkgMBUr4eFpGhlf4T0Dlo4Y44oe9BFitxckFuyadcgnK5pj0q2CfDLx9yBlINDN86P
WOXKc53Ny00J/O2ddDBdXnhuf8yJjPd83nhT+zO7sItHfVUrO3qSSDdrbZBhs2lC3lCamX13aJbG
LcKnAgiIoB7hZP4YBE9zm6Des120sPrKC2VbYY9pygLbRla9IR3CEjJnBujam25gYnkBSMbJYrNV
sRLHj9jfxvk07aEJlacqGnuYZ63DjLmk5zjuUvk4M4yNqJ65T1Irum5jG4krHKrAKNxbaZfDY4cq
97PJE/2SqNGGnMXCvBKef5t4lInTGFxvkQqS+yEt5MGX81PqDg30y4RBftY4h55jfeqKMLkaYq98
ouFKBIkQ9EW1EdWRUQZRoqEat6mT6zj24hFUgGn6uGnd4d7204JZdPwztLGPLHjw1m2vmheVzOHa
IJ38Dobkc6Zzm3ZUf3qOZQ3hzTn2PaGvpDbNb4MHBS7x0uyWLkv/xQauc8V63z5ZBYpKT+PKh52J
S+nchRhAeTWZl9JCcFxqWMMX//977fRNUHtRcWgnpmZZrMdjIezweswR9bFokGQyPfOA20Cem9n9
GeqTKV8wUwtEMMBgrVFUxxzpbUOXoUsGE/v4FgWdBlBio+Wy4iQU8N6r7NqPlzbwaZbDMpWbNzjA
9TpC70ViX+brfIYMSnHmZcHZEItldrK2XIz+PZQKjXdE+ueC/BRGt6puESFCa9OTMUJEUJ/9aHvX
NHJ3OL0af6e6Bs5WJScIwFV+rXz3kSBbg7mTPVWSuBhMgH0/+BkYX6Ji+RuM9Gal2oRVsaOMEIdT
ZG5TzZq/Wdj8LOQJ19PcV2tjhn+p+kpsCYJTlQvM/1yoat4Dw3aDPMU3VyzuTTnpoABOCGNiqc+h
F9pEfj3Qx0zo5qkOlmhAjCJTDTx7ZgqyHmX1w4nnwLTz5BQ5E36KXmTfaqJxu9qgajkDLMZ6194p
k90P4KnyhM/ee80otBlW0L8Hkn/NeIdZ99VWxQ+qKbfO0l61pfueDqW6XcLM29eGtncQ6UIePpef
WGgq2OnryGlEvmP6cUegAaBGrrtN04TzPeFkCknHDAh3UjRARYsPy6mudbJMW9WRlzd7ZdxVNIk+
x9VIg5uZLYHOlLiBXtUhD5bmScCSPyLV2VuqvtyfHRi8naqUdda9xc0kXHNLD5KPeCc5qpMteXj4
jKqHAYnBqZYd1zHRYLxEJdXp9fQckX89WG6KNko9804KGlonuHJrNxsAr1asMTOYl3iQ2lYdWqTe
IOzD5daLFmcXuRaY7QtuAuIq2S7N2YYzwjhuKXF4G3EXZD7zTyNkfVzPPSjU3kFRoR3iR52amM0g
Hs5XnRbmuhDddLzgm58B5C/rocrqqw6T1lE0E7CrfPSwAPrlj9Epu9OIGsuUKBN33OQ1tN8L9j0f
L5E2DGfWo0oqVwIVgfGXlRODstCOves24sEHGMWzdumAA3DCSsqsr3i0sNNua4DERg7sigOxx6bk
bnhhOC9DaXzr2/F6TvjmYcriJkFCHWbslYun0hcdFXAVci9dp3PX7aoq9TYhpaUz03/HQZyPW8xj
Pfd/NzvrNsFDSFQcwd8FNkt8exVTbG2U4bBKffeqT0EhAhmJiFnYp3TBjkyl+X25DNPJqXh3YwS2
u3tWrFRe9ONHRoZ6P2Ij3YThcI7L5FtqYQslKok7ySNRnLTiohRjhrD6sIb0xBPcIUq/JpvUbPti
GX76UfctHtzHVNX4BQd+AApYDdoj5bGxwhyROvsBzwFMJztci07QkhvqgBJDTFoinL8nue/cCZUP
J3462Q3GrEP0Cn7sIro/sB+9lkW0rQyK9UBw05vQwcN18hCO6fRf7J3JcuRIup1fRaY9yuCOeSGZ
KeZgkMExOW1gnNIxAw44xqfXF1V9dbtbprZ7N9pIuyrLZJKMCAD+n/+c73TQRS0bx1mdu8cg87HI
85u/eGXkvHVONm7o9Mwv9nG2IXHzqAqr3c+0KntrMQyjgidfNa8T1b0nzYx9G5Rzc6qtwPyUkYtZ
3Zsuj0EsPkVeVrvOQ7DiPBs9dD4jLwVyW1K8r+SSz3FWnshHL2dRqhug/5LHLNH6mGUb7mWgNPYm
zripTsK+srRGX3aoFZ+gV0/4lSQ61IrFN7GpbN8KNA+jCTWznyzzjVgMVYLjappCOHkugiB/60d0
2OnxC+a8ikUn20dHjfq6CX+CyRl/pwAkz2T0w9UYe/Lk4QWoWJylhlaOejQfcAHbn2yxw03DDv9O
5ElzKewl/Y6MMyxPZRWap9yOHPzQF3o4noFU38+DjdWi8dobi0Fr45my9VapnO1nbj20xbJawOle
sdGQ87i3ZSU2S1iEm35sgV6RjHm0wKIeSyhJ5d5XM1AiJ+kuzF0e0jq8JYreN6sytJ5JnSwUuHBE
UXbzUzTT9NSUQbG2OpJRwIt4ejtOGd0DD3meguGuRpVDHE7OJm13fh8ykzv9qzAtFqQSS36VO/fM
l/UlFYAhEOPATRWXSbqd7SJ4zTy4CTXHCuXlX5D7iHspQgnpid7PA3s2KOkjTODN4qJoc2WBx1aU
XRVdtq0z75LtwQHJPnEG/pnbyRcPtOeRXpHOc/d0BsAGUErvlHCjtZ9hufHmRfDc5RRGxBpPaADA
cplvGjbe6xhb1MaBK3eOvWRXIOwnAKxQK6LE7UGowDAMGj2yTe2yhkJI23ni9htez+x9yegPlrvl
CF8dheDU6SZnfBzpyZo6a5MO1LDrpbPvOcXNj3VWLDuXdOydYCtLa/m3qzjAlpPbn3re6DWFMzew
S+ori3j7qrtwJLxOdhu7cSKC9pAhhCMmqMwDPXWt9ZHNfnPArlJcj+AyuUFof0thN3uaDntsvSTe
dYft8o7jt74Kg0EemnpUVxCFTqU16TdCKcEz7NTwAsRNHMTvS/OuMeFDq8PmNoqFuNgpP8ICYABB
kYZdIBmFKfCPyCjzutPmVfvthx5qb0PfhAvtE9epwY8KON168dIyfKWsncWzTqxfldtuSr9ROKXm
FFmIl+5nsrAXc6L078d5xiSdVba3ikp84b7O6U6kboDRwj9QHe3zopbqOsZDdReEF5NOXWwcdqwv
TWI0laph+1bD/djknkY2aX1tceNx6Mgdc1wfsW757AAaI5BzKXWkTMcP8miNh9XDHdDHv6o50fe2
kmBrKQx/cNrGOUOJbI6cwcYHKFoVAOG2+9M8Bvvbmx+khTmHKHbxXZeCZBo4lt9R08T7iWUl6xpO
0CjJ7jUVVGyWFqsqP1KZJtfesFCILcZQAjef00ewEAVMSF+nz51d8MgoGrqj2aCegZnCAXZK+yyC
meuadMHKT7ruApgWBzuosLy4i6DWIZCb0RrLb1f30dkCrvI846pd9Wb0V77Td29Rp9VDrrPisR4n
ecW6DacXvJGBlx4RumESIEUP0xBpnIdrldx3mbvDpIcTR1H/1Cexe7Co5cH2PMRrf9TV2e1Md7og
d7dLHP+AdGpB3+GF3VXFzNENnsMuX/zwTUytAxGodB7owOi2kxH6pLrM5/zps5uiifidkRXGVami
n8bEkoKdbDombPNufZWm50Ek6cFzDQdyt9JXNTlHnhouaYZKh2It6cOxxmrbK07myJawdSzhVWsZ
ZdSMt7elndCvNgGpHwJTXoULDMRVI6OjCYRzjd0g/80vqrf08QanPLhw4gooLNiz5t/Y+r4MpiRi
NdQZNGOoNoLChxXfhd3JADwQt0d8ihN1xsHMyVFEN7IhP0a0Gp9D7qUvtDvNgAAKTNbwbFKVBTdN
D6/eW7Bi0qm+xkM1ni5DPkuv6kePzd4Ly+hUszrHsZ2wPiXZ9ZwkkrVXMKGYJ1xzmwLMPmaNhPqY
vsVGyhFsjdu7+qU4wMfMcsOzsj2fZL39mM0q3rnxjiJi0s06B3Y+3Gd0yARq5OYycyS37Z2lxHye
40VTMSxZ+MzTbeZ2nxf38sWXl537Gissvvhuo40OmLl9d98ugpBlblfNmrQtH9kYunyb+bd9kbwt
iX1W3D+3oFbty9kg3dXasrZDY8ktc158CLOyAP6ftvfDxYxuJ7jbB9z7W3oS4Mh4HYjGATSEHsrw
Fv8a4PQl0GvwozcDBny8qa1NvGTqBZ31klt7kmdSbkQdd+y5I/kiQSJP2MBdXWSrAXI+m/sGywYH
X+i+13kYjqteDeN1ya0wZ8U+DY90OFRvJatRH7+viL/auFosQGqA3FbASBH07CG7L1thPUwukZvy
2LqXfmWTsDBfeOPPNX0p58xk4p0nYHturIIxF8zLGrkWXMuSikmthRW99jSnPONNdLcalg+/Tjoz
n+I7QCxuc7FH6DT7oFH+Q1tNuOaN35NMqL0HB7zfvh9k+0U8JsKQkfTpW41P42sqCaJ0DU4scir+
gZeG1notqJDhhzxEEgDd4LvYE+oOdqNs3Vdm6fGZpFL5aPToniE213vyB0AgfZsMHu/pvSwlPww7
qWclx5+myOSWSSi9Sgii3c6C/+onrLWo4nD1iYEUq66yxC1PW7Fl643PKMaKOs/WtZXZOPYLV+0C
DhZU+2hrVVDqk2Eeh020WjIuW7uJgsegmKxtVErWzVVd4oKyt7JdwrWtPO5Yg0oPVNvkV0QEQb2Y
+omu9Y+2GfEpUhScjel3nrvZMdDAyYfWWWNkoMbYmV46hp+QazhwxAwydn6vdWVd4SJK/p/HTvAg
cf+lovnwkVGxmHxU/yBq/vVVfxM1wz9k4JNS57NAfDxAn/xL0/SjP1w8c9L3bHLsRKD/TtO0/4DM
AMOIeLT7Z4b330VN5w9sBh4LC6iRsGA97z/DnGDF9U+ipqDBKrBZL1yaD4Pwn2P0td1MVmUZnGyl
DwTPiqcuvpGFx2mPQIx/rEIEnVU3DWzDouxijNe+XKpNyfBw7toIzzh44xDHY862y6Esy9dRTjhx
bthiBXDQgMQwFeMegIPcX0fltOuDzBkwswWj2c+tgxI34MbYKvhMBFBSl+RvO7YtfNaKmjeSyKAZ
+5L6FX/O8rcF4BdMCOfiYAw5sdG5UZdDR5MaHR8ToP5PR2tg2Syg99MQhTT2ieVGg2/Zlizu1xHy
5rYhPfEwyEZ/DbhdP+ZqAmFpF7H/WeKfYIuhoATPss+gR3txgjHD7RRaZpC94DI0eoVnBn9Ng1mQ
QPdQTo8de6F9Onst2LNA92/z3MSbZpmnN5zV07gaK7s5pwi19qbESn3pTjJLQGRSwugrjOUsoPwU
NxJQCUDph1ZgiVIV9lNuvJobiugjLJTCUR92FVLAmNZwYLdjjtOcVFvbnn1XeG8hhSGg9cZEYGyJ
uM67zsFkNJRDv2ysIBqcUzjMXbXvsPHi6qVsbe1ezpV9bxAdwMF1/ALcr5oVqNByp4E/fTqmz6+X
zG3u0Ofc70SI6VfUe0TWKLOhgnycdAXSh/azldOM0zYuxua57Co8KUsImLr0+oBczKyhScEf8p4T
rN/PWje5wscZpUDVF7d+ED4mxy0/wfQ8UC9xV+Fav89Fl2HUmcmqJiDl9449qddMTYEncDEi8G3S
qp+cTRj0ywuy09Be+WIU1hpsmyV2PU1J8mC5Q/bhdUMPvaqmDf4kSAZBG0SH5z2jp2WFIGw/dXrI
2m0c+jOeLjfTA0Nih0/QzAECJhF2Doa+z+wIRHZ6y3wTXmdpFBEtjHA5bgcTlw0f2FnGHIX8EZGp
TStnP5Z1yzQ2MnNvjS6BA9m1RRYhi/pr5jF5UXDCXzldSqso57DD/b8ry3VE7OKO4hGneJhg7hML
6pxDqn2HPrfFnKbBTtp90VUexD0RVuRa+vwU0AJscR5o/a/G2MFGVAy8O/Q3/DzxjLEUeCShIK8a
t1FV+2+RykRI8w8gbnbMFjYzxgNYVQ6puZ2vZXskm2QySO1Jv7Nruzf4HyyaU5jz1QOrXzLDOsmi
V3tM9Qum+PDTH0L3FIzDBXBu8Y9nI/tEtw5f+iENAZk7eHhmI9yPwEuRDwmo1T4a1VjAEZuK/lZX
C7mavO/dq3ZwyQ0slAFk7MWb/pWClO4zyRQzZcGMUOxb7gPZTuZL7xwI684e+Vmb70yVhgMM1ud8
e9KNGgnfpZfwLwVdAmQx1oxkPXm9QlXPiR2g1vMknRccIbBkZWvWUQjVeFXHIZc555yZ0DrJpZa0
yRJ91K6VfuR4/Yj/RknxjeZDOCRSznXFFc4MbXfJV+v79TkI6KWbbHsBAdATYJGx4361fZndhnPg
u6dp8dP2rDhqvgNbd8gLACsQNsCPUGTqF58oor1lxKeyapd6x8NkfiN3Xpyxu9rjurVZI7HEUXLv
CVNRdRIMX1nrTvtAdRp77oxwkUwX2nkmesYXIwb/WhX+8sjNxiufcvy9H2FmhWci+BXfgPPDVaea
/DWdHdZLoQkD8htFab1oe+rPpMNtNHj0/VWYUWO94miMvZ3r+9qmOewbn1jEcK1TiXNNcHd8pr8s
M6veBqS8Y3GG75fWHi6zEdIKOa5qceRNG8zmEFBf/RTGohAbquPQChhwNm7XmWrbZXVycrz0XdE2
QQIuZcCRTf+Bt7557MfBZf0ODMGbPOvR5XZWrkdXB4AIcmBsKxUVctvPy/Dh0eboH9LJqe7YCEg4
A3CN2HgY7xiwTH41ZNWaLRkBCqUap65IaBs3fbTdklAQAY70GbVhuWRUwgITbuQc80mWODvdhfOn
pJnnGx0zuAW94Lxb1lDeSbLCO0dP/XOhCBLelQlLJH54znRYzMbqPSvK6VAV4ADxfDTpt9/7yTpJ
2zrcwm5HHR+GYgyeFI6f31OQynLjlaV+90hK44Tvuja5ODD7NbCImubeKfbYEWA63haDBiTkYRLV
rAeg3LfDYm+xYKthExrahlauJfyXjrZSHtx5fLAXhiJZRrgBo3h8zKNgOpEhlgfVD8lTXZLta0Q4
ELqi8CbOTf+Gj3Kkz6asIdxBcmTsv1yHxPSKoGLub51b6BQPxB+mDdG+l5qAxCpWyD1JZsIV8ND4
lDqkd9Hn3O8pyfAVJ1FItWej12ZoiAjMKbkXxtdYBz/elH4a5Vp7kRLgNLHCbtMjWWeAQyb3xeQM
XNu64U68SqgbhXdXu6NzdH0PrRfJK2uOFDWi7XlWjUPGAQzH8qmYcTaqgPrj3dSGREGmJPwGbg1x
XgojnhMceNDhbZN6hzEvwum88PH5jmkjIZUycNRxk4KiAUa5GqR7xgoponUyV5m1lYPGpZMgPfeT
CTcBF0SHXyvNjrUpqLDMsuAh90Sx84gDbOIhIqIRpvJ3ePGrFqHTbaZl7j4t7ZA/WXw3pT8nq0GX
erF/xh3l41UZAebmFfYG0KxV7l/PWW1ZvzDBAV3FaJ3W6zDvdbWROh2Ws4ZvLLclHxjIn00Gw5pU
mSO2Q6umY5NaBOEFi+R1gc+k3taid15lwIx5jBan+4HPzSLJL+hOc3E/H0uskbB1I3sIdhhhw9tl
oVRrRekVvVlLg1HFSPJFhpqmz7LpnCvqxAjgxkNiPhv6rDioRPX8bsvAZJvZNVgQ2f6S1elVvAR7
hqkS0dHuOYcqvyAxOXvYy3Ne5RtBl5gD28AJIAFP/lWOV2/dyJrxtvZl98whCodUDqvqq9Nz+9rX
JrkqSkrDNpUMYRDzUJrOqo1Ylxbs44ksEEWhpc0R2W0fiCRZOb5nNo1vJctG5MT8rhnByqPXCmoh
em52EAHay9OPAR3r4IRVjEqWcrnxCi7T9YSZYVNS7nA/Qix7dnzn0pFAlvZ4aSR4JQTU42ZiywTo
olH1JlQSj2af8k9esx+a09uW0rqbCSgl+3zsuR+sB/S9bEofVkILojWWvmEDMixI+WUv+ZwMXsTv
TJTR3g1dtmnRPzaDSdJxZXEwvfeUN55w2ErKFRNBJQq3ce85HzkVc8tI5oaNdpXrbZi4YfmCdb/+
kW0p04fczNwu1Hg5HWVJszRs2UzxwUEhfpiHaaZloWmI2hP3oh+WiYM1Sl6mQUXcBurQihv0bNhQ
JOY5j13Bwotn9G1fz/GJnNiw5RJof8reEw9jPsCQIOZT3CfLZP2SGsaMBKC7l0MU/RCisn/NVjjS
UuZZbzS5AX8l/r7cj3XWv3H/5bjgagOosgw7ki8V+bbVWNrh0a7U/FKnMw7mnmfMC/aTxhChcuns
UIWd5fsaPZ5MSOQU0DAc0xSclG32PjZ7NzLSaRW35PxDmoQDUCtkHhLnmHbSL4D1IXwhSfB0I3CU
6HkP+l2lV4uhY8Pr3RnMlitwgaZZQSS1j4ro98BO4atrESbXUJwrue2YpZ4h3yXJ2qfmuRWU99Wp
tebTm7hXKUkTUBVW1mQ7D1oJGVoUi8j6qLFAH2ZglBRqRUvhZRBWssVM62Vg3NlgsqnDV9YEInzw
as4l+4hPGtUd+SQudaNxD9kUX/pMk99uNASizFQEWyXd2tpPlesfHa4nPpiLFZbXiW8oqOkdd3DO
JPc5sJJhD1dYcJ5snjfLFe1q8X0ecSage1wsFbGYJVLymn5Si1Q6W/1iW4aq34KPsH1qAcoB7/qq
gLXPGqyCLKNvkqXmeNTU0GY3UhAiOJvMqeIrT1DLcRtCrPBv/TSGvZt1rAmmwavuTZBr6xrUXtY8
zahv9Gnr2XN2lMHSxcVKMc1eUbfb8kBLO2v+Jg/n7r1cZvsjIn9K698M+eA991UVIzoqEXBIgvWj
eN9HCdV76DqOme2k07WQ5AkS6m+k/e74Q2fWrWnHfq1jaHpx6s3RNY9vPR7yUPRXEKVFu5VeJw41
BUx7o5BmOQbStpBU0L+Pc+pn9i5BgAds4PYqu6ndYAzWaN64mU0uu522EipOjRr9/YxPO75yoBL0
ENJCnl3QW4IYxnI/a/zRRmK648lQ5luL2qzubbpY5hs9zeVN4eAxpLM58ZZy5Y8mbK5w3c/RIQ4j
HCHGK4PkmYcUdRvudGmXJPw5XrPXASCJ7bQbyl8YtN3skzzJUN8rwGGbym/IC7FCwGlqd/5AE1FE
FoLDnbtqZ1wAm45fx6X6N8UHKhSbmRMo4AUWL3W3LnuCwOwC2VIPsYStdUrL/C3KWJSsNPHyuwTO
zFfpxs07EQwE48Je7rJO0a6obdq6UtCV3L7HQq4IcGR7KqmaZAOHWZ+kKXlM0asd/8ZwY8njpb7c
2iAxAFMyRTJ/UWrnOMduFKwZ8M50V1pTZ9gL7a97nzwn4yWepMHRlrsa3eKhV1DI6Pfp8pOirg8i
fRfjNIG1jT6nLDV8dkEI5RZHmu3zFILGiwzIXEOLGk1S2Bxm9Uz5rOL9CC87kSJViIlEzeUNBjHS
f3w18X/sSja5dUreKtaGySTWiL7TflJV8K259QMa0rL71WEg4fLKmvajtPzqaHXYhAs/iK+Dpuj6
tQGZ668K5dELupSecwtTxHlgV+zu0wZyWsZmdfl0BC+HP/oXatRknnjlo4MbKZuvrwNRb0dqhxpK
Ez5UZ6tncBTmZdbKZHtB3uVqcERwBO00424LIS+ofIBnkLdleCnYA0qIx91rbBAVmVWco77HrLM4
qP07i1/sWas8OoUsJ2Ed52yOKU2Pwcg0DPubrqWNe2O8NKHEJc1sinb6MOaOrSP/L17e/zW/5uUb
fdVkWyhMNt1//9POqX7qzYf5+If/oWAgNfM9odH54afrC/NvtNjL3/yP/uF/+fnzX3mam5//9l8/
vsu02qSdadMv8/cSpKDaL0Q7DP6VHXOdJB/GpJ36aJP/wxf/pWGG7h+uDQPOCxEsw8i+qIh/iZih
/Qc+EWCfgU1WQuC//F/GTOn+ITC221Fkw4PG0sfP8jdnpgj+CDDsRjhCBF8aBM5/RsQMov8NJfkn
fJdatRCIL9/vn5yZdpxBfstA3gRuDf1m4lG7HomccuyPKlhSTrOwTGe/wKp0UDFWYcZy9DB3kpO1
Mr5x1yx35HU1inxV0ycIgyUuWbMGQfGYp6P15CEGHNVUD3d+WSUnLm3qalovKPfdlEfbwGkIU1Zd
8k1cf0mQigoOmiZxkgO4teJ5URWI97iowpMSFT2YifQpkBvj+d6fsAas2uVR9X/20R6KEir5StKj
fjkNtqckJBU5wWmTu7nu+3wdT8rQH1qwwN5XctRnlMCOn7hY7MeYkNfrRRp9pDyH4nJbZp+whdTN
XOiSijZrWD5VHXnvU4JuYEzffoxyRNsS+ZHeP46PrVMQ0slELmkJjKu7qevImC55tmXBwQ1VTidl
G4ZkMqdrpjeJP4Elk9unDQgRX3ySOppKGOk9s4IJ0/xaJ37+OfrRgpUTmt83A6D6Jf2MbXUW0IKz
Smkxoq9Ggtsyno0w5eTkGtDvVlmm5BVtM9Ya0dZdG2LBp6luMXBUcbwJJAgjCmErbD3s0uv1gg65
TdwldzacLoKb3h8hg1Ru+QPz0Y72GKPoZqO4HleLHc3d9RJdoqJex6aRLZLkdRgA++MrVWalLAe5
UvqjujEha8Mpwm9H8xjPe3yuqA3+lNYawgD75JbastcS/iHEHBvLLJEci7iDQ3lZDiInWudwGjkN
e8AC0JRatp1JFKcH+ln676atxmRHRdF0oIk42gd9gBdLKn+mGKRnPgEScIER8bH+ZVxH3uVU217H
Pj1+FDTWH8p2kmxFAFtHJ4PprVlTY9d86dKb34iuYRJAJk3J7WZt8y56g1eRJ4OX77Osah8FcGIi
G8KKN0szRtcZYWNUCg5ipBkSYqzRFLb31AFOzx0aQ7uKS9v66RtKKSDOiPbVDXIIh9qv9yGHjHZV
y2h86qoKUoMyZTitLv3MNKIwR1qrATLDyUB8obBBQgk0E3VhyTg+kyNrHjxTL0dHVJfrNseTFiYW
XcaNj2yLA9XeECeeOO9zjPpUXFyXL43hhrptUeiDnSIUb93BD48DwiJGkEtyX7rFZL8oTR8GhWYO
KTgNyimKS97AkMGy3jtzCDrS0SxXO7vF+hLo8OLPwRmnYv8nLuTyNiq4bkAgQOk4XzVLhRRGY9Z+
esFEXM8V7vQ2DVm10X0ycRToxqdp7OE24AynPcqVVxQM4Wn0eMaiNaTUKM1T97J0AcE2BUR1K8MR
IM9k6iuq+lh0O7hd1tXcVLt8piyMWsD4MM8Jxup5gadJud+Ar2HVOEjAvaZMZ5FB/BxJaEmVcYKI
7H3kry0kP4nW2qKn4GbRm2SpXNLVC90q63Kk1nALsBnjr0x0+oOdN/m1wGs52Tl4ka02DoVblivH
V2DLQuy0RKxB22O7UTrwF7lEDKz+PKUcfMURQ9/hUixho4ItZOGPgXMDjc/Aa7jMpX3v92cAhQxk
M7uHoym77rWzg3jNnuc7LwfqV2GOEFYvCv+UoISLLXxBGJpLpCEHyexmCVk9raJkGl7cWEH8YzPz
JoaAxQUqOKwcaXkdH9g4tNYlVIh0rZnOv7qKqjZVmi8wNNTAhdVQX/Eo8fK1Yh77xtQeMCG3PX0G
+OnGm7RnPbGOPDV7G3KEFMtbkCWTtcu2Ca2cVuvgwAyXMBRmSjgbhOHuZ3Y79De8VDAUYDYodygP
bdnqq5jQwG3JK2Wv0oYI6qYcC5rZZed0yaEujdy5qW/sQ4krtVtnnA9BaOIUAffQM8rz29tut+Gj
qX9PZHOvbFOz8O86QBxklLg5Ea16pKUU2/eSptMGo6l+SwOclasGDeLeNK18nskKXFgXOcsd3NK/
onbQrxh3w6sw41i4oqiP5EFIjvK2MWF1iwU7+IUJHDtwhPNSr4OOjp3d3JAs3nTpcDMHhlIyPLzq
ORKIuxvoDuK3rW0RnvgJE2fjDx7H8iScwzczhcSV+0J2N1y3XnmIQXRxYxg9/4l7U3s9lCzB6QWR
OweNbDPFMvHWk0XHI57v1ErWxETFztJ1ep3NcfAyZywNC6iltzlmAKBsbLqjsU7vCHfR7LUIwRwC
oYn2Mf2MyJ//aqjl3BBAe2vswHliTeTeUVAhN32eYVvzSvtJs5T5oad8IqWnZL9B/3WOmZ0FGEHZ
ST6BdAjugjp9qmvbuosRLzb5XAWabmls+cRiBRb3pu7X41x5WFWiZUm2CCpAKQ0vG/Ex3FGgRJAQ
L5+EwmmAilbxboJZ59FLfAkFLPV4SFjYHg3zxwHhd/kqEgGGAfoj/Ts9eciaoe66bEirN6OfkgRv
38oG3/PURxMsdDLQgV+mH3E/M3SFY/4QBmMFcJnEoTckFbPkGFL9FVKxS3Qr3Mx9Qjmb7DB53gRI
y+80CyHkhkJO4dYuctRJUujusVAMDdAFQxi/LOKeNOHQQ2W1yQ1G53ZrEPa55lSGAFXn1truXGeP
wEzBB32KT1B2o3taSBy17sYxj1dJHvrb2h67j0Vk403YwdXdckcgvFzHCU7EQSK7980da0+WpUZB
lLPV4D86eOeRTFzMImPnyH0WTuF5XmxlTlV3oadFdlLgLAyKj4acwVsPZvAB51P0u9UkxS8hRHrs
Sd1CjmKvin9WzC3MUE/1VXGXTi5YDIi7ZGwFgLZD2xmId8at5xfor+Sx87m5yxtW5nADYLFAsRXO
h48G6m9MppJn3wVysSOfU1vnyWuTk6uyZdN5YxzvnYRW6XWW9vN4jGJQAQcDHellsLgiqzIdHgKl
qbTL4euNMgGDbbzL+rG3uD34VaCwxxTmjd7d+r6dFaAJqXqcKNrWJz8BanNpu8xod3fmaxyBI4tE
qt/uOcCOLKwh1LwmeFYZmNnNTSsXBtMTYTn9Qg1Pcxd1Wb6d/HY5h0y/rOc91502nm55R1u8L7hZ
yuC7dt0Gw1Mi57M1QG2kHs/GExVNhLVRj7YBDtqvBd+M2IStO39Q9ktTX1dWhADnZvhEp8rCXeRQ
DU5PUXS4dKLeDzkK8V+/JdssyE2uHt6iIXhyMkizI/YBdk8X5q9Oq+YuHJmrE13+8vLioYA7vpkK
1WEsSFyu2RjWRO4O9MKUtLcR4kDkqxzJGx/HfvTS0CzLDqIZCez4LsV6q0CGznPmx/o6ghb7ENW1
/zDg3LxheClAtczFq3WpzmUL14VfZKRwCOaWRzWkH3jnKfQvyIvCTO9hCjvkqp6cYT6gO+PUSSop
Csqx1Hwwjud9xYUCSwtfnseVNXK4VE0ALEa2YXQG4og8wpPrxxKd/6MUfGFgv+zUAdrZYbvxS95r
1jlOKveyjtJfQ9TJHdCj7HWxrOXBjsrY2Q1zHfFsS4ZnkUfJQzDL4lyx+r9bUsf8OH8+fNs466h+
YH2BRR0BN2HFMNHFfhNQPv7UjsNJaKVgTZeD/4EEqSd2dWFCW3YcBdFa+nPPLkw6t2EejNAklUIA
Ih3D+1x4COJ25eY5TtZsOU6D7rhp0CiarYpeeq+2Enpa9doghtppi5vEtpsv19KGnECb3tR9W9+n
5ahfWjqtvjvtRYeiysXzIECcEMyZ1JFG4Y6OPPq5sJlURh2tyF2sYw7H5EDD60SnnwO4yCNW9g4o
1CVK0RpE9cTBQpL7bDRXF1PBNSMBlqp2xCk82TgsDBb6rfASzqHzgCqSQIBvNk5TUiuRxd5Cd2lA
Lr/y6+6qLLMYugcLOUj6sajvEF+WA1u/y+nG6bM9u03IN15Fpe9IFd6D4pN5GCnp/QzrpXy/TNmG
7+BgB+xdx3q0+7a/I6vXvuSTJtUiHAqykW3BPDgxZnXRefzJxTg9WrI+dfbcXNeRwlGWOqDY1nVR
Zx9lXbQJLSmpupV1ya9AYBeNDVtYdt9H5e/WsIbgcikpmCqyO6tNMaDNMIXXLXjak0JrGlbMlfYT
wNjo4YKJ3brhgppezD1SNo4IDiT14HRXXeqBz/EX151XqsOa3Rltr5FiUayDglUeD+W09A6t6Xhr
OMYD9ZpPA+7TKzbK40ea+4AlqvTiW5yQJWnVgi7igswwhE0AYpAQGQ1WlrxDVyc9FUCnsnM4Vpab
nDrpUM1NX+J3iVy5W6apZPdJz3uzDfqkBSXo5+kxom/pZ1J5fQP8kjuJpeLoXtMD8av0LjOFCenY
xgVJKAurFT1QPf5YKKkXpvdQHYY8oIACXALm+qqcnl3ps9QuwQ0dLT3E76QeUg3VBAhfFblAQp22
XdRLwK6PA2Awsgz4/7ni/4iYJYX7L3Ws/wFAuPx7AeuvL/hLu4r8P2zhSOK8ADPw4fkE3/+mXUV/
MHjwb/uua7vyzz/599IndCmPk5bPF1PEQhL531LFyFrUEqFdicDznECI/4x25Yt/NOCFLviqiO+E
eBUFLt/rn7gXdRKMdmLh7InZe4yYrizmnl7ETra3kXsqOtSW4o6NMHuhKHLCaj2o2fA4Y4ou14kJ
hg47jx20qC9G7KrQXtjK4LiqD5PVx+m+nl3rEHLg30oh3J9ZGIdphwrHK9crSHipHlMONSHpEdlj
m3lVd+cSc77/n9SdyXLkRpp1X6Wt9yiDY3Qsuhcxj4wgk2SSuYFxyMQ8OQDH8PT/iVT91SnJumS1
aevWQiaZlAxGBAB3v9+95watoFTXmrBvwRs9jYhD+zYKx3NvOV+kU7dLPsFpa7KkkvqxunPagl0B
BZRyTlrTgHIAsLNEZ+tXsxrmJebVEn8ZHRCzktXGnzIEuKy/VYD02Ima4EzaQdzR/BBtnTmG15ok
R9YvuUoNMCuz2QabyrU/adFzGby3H2WB9y6rE4kNwmWqN4bTPq2r7n4OguGQJWb8GTQeyOZJgL0U
3Zs/GpIYgak2HHVvGWpeUyYc8bUv7siRfs59727McaIbMjXuPFh9VTq/U8K8NyJ7hXHj69jYR4Zb
J4ce027qD/CrtklsljGqgfGByWnYhKP9CVRn2zocgjNvYlUAh2EN9mMU3Op1Eh6qbnYj4UXg3iAT
fc0JO5Nl8V8YBJ1S5ssLidscRNMy6cdmHURs0zkJsy4PLJtWI1h+qmk7Jc52JGrHwaq7Zqq+OaXG
G3Y1KuBp1c77NBj5qlCeeT/bnnVhwgUIBxzNt6K1iokJhY4+GESxGUd5uHLaZNckBuxJqjcA/hOZ
KoqI9ofRm34o4NeL3kkQXSqGasesLoaTirOLKerkh6MGHApTzVCSQciiaPF4oER2n3WGYIn18kE0
wSHriTSISFCPOBuYQwDBoWrk8ppVKBaDNz/IuLrPfBNa8eBf5yIZ9q4mJZs09Gvw9A+ta6ABozJj
+2DSOW6kkX8r7F6f2XbuDQsFdKHhJj34fu+uMeKn4EMkIFIP3lJaD+tytOclIOLp2GX+RRiO+9AR
9xAn32fxX4KGFw0NCUZiLwsnK/pNV1D8ujTyIWJvG+ReA1KNN7vKa4f7DrImVjkPJ3lOSBhhDJRX
6vGGOQ0+MNoFoJTaRatXOiEjtsJ1ZZrLntFViqFkBOjFwGgi+MWMEsgSJn5/FebhgHk1FaQyegPr
1gJElY5OhpMU3a4XQd0tYyvDsZYSI6i/GshQCXEaEnXzKitY0TCfVXhoNDLHnYvRZtrJMlMTnvg4
HzbQfVHMgLsq+YUqVapEMzc3qh81Kk7A66bE/jCv5cEysuBuMsAKSwc1nKnxegoiquEjTeHFNra9
ySLB2NDjyMwxiTdhYcj2s7J0XMALk4HGhQiCbYEs6WLxYPpeDtwxQZeGV6JFclqlVFaQxZ7GuNqR
PoD4a2lgdqTYRlZnl+yCu6JLkw/Lh3uDF3Dd82tglDRv4QPJrZBgYshS2k4QYrrvQ3grK0iQE+kB
SxORXb0qLdLN3DulXBedbqO7OONADva+jreRHq3uJoBhVMYhPdsrzlQ1poE+9sXea1SXfzSQdJNN
wHQZwkshQwKvWtCHGfhoS2MfPzBfoIoByRwof02Nkig0b7SO6TyawpEAY6Ohy1bzwcNJxXw5iW+b
he5tQCB3Fnk8Nue+arFAxYwE98VI2aZ0jaUbt0jgXvuYdv5j3I0vskwpgSib6VW6oMhnsA33dgra
oU8ij/1J2X1xfL/aaN3K18hqKBa1O2f+Jsz5c/D6cKXMvnwODbUCTgjWkTM1LL7u6PFzaW+BjuVi
pxkHXRB4xstNej/kE9UTBadeRF/MIpdGc5lULtZGPEK5joa6s1aVj8C9tkoi0Eee2s+6c0Z/48VN
9yUlUmk/UEakw03uY9SlRd5j63aTICfVmeODS6nBTJq5iVYaqSH+kmO8+WRsLdzFkIDcuR0ik0dF
zFV/ow22UweQnv58Q1NShtNw8BDQE3d02r5jHwvlwuNaFgs865xTonomCdemSzW2+goxLbk4Rhkt
NfORs7T7+ynrnX0YeynyttnTSDyXT8Zs+hSr5+NrO7r1fW2YSJcaEvRjO+fT/RSqIr9qTonvJUe6
HeUqwz7UhW8sGE8WbyAkxL3RBhD+rS64jF2haTcVqXwnatfDac6oT4Ipm4D5IPLMMKez5Q+Zz4Rr
p374EcYaJ0ESVD6MPaOhydQ3JrW0bC+O1z74qfwHTTREs1KDrFFG4OUBG7f3ldxhuk10YvmbALRN
fhIl5yyDlN/6VijxWEWYYDElD+V3y5fVD+0bwwsc4r5ewZ1HLnZBxi3o9YZJnox0EBtVYp+jHObD
Oc9q59FIKbo+lfUos10mKoc2rsTQ6Rq1RSIkRnCM0xYFKq1R8XBgZ85nZSh9D+1SPppVmZ/KhML3
o+pC/ylXwv0296wgycRTdUEuOnrxtGHeW+S9So4g+XiuJhujItmKXTgEaDWRK45xZHV7TRccHkd6
LVZuPzAq97NKZRupgHkuZ2Ny2OkHc/s0xsK4wzZLPGjEDNtzEs9nwjFGgoUOpaQceEo2+bRQJhO2
3pynfB2ThDu03djToWHbrXuvUp2/FG3ERVdF0S3tozU4CoujcHog62TPe4kZKtwbCVy3HUNU1j+8
uV55r13LmC6uF8bWvWFOHAdgS1Nga4Q2c8jWhkC3qunPjcj/5lG2IFIxwAaTVDRvMaa50SkpQbMt
dTnoewEHIjo49eyapyFNZ06HgVFLKNc3zWIEEjunxtQ/hE3i1s9UBixHaLWM8Ji1MDQ112XGLR/E
dAdwCtXnzBc0bHZN8BiOhXePsD2A8aAID8R4k+xwaNi7wJXjqrYS/POpVVzsmapl6bdyqzE5LYJJ
k0k10nY+taEDzLZsbfwbdsu3UFPZAGe71eoDhYTJF0Qwtg8E5tppSFYEHB5MbvilapNw3XlUs4F3
piNJ9M2xSJPoKSVuC5p6QDQ3ay96pC8qjqDnszrMRjXuZ1yt9Yl6apnBB8RJv/Mw3PG11p1rY4iN
ne5qWbl5ka1vn3Mjtp+cgWHTFm7twGnZy3gsF53ngQ1PMUMg8dhAZDSg12qaqOUIpr7/MhLxr/cC
rtUhtubok2WOh2WIbj0u9BDb0S5PTKC+nD/eakGGcXKIuxNluDa+IKye9AJ3CuUVqpzdU6VquSp7
99jMaI+lBWPdoyhqwSzzOBju/MaCkX6JfCv/rPtab5usEZRO2Ea2R7YL4ac5fvMZRSVbMEDTMHhh
s9OMwAJVjzFmO2KFqVib8Dc2je3fCsBtFoLtMLJtP7txF2xbyB0BcY1xvmQOQ3L8etVH3U4fXWNg
ku1EAlYYm5LbbJg9ABQQeZH+JW3vd5GjP594/kAaA6XKrLbqxr0DDJVRl9sqCBpG+viLl+H6Gzrw
38q+uFZJ2bX/8e/Ep34Bmv32MtK5ocHIQfqW+wemn56LsgpDY9j7o2L2BqU2xUvXMPb+569zMxf8
F7jw9jq371c45LE4EfKv/Pdf6HEiMKyOssN+P/dl/5beVnivmzkRROQTCBkYWfI91xRlL0j0WvIv
Xt26fVp/fHkfSgWgDZ/T7R/fZoKSadTK7vaOSupNfNsIWLLwNs5tc6CHNr+Xjd1sGJ8THJgqOCjs
JrQZPM7sLpyf2wwitvlt41F67Pvn8Tr6jOc8TOv1wURXr2GxdPhNDZppL61SPKoqwL8wMmPCV27w
Gz3tvy0G/fMb4iTMEMbig5Wk4/5g5pjBCoCW7+v9nLRtSrYB394CnuVgrnt0dtb4CGv0X7Qh//lF
MQRgYQFwROiOQNzvv0QVhgzskIt40Wg+2T5DvaKjOJ6srT81b//8irkd6X//lfFiP40xgp9EBfDv
XywKbKu8pcj2w5wYaxJjn3AdN4U5dn/xrv58C9hclq6LPQaRw3Zv//2XS9OCWF3DWy33Cdm77uKI
Gm0tKoXb7/75O/pJB/zDW4KfyCmSbSKFd/4fvrQoo7PZnd2c0K1geNuzpQj7Mb6FQgKbjkewajhP
6ZYn3R0P7SUbMJFepXCXLETxZ/9z91cLPHCdAuCzQ7Flf6h+7hX/+a/6p89ECItLi3piwcfi2n/8
TQ0n6ghXJPssjk1/X8u+u47VyGHpX34dm9v+N3MU6Lo/fPYk1UEQRH28LwlSY1X0qX1bRVDZDz9f
53/MvPard+0//w/BBnG4SdsiBfvL13Lz0f3dH3f3VuCPe/yev1EJX3KD/mab23/+x7//8if/bm8T
f8P56vEdefw8nMf4y36TCH2f8ndsqPjKfnO3cSv/XSIUwd+AZBKbdaEBSmlKHhn/395Gm7yNKQ6g
KIY5oAPevyIR8hN/97yAd4jOKDxL+oKHvI1S+fvbmP73pGUnAkTf7B48vMy7ooOwXUVuvwmMYvie
yqmEqEFdDXahaUluv93o2LN33lzYm6DCHLUmA4/sQB2He9/i/d0IIG577oSCsk+SELQeemdbRv4e
B2i16Rh5fSorrDZzPqY+P7Lu3tmsme055TFqLtSYeC+eK+Lnri7bc1OpSq3g7CchaFxTHv1xlnsG
jwwax8gN8l2amjgaIkQtgn2GhhQ1fITJrNYTpjiZDfrFY1BMhUZtwSsUXsLqNVEzoSDzMrSeKTsq
lKP2Q1ulDEt9jBxUYA/EDfKR45bhSAOKN8mDSwYqoFqmPO3KVWwE7rkPZVISwvPdJ0bZjBZNObMZ
95NuXwdp+Ei2B9KBZWZwL8hXxncTZ1r8CsboQSiI7eQCglc/345t2TpTiYmqxBRRD9OdYM+4S0Q7
fFQms3OD7EDDXrZtL12GkrsaylwvJ86zUPcH+9TZtvEYo3C9GFUJ9J1QiN5PjWYGGkblWtlR9Cmn
nA888sbbL47nos743fsY91Al1a7qrepk5kmH4jjm5bvX1+6eDmnkIkjtFr8koFTMc3G1zcxUXMhz
hSUP2WlahVUaMdg37G4ZuR58aE9WeNKEotUvlCvdDgdKzoEOYKNJSXvED/0IWWBIIy0WsJvKUwGl
ArsOM9s3SpHTwzD5A6Ui930aLjxZG8ynEWkiDvurWAUrPbYV5hhYj8GsvJ1vFMkz55VuRbKjOQpm
lw+G4RdENcbmAvw22lbomkujG+wL/h9zDbcs2jGpMY98o+HeMtqGio/M/NbM83yInSi8VnaZnqeU
C1WBWnzvAKptTHts4cLhwwM09dhQZz4EquJU0MfXLBs59oH3ecLfEW6iXjpvibhxiU1F1xrG+o3H
fBakfPuV0eQrFCfaLP0RflWjn1tmjwSZ8dA5yIF0IxRUZasxvda4P3qIjV4Ndm4eFiSy4GyMxFSb
vu53btlR8mFaVuYvaoCRj9wH/rkVZHmCzPXKndmN6SHHrP7S+qZ8JOFUZavKFrbc8j8h8NXjjXCe
qHz6Qiam2WVcU3cmHx/eMEZmC0siz4Mlw3dYVJ7zXNJgeucW0t4JfA8Y0QsIL6E/JD9MndcbNTA5
XUxj2L6T7YxuN6UMHv1SUOfVJTwoSNEyneU6ma4xbP97p8nAp6SgjhbWLKNrPTaRtZq6KHkYpYSl
Pky3spfA06+3Dpu7JHGGw2SW7h1x60QtBlvP/KS8AeTSi4fAavydpDYjYBjv6kcZjNZTX/jDzhvG
6T3Ik+Jx6qxK7TCKOu9c38mP2NO2vYAC2xCUmKz4TYQ5LX4NmX9G+rHvg2/B/zmZdO4u7LT4uetN
m+0QNQSCbzH+bU3Ly4U4m/2ooRYcQuVaX7KitaG8NaRB+VC8a8yprVhZXsNRSpE33PZmH13mIRX3
pORggsM5O3VxXXykXMJ8q6FtPbfkxE+g+ex1SBnIjoFSchRpLu/KskCjzNUEVcq3Q/PohbXYBc0Q
HV2h05OQWUaU1nVB+ylDiEfD9W4d4whZa+5f/87PuuJeqsh8cKwRGngtPDs+1PPgP0V5YZIaxZj+
MczVzIiVQK1vQsZbwvdBl5aHlBQM93xKMotwtSZGbFTZ9jZgb9dZIuODbebxjt6VOzNVHZ4XTJO4
KMZ0EQed2I1SFPf0vQ9Llxt33Zq01Sn+Bs5pLr+0mrAf8HICy0lw0ZzbzxTKY5Kwg+SMtSDbCAvl
EyFVHyOPoYSPvfc9m6kz0hp8a1qGdPYVrn9sw5/Docg7hZQdrfI+xTfkt+WxnCZogNDPhjXTpHfR
5tU6FwgttlN6Xw1Gsx6yGv1QNbaZMt4LJsRxY8XoEpn+pM31e0qBztprDWrjcpFAbjTA7VFdm8AJ
27q9S/GRSC6W4fgrUpXGvWA0tpswbO8jIzyYkSKoW3mjue5yY3rBkUncJRSRurdC9t6QX416rRxr
NZf541z446ZwtdzgL3rJzcna5zVWGE8l7wyxhvxgOZZv48vrs9UQORACzH4eN13o6AehnfQ8aqPe
4Pbt7pRlHUEef+vHeucw2EZeIabXjiQ7imkUd7KyTsLpZnK0MTO/hacCqnCHAAW88vv0aCEyoTJB
oKA73A3z25iKf+wrp9g2dnpQWdiny9DFt7GCWwSGWEg6bsBKDDXw+/ytmHKibrnXv9oQugIig1Ny
hiKpKTkUzPrByzYPTUd/ydwMEo3DkewT9NgfizjKCpLEKlq102zTv2PY34su0smaJd7N1k7dxWxm
jAgY6dAn+JTqlnUgsdpqXEwWRvrlnKfeR4kyfvG9brjQkIJRm1PTyh9YxGiyn5bEmc4IQBfeFkXG
kTulj3ZrQvMNg45xlAiH8RkE3mfA5f46ux4lTh0yiOw3WQuqlwdi85B4REErkk/2TSWmPsnG0g3G
1Lqn+GR+BXdM7yJgnkNqq4DpLELtrSViWtqBGs6+zNz31srCbxEvvIhEN65ph/Mwkxv+Rtm1eqp8
nASEV9d568N5U0V/rdMwes5czCh0b7k/bNPPX0hI1hvLn92S8DRWsF3eUWA1lMGt/6tGOOLNawLu
jlNeWQOGbZ9n+o6823yw2JA9J+TcD2D4xkNjweyym8bc14XbsSD57mnWlD0upZXIfaz4rFy6lD8Y
/pg7GXXtinLxcINsx+mrEO4W8vCW+tunyaPHgwDOymfisKxttbJaBjIm+pmERIb9tOjX/aC+287A
fq7iUiR/RbKPWR0P4lXR0bxJ7m9FfvDesBv7QMTH2QPvdHdJEVZvLs+zZeuwpXDbglgT9PxN3SU4
omarW6QM0O692RCnKGyGDfnh8ExAA/DJFFqw1Mp6pUO1dBG57iLdHy1r+iFES9ucZpmijI199Wef
t0zm3ClbYAHTdwEyyIYmhubYzVG8NWamiu3AqhIooR+7UHVPk0OEa0xGvRnEeGdG2Jz9AOaxyZyA
iDY9LO0Q2Wu6XBmOOXWwgbVN66Vtj6/8IX1KCn9+Vzhz1yHm0Y0TR+XJpKPrK5834EjH6ykLqOvE
39Rx5qzdyDR21L7HBz/0/fsahsgi7GvzSKQuu1iun98QZeE9IpQ8FcRz4U8bGb7aOnPpRS2CcVHX
sTpxDinuaTtyv88AUkC6hOXFHi1BE6flHXqVu9+DOAzOTCzlIqGT74sNsPromh6o7LQpk1dDFN2Z
x2a+b+ZsWLWN/0HwP9j5ZQrV20n7O8728hW8Qrcu07JEj2ShZ1/EZPUMsg2sgYKqTFEkE1US+PXE
04PofjSP5Sbn6LQL1G1K6/rTQ4ipmnGl6g9QOcJVadBtbY/Z9Ay3tLyMRfxSEWS7mmGdEeqVzY7O
toQaVntrk/lbT3BiNn5yY20pCqOnWAAq9lNWujqM1jX7pnVp8nDuAy/BiJ65X8l/4FZNZHFpeh54
7B+rF3i07jcquLIDMwcuYNU6QDeILDIc6CGFtsS97iOLVF3ReyRW63n8CCdUay9h3QulxStPrd60
Puv46AN5rfzmyet09FVSKMi80DNXSFavSGb7Ocq2sM1Qk2FQj5ogESsqRmBonzTWuX27yJhkmNi6
sFeHFGjWw0eSDD2Ajro4pOpGMUu13tuuEAd/JEbLnNtcjQXghiGWy8AEFwTWEABY/jmg731Gssa/
fOviZAuLjD7k6mOChnOEpBcxx6STaWMNpHzDAmlNVjd86Tzw8TmDczFcOW3nOFNXssk4qr2qfseB
3txROq2JDmKbTayULkPRsp1oAmPXgfA4U9yI4hkl05cwTFr2C2n+lolg5q3UBH/LOf7gMGYR0KAy
lDimQ7lh1zzhXxwecHMhMlKsJV4pLDG+FX7QbygLqnfueIufU1ReQ7AcCw49nRRXhYK2DDXWeAkA
CgpBwAyoRrxf4gT3Zk5yOmE8wvflArt4AfE0cGURoa2MkqQhrYQ2xnIPb4VfETKAu4EhMpE/Ajb8
ugtOYxnw8xm3j5DqqLmzsDcP5iHzqOIlXAC4cNxB1nyUt2gAQPvkCuvHAPVWTrtW+tFmclRDfLTq
9hnv8hULq36bNWHgwA892sOs4MSAPPyA9MnyOaEeL7VyKbPwIiirhfbPTFzqk9c5xavPkIm9kevu
mQE2W6waOBGDCWCcwGdnUnXoMpmg8348NWXJI75Byd9adgy8ZkACZKtfyU2oUvlB8AlQc9i6OBXz
0P8WeIbnLwxTUrbMFmldB1Nw1wFwfGlGnWwnmtd2nmWPb14ZF6wddGeS7Z6APznlfB8Zhj5k7jwy
9WwHSvxI8ONT8q11mPnzfkapeAjg17zB4022uC3rl5r1jUd8a+/9ySnWXjaos8RDAEqhqz3Q4cJk
vtZU9x0QdaCelVbfTTDqj7QeD/6CJsH27Lkwg4DEUEcN9Ue+5q1NgWZr/UiyMjgwnrq1vk2JfZWR
MMEL28kzDw6S2mbbx6vacPszc2TroEILE+00FS+9m7FznX2wU9zutArk1V2otHuX4+rDsNLO06qK
acxaOIXVXjO/qy9srhmvQcqYdiq1eNQ0LKIPUdVQrpbEqKG1V2BRErP6ktbsYUloZMWusAJnBQdQ
nqxIRIBwy/bJM5mwVzdExNRmNwyATLahComEB7NO90PpWQu3HeZDwfaMoPI8vMB90I8Bu9D73hpY
TebUfi5IxB0CLdL3yO9Zi6gZv0OWxZeT1WZ0UgwFzmXLSBrcIbXVae7uzVqTwZob6rSJ/Xnum3aM
mDRFZptvBXNcrBT+PH51Mu2jtaRBi/DQOWazjoKqPxpzK9Z2JTntNqExb0iM4JwGdfaKR6B+1n7j
rufa4WAgu3YxSau6kCCQT9Bo/YNUzNFEr11grlZx5zYTW6y0a7Nm4aeJfhFkTFaumcaXkKTmVrVi
9oHsZN7rLMBzuyDXiFbInO4Ml11nksJxN3qnWftQf4mJexQUT/KtHlBA4pTRBqLVxpw4g/M+4KiS
OddkRL1Q8nTNBiNrb/kfamwLviXRBWKlDLBwdm4CYc3aXq/LufPeSUTFgFlStktB5uG/8o2mYI6F
um7CO8WgRwfbpjVI+Cdhmp8T52bosMZy6Y4O8K3/Wf33f2F4GaPmrVzlv++Reeq6N/VvV/X2+b2N
f5V2//4n/5Falqag0YimErRPsCO/yLqMHZhVUHhkS4ssyz9kXdv8G5g8xFYOb9iOEe7/Ieta9t+A
NN4GFii7AnDGv9Qng4P1lyEQVk9sigxsTY8Mrm8xQfy9qNuVVOep3tXbOu2CL7RdTJeS+6/mZJGo
dwwMtCqZQVP/VdmV97NJ7b9mNbdXdhyP7SJTGgr3pPuHV8aEw/Db1XrrOdQiJ8p26zeoo+wREi1I
KPU/00qY8/uXvE4BM44UQWZLiZunh38/mN7WzGuSoS1Z4dcQ9ANKEv3VC0dM5OakAkphtnUYL7Mi
bHuSnzfIIIQ0MjNi6LgD6kpO79QaYFGaVMkyZfuvBYytt4nw6HNhpkW8hq+o7zFN+PUq61BTEmTq
hG1RSD+vFlb/Ujp+sqESCJNIURydpEpQejYTzGVyVOV72pDb6rCQzJWoVm1YfWhsJ6dWDek9x2//
azB7zdYOjfSkilrwhODAQOtH5IVPBqZDmrwjo9rzyOJUGE7f2SRkWyBmm1Cn1r6zxhTbRnyVce9v
9IjHhE0Lzj9RPicJOvZQsx6LwfqipcE2KbAewIXzBEjB9udF1Y+LwHYuZT2AZiXZbNlmtKLYhj+o
GndT1jRek/opF1TR3QxM+AsMGtSiwDmaLlueOMe4a6ttGeYbGJtYHG+FcMhpW8+D2o0fNud/ouvc
CtvhMpBtPJl93e3nkFLbEDzEpqv6AioHZUEc5rG/RLTbdkPirzPJzrkdkWY6MlF7y2wFCUXb3Tsm
rCVDW81aqL6Het7euvFIgc/pCBLRLa0dKfx+E9ZRcWCrADCUGoWVgk+7nQcFBhmoDCFbukr3ZWk4
n7d5367HMbPyDc+444kKWJ7NysM05222Kh3yABHcebo7b4WkpMFNO126Mi6iFWKDE6wIkcV6PdhO
+wZNj1xXPdt87zQRUy3ZO/IMR0m8l9oqPtmfIqsjrbg2hQhDzzKdnXBb42EZlJncEX5v9t0Eqtt0
jAO17/Uhnovqa3HLAS0istMG7MountfKHZJ5SbKaE6BpVp7HQ9+rCG9o8o5m6N7Im1UGcQsdEmh4
NtN7K+z8lLeF2I6CFpptZsTYL11DUc5bOASbPTAFa9cQnbmYfU+eTWUDKmubSd9bBv2SThRP0YEW
YLYiyL/+a9tJDrUh4MO7xrereNkAfnyYBmnub+MMTJRNVJxmbiiyJAPZz9gk1ewEufNYKUxYC8lc
hXCJvCFOKQTAeSS8Or/YRaWfcRy71D4HPhQ4b7SgmRuYXtfSRUo9TEMnvlcNLU+eXYjnzI6bftsV
wvnB9iwMNiTUJ0UsriEJv5gn13iQKDgb4FW4hlsqjEh3WIr+ZKhJCO15Gj/2FgxPNuzGUdWm2NT8
ZRPIS/yHHkWEMgbqnjb5bLAPmD69KHtvi/iEerqtTcPZUBNOfF9b+U7HgX3xHNqyGofAT5cBuEbF
OAUd8fdZoPxZHJNWxWx0u7Ru7kpvbq/0Hn/GGagUJlgwGro82hH6rM+l73NAIjKCVb1A1i98ujVD
o8Nz3cojsp217sggvc+e0psJBMudOaV0QRVTOJzCNht/FAWuAg7bVnIMCCLFXMASNOhc4pxaqMkV
7z5i8iG3+vwYIF+PfoG8ACmos1dClMTAmmq6wfJ9PPzElg2it6Px0lFXgiOGzYon3KcsnrDdk/G6
D2yBCBUnzHJQbfRh7ufvtU2AbwmCx7kRhsJVYE3+WdsO6kiGMheMRrQeiohTexcXV4Oy84bAUQ89
uhrCBwI5GVK5Matuwb6Jg0zU6I/OKPq7dujbbB3DyVuMQE8uUmkSrkSTBZbn0efKChU1pTp6lzql
yb505c6WcFqhTpENQoEg7m5ZTzKH7AgihrHFOPATSArvoyG70yEcTDRk3PMWfuLCPcDsgSRvefGh
99wfrE7JHQCsepurJgJ/wJXS7lM7G5d1CA9zTXYYEhLwE4HddWrUZ2KAxltEmTJPvkdUFAYTe811
rIx0RIDXsNZi/ZBMUfa1S1S2zn1bfjdj0WO0t8EOBNwwW7fRFMjUNUOJtdZa0mCZFc8+39NSj0Lh
Zg/Lz55Z67Udm/B9gvTtfGmbgsfszRPUrarONkfmOFDMVzW7A3asiMnrrFbzOUpmG0yy+V7H1H64
RTtvc0voo58Eq1GVLwa0SyIfY2sBwWszm5CA9mwCCEXP1NGppWQ405DNHTLLuanUqXNHIBMg7+Qp
a5HroblOsrwPbaaX8NPVqq0L45p3lICNBuCdrGW6Jx0M4CqBHHtjoTYRiMBoT+NDuh6ko8iAsTK5
Si9sjDm8hfgcaPOz8cePiec741mfrYJpTXv85PGS5g3cgwZZuSSCvoQljxKZfFzPvXK3UrNZDmno
RoCO+JLjkVIhN3qO7OBGHxi4AMKBxzMwtsXQOa1eFsYcPxRjPd3aLTY4+dYJZ5QNSQzrFI+gcnKj
E1Bn/eRzxCpKa6vuznkrsVUSwltU4wgJv20sImt0BNU3Bybf0LBmL2gvWypwmVnOT2HOwNMqflbC
8cHmTRmeKTOotmFbPw1ubDxSh6t2Haav21YDipqnum1Fp+GWJxCIF7cGTZ0pb21S4LZyoajtYE84
5CyCK5MIbt/Cci4j3zuqDDwRS+nR2dJul6yzkZivIpO2sG1l37L2jntku9C+JkQZCSWiAWygXrZX
L6mDdSq6FuhlGQ6vmKryB7+bzaMZ5NkP7MuIbSw5e6GD4WtK+QTz+bFC13TNCugzNrxV5JvhDzOe
+53nTjh4u9wiv5Oa4dbQ0kUZT0R8JWjMyplF2jygTACislL7LWCseNKmNV5QtTICRXUZJHzeiI1R
UODw1jTpHcjRU/gRCPdIDEM8QgMMv+dtOFOJVspiy1gryXgwiXCfdqZ7iPioTSQecpiRbSQMp8Y2
WZjRpBkNI1BsC9MSzzZooQV8Md0tmIQExCHy6JPBnknUh/63ii+hLK6ZlMYj7uF0l8TtdEzHdN6W
5qRfHIqFjoiApQFx7DbsL0uaxdoeCbIzTWA+bmzPj1k6Td9pcC+4TRnRPSjQ2Q/AVGrOw4kXr9ja
kvRna7+ha7R9llNl3oW47w4xxdnb6WYsZvFjWLHgOoheEqdxVkVh5pRQGeOjHgpnp8tE3xsB1r3O
8miQbCt5hjQojl0p/RcyJxRcwH1+sZ1w31ZY4r0uulMy9U5I/Ma8bgxXe1xnTsHOPWb0xxNPLKCz
JyfHtDE9+0ohduGhoaYpGf8fe2eyG7mWbudXMTw2C+QmuUkO7iQYjF6KUJOSUhNCSmWy75tN8un9
UXVdOLfgurYnBgx4clBZ52RKqSD3/pu1vuU7DZ3FZmDqmKMDkTxMmR0W9yiZ4z0MiWYDgGedWs6I
THptOTo130HplsYPU45EGlTYR5/B7skoWDSRGjeuCO63IXLGmQPMkFsc0qBDUT+w8C/J5jNLMoyJ
j2ZqSNSKk3sfKWmGAbQf4hhIwtyLkViUhoy0L4oWktgk43+faCtBmPc0l/sCv+ixbsbuJy/t8qhh
eSbDZir3WcsXIRpdBClLmMAuqgiDthndqqkV96rTx+mjMsXUPMxT0uRPGhgfZ9szJAnpRGjwfHZ4
qSKAhHR23xIj4ABn6AnElC7mcbuu0sfCUtHzVBvJn4WJ+56xGUjURVnRfmCM9FCTlv2TUHTrGdsE
oJS5FeRbLBFhHmmSlE9RocVfk5LpSUOb99FYoo9wiSUJH0ctp0edAvV3a7IgjVTFoKdIpuZxbg3O
iqURHNAU3pxqdt9ExDxlHNltZw6vko/7Iwsd64ctddk+u4Ul+/uwaiwzWFIlysDoXN6fAhgO+9mU
1FtAJsPWw8oFgHIw5uRYGzyE24EFZ0rd3kFvKGaJVDnj7bXm1DW2FffhuTJST8ITbWpAqXBhGNOw
cmu02iEfqnaIc6rGOjo21WCSr6ti3GNe/YI/b/gQtEQknNbNY2tbDzgFthGipG3due65nzHTRTyH
aKOl/pE6sXqPSi89SgIxXtJl1N6QLdpuIL3Z+klG5nQaezXv0H5WV4GV7SFCeEXmXzSFBytdYTp1
dqSijjEpWurQdANWbH6EH6MTjZe+0uTNiut2x1Jub/SVc00Ikz/1iBm3wzikj6WlWXcekV7fmzHQ
OIR4og9yG2acYLbCc9UuLSeOE95Fsfs+RHhUxmJ6YE2DKntqWsx06BvFpkOf+od4MMePhyLZIUzG
2ALJ4aV1veFVpbw5uVb2ryBXoi1gMPOuBEZxSsjefGAz9SeyYt0Xde89NpSzt3w1j0yMzn9bJsFc
SYRVvQQs/7wwTz4tka4HxtKrF8zi6aYj/Oy+A1Rwq5bWDOa26cqgMOr+MoWWYpIV1UcZFfED7nmJ
qz2palzVqr4N9KSfzSyshxhNyG5esPB3btVeMWtnR1Yar4MO6Wo7uYK00qQwh2CqoDSzkhA7LH3L
RywxURjToPtZblIDEcj6RrS9YMvPFAMrtveWMJJ7D9m/7IHQdkcJaf9xZm76nlCL3WPiX4KlC/u7
wcmyp54qj1V2TjbgotXaCQktyZrAkn6MHec9zIThPUnaMgiXPvmYJSgf4glpqY2SoTmj9xQx1Mzb
lXCrbPEKkUDjcae4iowiNthsXdAmEN2U3pWkO73krt2d7DpMX7SK56qLZUEnCI2MdUK2LWLTuDme
Lk6hQ0apNg758zTX4i7Gq/bHUhNBkWBeBOjytL/XC+48AEeh+eWiip39oS3asx51HvnUgLoPGg8a
I9N8hJzU9xnBC0BIoi35TvVrP9WNR981GU+ZPdfPTiu6D5w+zFbAw7BSnbymfAPIFn6oXgfw7EWc
L+cO2j9uSTN6Wb4R0Ok3Dpo8DwunawbfPeoV/ZU9JObnKEv5ApJlYazrVB9wYWuG7brzWkmGNHbR
VxfYE3RKirODbygtthn4pF0yOtYjjhMjMGQLCdseOwDF3Xi3ZGP/MRQD7tSVdt0JNwy6KskP82DC
wl6p2GxDjE0VJfVb6+jJDnGAhvUrs/200EPEVX7PEV/5QKHKrwpR33QPCje2D5pESWVDl5w3g4qM
l5JuAwZ5NiV/Rt0CI9Lqc0Bq7iQ3IZsraP3IRV5xwuoIbcF1dw7oICBkKqIm+CZ/i7izCkbAY3uZ
9TH+iafZeHbSkgcoMRa+Bw07zQwLY2IQFJUvVtH86b654o0zlx8L7Ng/FTUokY8axxAT721cNNXW
HjXEb/DJs4jBllFlAPFn6PT2vO25mn3V94SvroBzirEX1u/ViVipJz1UYh8BfTtHKVQK7JWsO7zc
3mqSqKahxpk7uI8QHK1raIYFABxLaBvzm7Q+hRD7+rI8K5QwxwTTckMrAZl9KdqBuKzYXK+pAuF/
Txquk7NH8TreNG05T8Ps3iXRHG8ZerR7wwv1z5jH57MG5begXasKfn++QmV0+26kg9rJ3Owf09m5
wT8x9tzN7OtCjR1wb5iIxzRb7XMwHAg8zfZqC/26zoR+6uRywqau1QrJ0sr0SmWHig3LfXoXE0bD
tKuzY2IfkPL5hIuaA6LGxWL+tvRbc4rzF/ITcwnaqZUPlAa55WdxFl5FmjD5V0536K1YYnIyycde
twFuOPNe5qEH4ZXo212PjqHk0qvas9WuhCJrEOFrE41i17V19zOdTf0OojoSLHKBOcCt0X4wk6G5
a/hqfkUy7i02dPNOrzXyQlDGOueB7dbBrMj9E8ncnUnZqM+JlbgocxHWlUoyyRMl7ym74f7KcK3r
A9vsKGlcBypvM2qz2ixWnQaRNf/y2LxsexGZ/hIJ/UtjT3wcWfg/SU6mjXQw23MdLewnFzfbRemw
Yif15YokIdnHwkGuYqSFezdlff2waBNhU/CA+FeaWR4kyaosm3PnVNt1+gOmGKfgVBEMIUxJlAXD
K2PDS91d6QnEi4xni2W0PlJzobw1Oy6zHt9WRJAx7R6+9FZoP9x+dT7PCGSJ7I74NOt4CtIpnx6c
UCDHm13t2OeyPmkVSMZZK5t3PaEA0aIq2Xa4uziMuwPtOouxormOetXv2oyQAoPd7rzhlzYuAmDT
+eSonZlznW7LOAUjNMN/DSwz5h2vALT40p3D/ZA1rcHFQ0qqkXvdC1x+48VV5GmypEzjDZOrBc+n
TJPAgSRDn6yS+hkDdaHvErubUD+xvy93Ws4s7zwSO8dItq5Q2uEA54GMs0h7LQmGO7k6wH72zAwH
IKum4yPSqjZh6S+Tp9hZViKZhyBzg9TIVtu0SYY/qVMs+2VQ8j0Ti3x0J68ydg5mpyZIU3SmO5ss
UCYhTewRwpdLQaIBEvDHziUAGtVqQnpr5nr162CZ6eeIi3AhmESB45pWPu5pYdT/nFhL+daYITjF
tGyu02Cu0fF20z0AHEYzJliQ3mrFIM4cLQQQWf/TNpIacHGXkRzjee9aZca7Gh82jjHHPHWuKF7S
LsX5UyLN3Q0yFsi0Ddx+c3/kp7Cw2a8n8iLxryP88aqnvh+nLWm7yzPjS/vkNsK5wTBkxJAqcmUj
8OEdqbOm+8XUQNp+VApW+nrL6kCbJs3aao5qD8yQYfC1UTW94XLlgmCEOt/1heUEQ/yQ1A4siaiU
3nOGvOUSEZNkZbLNtoKEibtQcBMcENcCqMIX3n+6MfGiJGBiO8Z5iW9zw9TZfkAWYSKaUXPubTH3
AJDvTSa127HCJ781zYqYwnkWt9zy+gdzFssrg3P1oCHcmYlvQ0hHRMu+72rzh4ma+GrW8BsTV1P6
rkrETPywnV6h/8705aDW3vs6i5EGyfwMLHG8tZrIGkaQRmydG4iZOh/BShONMcMQ40yV5feONr7N
rBoZ/1Nc72J7AgYSJ9MVpTtCb8fKMKxm/CAeqrRdND+qRfQVGvhM/MQyjKcoZNC7SQq9eEoTVvEE
j9JAexIyCHgP25deTCM1FaZ931ZG99hElf4olFleZ80ucWfDtf65EFdyL5e0oZdvXHmndxpY66Ts
0vKQ9I3xQ8aeAM3gSYyj6DTiTTcw/0RsWjindNbCX0lWLB/YzZmVITii9xz1Zk0kWAhxlLNJG7e0
Y/7K0zaOfpkn3ARMPadrp5vhL6X16wHHS4RONn91MIyBBu2XO4J/nRMLfqJCm6I7c7ZzAXWe/tVZ
QxtvPdiDe1WTgSG1pH6YZOucJvRCF/yf43Ex4+FPN1hIEXhsmw1sVigfTT9Nv2UaFts2H7b0EHkK
a7YvD8SNOiebc3s7OlX+ZMGaP2mCmJ4lm4evMm2ArS4g0fd1rpeH1HImajRAmx9GDUQhiAaneqRF
YvqNSeJHNprug0t19mupHecJ3iz/aDmHumhs3oi2QQKMEpZ1B/hG7dRnsHAHfoZPper6X9xAhbtJ
HeU9a4thhn5ZtCIJqi6+IZzu8IFnNtsDzhacoINlkfve97fCdPJzbfCb4JeuYizp3OSEBWyjz8Xw
vjBWWy/kUdy5AwnroUNXgkVM5Y8kUWUEinupqFHzVMsDiG4+EYobTF2JfGC5VR5z3YgfO2HXvsgm
2x/HhlbDqtqgbY14s8QqvAJEkCd+W0Q6YqN9TmQ9+PzyLQ7HLDCSCrS4t7j3g7Mst3kqvhrD3hbZ
gDAiXjkWqTfjp5yLp0SZat9WDtaO2HuaSV4IMpmvyh1Gl8e+0+10Y6opCVIUiM+m4u/lSYeXZ0XA
WTnvNQLrTu1G2lc2NAMTDg0Z4hHsV//uxJW8hbpuIO8wp/bRoqCnE8htnCouYXCbccINmYw2mE0w
GB2k86m9sF39hfVcZJsaBM01joRzp2RlPUyMM95Lx7VsUGNh1NPusr6JB54mpUcHTlWcC0np+pHO
TAEdnPhTE7JODrLegPwxqo6Me8buqKQyW82Fb1MinAfNKV/NiCuLrHlKlpgJZ2YIBTKebQuGFaN+
YZ/aHwt+vsigexBAwLC2uqObgTvrbrXXTdviNo1gbyV9X7xLM8S8Ey5DkMvZ/TMivcWLnCHT57r/
qTux3qJMAv3gZ/ronUg2p5B1UvZW5jLQwQgjVudOdIxyioYQNrY5jHtr+6O2rdJCct1rx1CDTm0x
IwFfxxzjrp9Ah/me09QT6vH4yS7Z+RDLpZ4TZwIboObpM6FsfQawMcCmwM/D+R+Ww0V6qVttFvgN
703G/hKMN00PI1JKk6Wgx0Mjx2E8Dq7DHiYDuudHWR/fYSPXP3PTdotA1SFmgHbm4ppLTx5DMjHO
/KW0hUe9nfy4NnHk2Khvt2kZVce2s0EF1ZGAmpyG+fzauJlgbxN7OyFq7vyyifuAPJOVwRYKKMq9
kyx3QxKu6TZKZCdMu90pmrrCRDs1O79IB0qY5ekrmDybKm4rkdQh0ntvJsq7SOIWYrKJVimNucU2
WBIw7ks5mBAKp4kvQ8xndAg7wk/9AsD6j3xs2aOIMiMSzpkqOHaadmTIXqBob7v1/1C8dKhKE/GD
na2Zk8ciCmidpW1/IZIr72s2qA9cXtQuOdflJsQe1B17vTAyINvL9Ma8mQDULNWeo7W7KoDN7IbI
m3rfYj8YqETPtlOS63dgX8RXZqE27hn3gTrIyKey0PiEOxsVge8xHD4vhW6cUBBP97POxts01iF5
EVdYbFoRuJC3eLNGEnNTBTOUyWgMUBn2yttAEX6awzI/YvbSyMYwuq2am/G3Udvp3UA5cU8iMOcX
eICt4+jlRRtrgUiQ/0XgAp4pY+j0N11rkvsuirM7fF4iqHoYFthIxi7xTbt/i4d6eWjHsbxUGerA
DoxEYImwOOag437BKSAepXbbS7HiWIkPTlu/TqAaEAq4/CLfIT5EgMWOxLWRUDIQzaW+Ca//d2U/
/+/aPq3VSvuvtUHn3+1H/k9+z+/f8ndREI5OjhKyBwwdc6aE+/oPUZD1N9yaODnZmgp8085fvJ7i
b7iuDMez2Pk50rMxnSJY7uN/+6+ku1oEuPLnCf4sR/yfeT3Fd97qX8U5GEqlbdBt4biQpin/yTbs
DammMvDbgUmvI0MU8zTuMk98BinDBSl2C/98EGdpLtUBOUqP3rrNcp9MjfouzrT+FfkutVhJ9fuG
eITgQ10vq2MeGuwaPTdzKXfivtxF2FSuetxLcOlSquSCZaj6hVZ+OHel47WnQZeEXg7E8Iy7yAp5
OeD7yCzoNQ9dSkeGyATqDextXLB/KWvbLrbu6AKYdE30ynTgKAM2xENNzCi0zPnBehzELJFX08Ve
9PC8dA0CcDfW5St6RvEagmJ97mJNXSH91DGM0U4jJZW869FwJfoAPCCAn/IBwqmB7qErFYOxXNNp
IkZum/Ek2jDWA9Wyej7JORZPeqkgumWZB6azmRcEf4SFc03Q7jol9DlEitfYYV7M0gd8A3tmC/Nf
16hcXeVIVcVBZPUdKhoY835dZdAj4tTADTg4UYvaLy3qPwiBq4sYNATPNLotot5Utw8EVbJml7jz
ycZT6fykFsEVEGYCVlbfT3kP/bJP4Z55GteIVATdZBrs8ONsDOTboQPlC1iRdN9Wsv01W5NZ+GSs
Z91NxwNcrpmp/+zdhBqx8iXQ/aeg6/TqB3IqSLFLWkzhXkK+PNXtpGMJGNvpBSeC85A1uvylT66Z
QFQYbCJuwcxB/45cKL9MqfOApYB4bYZkeHUjFm07lVudy1q3IBcGzFRzTouhfLKYfaHKcRtaBGxO
oDaIDYpnPyyiaYspaXK3dq+PRTAMpvmYFlZ1sKMmeegKq682qFTlLwNbRcsDiSzBzzyh7tN8jM8E
aWI5GAz52ypj6rhwsUEekY838SMIF+9ojWvIfGMn7I4HRxn8d4Z8b5yBhh3VvUnvvHgFQQ6FVZNu
qIvFPiCWBloxczOvqnxrGdfhv/OzKVeLh25ySXe4NkicrN0KbJdbc0vrdTv8kQwmSKJCicL4W68J
qStq/MpYLhvEToblpjudfKqHYpyijWBkrHaEa/EOKioKgzJjrim8Rd9eGmbhXwQcR/rRLTQsVKE9
QPbN0wo1rrJiAtl5o4snz0u4d5zBzaho8oIQRiZTbfpSL949CZVTUBKQ7KDJkF591gUz4wFMUs66
MT3oiO5fiAXR92DuFvIereUSeV1+nmOmXs2EstpPMoVxl2yU3nggorZ6aZW59UYglMjp4E+xk6zT
k+UVbLHiFOdbN497aG3dcixanhQaA/tOH1xaOmDxuuILmDG8MubG9ScAoOUiRgadfgYyfKBhCnF2
2JaLMquZ55GgBZOZbbYbwT4gR2vHFMZWkWbJJ3Fu8SOOA/mZgbGvt9BHgC/SqpcLFrDcmH2DVwbX
u13jrVBuNGn05EzU3SO89WG5mhTay50GgO+lh5KJDt7scckPkzUrciJjMTgH9FQc8yjgY1dDDwI0
DbJZ8wFECYK4mwbfxcxMc6jzJvnoti3fsW3+tpv/ZiOOR0c3NEGGCuHWibHfG3Wd7f7/5f6/A3qF
zABqwVrze/71Bf8t/v3IyFz/+qv09y+/9x9UB6iuLmpyLmVoHzaAhn9QHWyHqhLPFJSrv9zzpvE3
SzoCWKyFtZrNNN/Iv9/zwv0b/8KVUHZMbub1d/2P9Kbb3+9vgp/+NePGASnxH+W/Ky5o1TpJ6BKe
pa/Mh7+gWeJwrlsbnso+Sm1y15lyg0jVbew4gOHtjw6P24Mxk5pASLZOF7MQcqNnsyQhwYJ+rWxH
XciDTvxs5PZAdtnQuvwYSGYv2br5aNfsbSyb/IhPYfzE08zgLk2wJqZ9RG/Jfp6dIRoPmuC5cFd1
b6LD6jPMXdk3y1WY2InyxkInVw58F3iJGVNKjh49UwetrNvfYCmJ9mQvFW68AoVSTtl1r/dDcolc
YQQzQ3qmegOOfWwogdUXSdD1qXtOTcPzvXhBEmwgyo9T0/tKUfFAfGxmfWcAE9tX86A/OcRZXLMa
lS6fjLMtMIg5MJQwQWhGIraEbqDbWJxS+GbObJl2mMoQvg8Hb5SDcXQbxMzRyHnsx9YoNmBv3AdG
O9FWNnV1I6W6/tSLvLm3Mv1iLUzqPP1ugc8KMDs/QIO7jKNzxjz4EGtYZW1ruDlldgdSvt3SkvY7
vGj7hRv2qFwAqjv2zHlO+kuBHc6dVL9lVSGfe9uR06YiwlrfGlbyIKr03GYThk4299uQqAiCdipM
qXExezCpWWoxqITy8AG8f76b2zZ899LJPqaLW9+wW0DrXoQmn3MCyk9tOneHSWo64jU2Nr7em7jS
XEZHG5Am2VEWk3MY8fId8mgYf4ymzcS/juyMxLWFOb6JvVJ3mNhXAn5tZ/YhSUs2lCqetG4zlMp5
VYylz2SLq00RxawpmCLOQWgVyVciFQomnsoDwhj4Y5Udl0CL7fJ9tIW8OpWrIzTR08+2rn6iV3V+
et7i7J2izB6LzBpvbGRYRiYK3x5bMgiBjXNJc6JpGwOJDb3rJaymCJkRDsK2MbWDp6tsj+hEPEBi
R7IxJai0GALzRNsrE9UIh3tSi7K7fLIYOiBomHzDKYzLvLTVvCEH0nnpHaIV/M5T8RGt8fw0JdF0
LFRn3KD1D+Ar7Hr8YFagyDgmL90kOmw/Zkv/ropV2ElIywGplfnc6S7bRXJ71JVYzvY9J0OgBQNK
WeuPk2Y39x4C14kQ3gLqpmU4HUvcTAsyU7HsCBmLcxNl075c0If4Jbb/G4V48WLBTUT6q/FRNKjB
4qBjrGRtSpxkZ6iFjW8SxHhyUhEGWkLmLseFweItEWiYYxIq3MXKb4rN12WUnn6bjNGdNjgd5idy
aI2TlfUd2RWNUeEEE9FV7+cY+ImRit2IZiBIJoeZj2k42rkIs4bu1VCVwRdlfYf4orwLWerfkNEP
QR9OJcUBewHDtaaDQ2ol6RWaqpmxM/hDoU0EUoE7bqx7UlVYFpg71yYgncFcnlxEio8Xaau8GHE3
nYEtxMynRH/BPqTu6CqKd7ump2agAXLeF/OPOrQYetikPDwbbSE+DbEgylMNlQajAwZJJA4lFov7
BKv/3kkM3q1ZFdl9GOXqwR2M6WG2bYUlEi2TX6O5JcJFBviMDlqjtweHTNcLoij8dJk9npjDNzdD
esUtgST10iAieiHbsfqtTBJXNstUiUO4uNqTg/7wOjIGfUE/q9m+Uav03CtiFpLeSTHZejzSpWn+
KTPEuZWh6he70o2thkngJUGJyUOBkoJI+3wJTGOWu9TyjL1IsxgtZqz8cYk65DTAKDcam8Qny2G5
GccuxAYT89IRubl5iYpk2c+FRFjp9QSYsxrYRsQ0HtN28N6IanF2TSeGx8Zrwxu/DI/sNZy3RBnF
HgQIXQlry3shu+F+lKBlZgdYpWWI4h0Vn/fuYbO4YWdN9oTmEbqxkBCXpbIPCoK+SZTRHHFss5E9
XlMUCIzhuZ4ywgVO9Wg1a3hje7QWo7jVzcQIN0t+iXZyiVrrTviXV/Nev8MU/l6bCyGR8+A80ir4
UTHNRzd2oueGzuB32ekKmoI57XuYfoBDBwGmQ85L4eDNj2kaW0upnTabLCV6DPiX2tF6f1nRR2zF
Iz93SfgmQKw82CmykIIa3zLf2rk9oY7Q7oxqPBSRW24cWBbkD7UHjuqAPWfpF2nRHPDiIpZqjdY3
gO8Afmh7lEKGbpv5KTOZQbPG6SEqpQOzXREP0y7r0/wYD2wDfcx+IH6woG7itn0nN5GTeUBf47vK
nMhk02311K42w8ESSyAahQ8EG+ijqbU2PRSxfQfcAzP5uS5cIpSP9GqPDlr2TY4A+EbiTv1ZD2Z2
CD1Rf5L6V5zQk2CF5pl/ZhfE1mKqrbuYzdUW3ylxSB0oZMb4+95cloNE+rovUbK9EUPyhe6fPzb8
iCe27Aq+NT8VTL4VWzx29XCjwyNo/cqfLI11pZ0NJyut9Cdrhj/MnD2d6KvLuadJsgcGnzF8CSLk
jB20SoTwQtf+TGErTwBC2hfej+biuPVwMNnXc80M1VcBOffgito59RivP9rYZl0Yl7cwM9ZNKZ1N
NBbhEx9Awc8U4iFNSet+oFFiRdw18T3qsBRx74zUrJsMnAJLdcvNUr90+HPgLehjMMZRrfu6No71
Tom0gzXTY8lGlOb9KTRqfwap3o5xjNVsWrNdNcyuSgLDLaW1l4BAjqVVaoT2ZFESIF4eD+W0qqCY
d8t8j6e9eqS+SMq7HJcsSJIijxnM8OfGR7R9i4u6uknVlalue4JQlD8AA05+F5w48ya2pPLzqVlB
sTL5YRI4EqSUuzhYgMRgOc93k8COyK8d81CEcQLhnAEu3F49ML01+gzeAxMi4t7pkOtHYpeA+hLM
iBmUL9gd22qqtsOEsJNOnfQTSgu/Qznvt52avlQyTX9ULb4I+mjfnXz8kDVp2Bvbiqor8hzJBn/o
D4uTJAh3THVxzBZrSq2P58USJAKEdPROBwtcIYFnrzGYJ7Nxn8WiChYGKgMzpbnbsC27bdyhD4Ix
Em3t3C53cTckZwAD6tpj89yHldKeUNn3e2UbEq1mKYl3msMvF6TEjnc0AkiymHwMQ/Gc2JW8S+CY
3XQCZvfdMvY7LS0MX8a5hK0aERpXcnX6qVjSrW31OXjc0YtOs+asTn7SZNrJaT6NdATlodXhjSD5
AZl25fgtRxTw+9S+ZyiG1SsPzSBqNJR8GOMSX7mlh/simXC8ApiB8U+uky8S5QQsK+Nd2sNYo7pS
Gpymyjo7WCZwUk3WAeq38RT2XhwwXIf6RcN8sGcr22ezMl5IbKo2taA5z+SojkkeVjdHEWqwGeQC
tAiARPJmJ21/aFRWP+qmSSa2IAKGFAcHzclivXDRYaWSrUt3APEksBRE28Qo3IMT9jA8orr8w/Lb
vZOdnf8Ys7LYs/3Ug0Z3xGHJLPvoNbO1W/FPx3KsDSZnocdVg3SaKR1pm+jfpkun9w+23u2oU/UL
puE0cPP2VQurbcNs436ctZ8l1NzVL23/MEt0PdJt221S0bTU0un8WugTShX2KdBuSZKcrIQFKMAw
UEYF/mgeDKZzRZ+rRx1q1rPOtHKL5TDkbzA5m5Ysmb/DFf9lnybWoJH/tE/7JzCo5oJlV3B/DxPR
5RvNtDMUgB4rZTIgd8JOK9ZESvvReGJ6dhFTvM3uWF9FvERndxbNzzAhDMNCWzBscPxH+3hA1zeZ
3rLTbY0tm5OxqWo97VayxcHF5SZsEy0+Ad33LEoJLRTJmyURllDUlKMfir7cs4KwAoLKzq6baL8w
n0F80abqqqV5dyDw4WVoOuOo9bUdhI1nvIlhcM69YbNTarxqC2qNlzazcaflWbbLbbNl5dq4y7GN
HeedSj3a20izURapj2q0b0M/PFlUKJs5QyKB1Xbe2ks8IyUtL2GSLZeErBwqcHi37JJbcrcyhDRy
l08t+pOVofQl+gZVygrf5HIvKAoDBJDVKzPRXGzJ8ECY08ZyvABBmY9xQ7W76SMhH6qqG6+Q2VNt
N3Ec3M1xJn7bg5581dgItrWlOYEij+yxYiXvbSBCIbOU8K6reZRnqx+0gw2gZ9ulS4XsyR2SJUCr
P/0eO9Za8dKQVmkj1W0LxDhTk+/GiN5Jri5Bs12Su1DZ7rhtipbIlcEmjxAcAUgZY0muS1ZyQxPy
dQrpX28A5EJkUjATHnnRvePkTeooKgvRAYl0wFLm7k8d95SChVLTc1ygyIEZ5wLXcptywJsITuwC
/Ci9jt8ld/5dfou1EucWpignwaIL+EGKnU4vT966iuOruVbyrAs5m9y1vje+K309BQwzrPW/0tz+
4q09AVwfj8xx+oQhx6qzaSPNvXapwnCHNPC5WBuM9rvXkFRmHEZrC2J+dyPD2pgQmqRueOfoVsK1
cVEtwKlCKshC8ew1gTk0WhCRZYNeb2153O/2x3Dasj70GIRwBkv2fiAughn5Gx94xoPrMSSER2g4
H0TJCTYUZD6Jcuxv1tSm+9mdyep1134LodxT3VoSj0/9qIkkOSDyqC6mVlePxWBYfpVQKWszFrlN
RSkMJaVsEHTRpFlt2MsNULHajwFCoMTjc/DjSDdWKo/tD1heb+iqnJeGzwAN2toyZmvzyO6ZPpKM
jYzlSs+kgCbTKpGBqe/OU353od7akNaGme2btUlFLl3uGF5Hl4YOtl5b2WRtaou1veWbXBtdWl52
0PIlX9tgIqWzR3dtjW0tcn+WVvNzIo3vU64N9LC20svaVJdre01CCp32sjbd8dp+e2sjPn/35Pna
nhdroz6uLXu/Nu/T2sb33x09jGg0I2ubv6wNf8ohXYRAGXqsKpi+vycD2TokwEzmHOx1cCD6wdv+
ZVb375Ow//IXKrfBqux/cqBSG+J6F47zz0xiryVSz5pmd8/2/ml5M9+aD+2teVT33QPq4fKq5f8r
EO+KR/3rSs0wMT5aHvRUy+PNd/5ppbaaVAj1SsI90cDhZ151CRwQK53vERIvwqcwrM/t3PSSbJos
/jTspQ9qK8z+LIY9mStGJNyVqUKXg50IwtcSwnTxRYV9b7/YofbagS15BhXLyS3LSqFGtFZTSp/N
7WFqquZisqI7YfGdjlzMvG5MBzbScR8HIKn7kWqK3pmcktyC9z530KnYQCzvUqUYf1SYH8fGdvf9
nGs/iMRpL+AnM8T6ODREPhjLeaS+e4qRd32gbUzB56kJ/eGUtC8WNipex0Lkr//5x/jNqP4PP1RL
6B4sZ8kUlVwtd/2h/2V+2RFFRa/XaPu5d61TSdpaL0I3sGfNC4Sg3SJ0wL7pFpo3lA3Ac+xksPej
cIyfnRvHpY+SJ/qax0Gdityaz5prdPCgTe+N+q767+yd2Y7kRrqkX2VegILTuTh5G8FYMyP3/Yao
qqzivu98+vN5Sj0tCdM96JuDGeDcCJBKmZUZwfDFfrPPXixMgwNes90g/BUUkzU9tEWfMN0x6oyP
ZmoBnqJC6ih6tANdhkVtrBsZiiFOVFa7fuGnsnz0+a0XruW3dh3wRxe9i8ds1fsR9h22pvRrm1q/
tiz7a/uK9U7m6z3tv1fS/38R0+FL0BH/WqgndPat/bNEz+vNF/yhznu/WZiNmLNKMnu2Z/Op/F2d
96zf0Mb1JF1aDjgrrdv/s5YN7zgDeA5S0pUM4v+pz9u/aZkfup7gtq2gq/8n+jxT6b8tGlJgBjAp
RHMckP7i75CMBgWk4/ZtHWomfE9pZK8BTYDleVaqC0YKig5jU7zHjIE23D6990QVxTVWgYG6F/5h
H0ro0Ze4srPXNI6JKo+rezH9UoWnGYqAT1CijZlpt65LsezEs4ieAf4yi3VrGGXxp4zA2SHyxvXV
t9zq11qp/jVeVYSXCpHs1lXGfEemHwxUJ4yt3VQZg05PssGO8mHQqwhbFzkDs1PgfHCFIYUrGrml
Yb2SrJA21vUuvUpz2lg3Cb3JT5SSreIEyt24IgFPNtexQTIA/6J+jdbm8Jn+koZMnuFcuX41fjRJ
3dNwZXgZt01ICy8h6e1nkJKTT31ExPe2qlmgzqcsQnSvyE9fA9Cx2hfVGXU32hNgzG5Wmbb2JuXW
dy2KVNksDX4HxVbRRRG7VnvPDp/5DKmT5d6HM79nMF9eSg8k0UZkA4cQOTrFcBsRA/5FXN54CK2c
o1gO/uhbbTqFuQGsyz2X6G1zE89Ea2AoeGT6SdEZ7jbiM3+P7rKc3IncNVApEJ8lvQMwgTL4y5g4
ry2nQ4E3zWgN4DVY+0JROSIHp802s/ULWJSiyCp2UmNT5nZ7TA2U003lMyPdzr3g3Y0HvT2sXpF8
dPRFnxa7VDuiSDWXTlM9IgeqPXjb9nPpc3C/aUfD0kDpzo86M6d3sx/ds1GnQGPxgdxjfJfP5D7a
S+YwisXjLJSxd2qRGrt5GEHNkrdEMVTwnM5DRAcdiG//tm2QrBoAXtHWAQN6JuKkrjnNTGen78X9
6tTqykqNiYjP4HwU8Zg/4RHrH21hx9OxAjR5n6wGZDwCVxzVUmf2bxhBx7cMY8EuKhhPF6f1rGun
QQsUpkFCEOfocBo6zvmbctIAF/iTwJWIFN8n0QB1IvNHZP6peyzEyqSDANPZyGz7XbWFe0X5Ec3t
spW8TJXp37QDL9TGUaUH7I5dkdAQjYOw83xSUhuKWanpgfsJD9jrVuvU0fhFNM/FvJYsY/tgwIXb
e0vKfT4xAqduPuq6CIPQJfDS9KPxgsQ6b1u/Oot5MPZq4O7KRfy2z2zStI6/J+sc0/9iv6K37IpB
dvuqUghDq4rJ3HrTZ140P8DTNjeF2z42bQ1Njkx9aIET8BF467qDA2BPtwWVVwpn4RYTBFF66eId
55J7GzoFT72rsOEiSUkoInicATZyYtogvlHzLZBlqSccnHPrNiSQLbpNbDJqRG774hrN3d3xMRyf
aRkrL4a+ebSmVR1yrkLDfe9SdAE4Jm8xTAoDxEhkzCQaU4+YTI+cPPK4RvEPIGpCBKwmct5VUE/8
M9aIOD5YAy/ORtEYN9M0OfFD8kW4jiuLWzifhGkwrienx/M3eSr7pPWO2TtTvr3npg6PRT+Ds3bs
gxhtQU9hQzi9Vet2nATFqhzTtEE5DJ8VL+126EePpKwD1Q/TYBtksXaQijxqwE/2wx43EV5SJxGP
Hkr3h2c2OJdl0o5XhZTVyVJhdheSRtuLtEp+4dCDqggojKTu2otlPy0ou4llTPNmlUrrciPl8HYu
jpCuiW2jayS4bBLiD1UGYKLolLy0RG5JwvjJ0W+i9g2hy+FxWNqgCWEPFXXV73K7HB8FRb4kuAfc
nwWdM4FMlTp0A24ZXv/ujoS99j3W9vA9mst8Z0n/uEbOlQmB/rrn2vTWyqi7iqIZlS0zHod6zE5p
6WUPS9JEt25HAEgaGQH6srTumvK6BmWPiX65w3ecBCCGx2cOaAha9cR4NEXROq1ZbdyIjtnKlcXT
dDvVbX5NT1I6brPBZy40wXLCSvGujCx7IbxSXXiZs/siW+2P3oEpGDStmGt4dWN4G6FjXMfjQtBf
RmsXpENvwYfgVtVh7mV4s8JMnLCc7mx/uEKuxQu8jg4RtXG9aoEL0NNOd9LjOmU5ZBc87mQ5Jd62
AvyG588EWOu5v6XT2zqrvFi5veUrsFg3TT+bLB7I0REJ5DQIgz23I54y/XcjRlp3fZlIaC1ckKRZ
4zCa4uXgQtevdx5pki3CE1nI3Jx1BbpVGteqi/B62FF+GCe2+7pt9gxNXIKw2fQQ+51DBwDZpQN2
wuzkr2gjIWnibRKG+atRDutzjwPherUE67upGnnm7sDYrIwt8xQJ67NbMMcKc8q+wx5ust1apfUz
U7kcEzpHjzLwm1Zdz7WXXqTXLQi+rK1OXHxj5JbwGGfpTWq3ETmTztJWqDCCdjP52cfEepoSiBOW
ARG1rO5xGpiUyjTJ+gRHS0qdehnOokMQQtgdn+fU/GQKUq0HapeNjYpyC+x+F/0k+R7tSxdb4GaR
+srT2ba9sSd/3hH8ky9pq6Yn7uDTt3BWCYsu4hDSYkbT90alTv0MWyn/mVuwNgcLoBLQfBxhRW++
x6mULnDExrrtGwo4ZxbRGd0B3qiTnlfQ729+GH3HUX/ko+VdNZ6f7gpJ1/PIrahszEdBsnMDuWU6
L014Q9NiA5+5SbfeMK2nklgYBHeO8ly7/cS5msvUfRwZszEnG+QhheHJ+Cjl0OGsWfcdP9INvXK8
UYtsTxIO5KFJ2Uw3DSOLAOhXHpSOnEh28kzDuGRrLSx/X7OnPMPqzGnNoEgAJEJ7lyt7fs7qFbxx
5mPzz0t3C22UXoDKMZ68We3wHCWbVkhMB51T3LRTxHnPStJXk3jRaWyhJ7djWX+WbZodpoy4dsRx
6zir0n8DrbTcasvmJ2PFeT918Oc3k+suj62dNMch7TmYyO6IlSy+jqth2aO4NdBsO+KdZuX+Yi5k
QsJxbmtJRq0w2O65+5vfcaMBH0q+QEQ4nq0Yh6aRXDHqAeXgd1CLwhBD1/qFMpo11Qh2DAuJJh0x
6MPrrelHJF+R44spuXM1G8n8oiT1JqFqTU6iLZQm2aSk7DW0cYt182ehSUsJyCWklv5oagrTonlM
niYzKc1ogtGf4c6brjl0JkHql/YtKlV+DGuW9UpznmoEFqGS66WPv1NyCD7Mv1VR1O2Lqscma2te
VFXXoKOamkRBDE6KNbEYaAiBMVV84aaqZS6TrZiGlGOEJlJxoydkuPRQqgRh0PepXj11HsNuPii3
9nnvq9z+xSGrGg6EP8wXNqnmgLvD/AkWGxzWWjSc/SC2+J/kDkxzT2pj/ejscXokyasCG1uazk5d
MjN1HjhMLufUJ5doiS6DRpf4nOY0g8sjGUkNcoT/ZTO1jvWUZ2Z0LDoUmlI3sVGGfgWpz71hRSBQ
qulebiTHlnGZlbxpM9G1LFC/tpwz15v2Cw9WC0hhOSfrx6qV7TWfV2fg7AVPrNVksQwf/MQ1Gt6Y
/YUeq78wZCEn3MAD9IvNxSzzx5VummZXT3X0TmdJcW19Ic1MMnM3xGDLIMsazetgzAKWGjH6LpO9
A4Sv6MD+dF+wtKxpSfhHqyDgnIV1/CqymC7Iuu4pGtC8tUhxxLCHjkl2XtyMwnHzoO+Kixxdde9F
wmZopaxEERkvi09PU92iemBg4WfqfQDSdKJt16DikUa9aotRJYu3IYzfeWtTFuZTu0cyy6hqE+fF
OmEzXlqyFW3WLrvZU2qjevC4duMc6IzPA2jHpAqNGEgo1SLtgVXr20heZgPaosLZascHYqkFmHD6
C2R0h4j4q9Ewu7CsjNOchh3oQ+NEMvZoO8kNQQB/M7o1qWpqah+FZuGVhBUOoebjZRRIbAFtHQx9
xUAIOvJCrIQG9mXF2ZCf5Ow65S9Bq2eQRAZDSmaUvBHAzFy2nITQqQ69vfrtlJMxj55g1DGTzqNn
IC1qw3Vw2rdpf8vtHIPz5F0s2RFABDtuJf285zLynUZKbA8pwyHH264+pS9KRB99JYHhcTWDECKD
flBusE4NpNQq7k+KXNqumEy42W64BmFSWIGFbIv2NfBzjiD8XTjMTP/gbiDxi3z+Bs4iAL977GnU
Dmhhvl3BPdxNIOd2JM3XC589knRW6AdsPeZmmpaWTlpfWue07KKHEBDPwaYuZBs148BwagDYYSf4
h4EPWfu16DIOpQZW1dl0QqpaHRNSfZ4t1tbwB6+B5YEH112GNNmS1cD22ebqkM06smsxvGWUEL4M
Gi1JxBFRGkMVF5ZUwydnnEp1sMpxvM+/6JRuVPsvYDvmbxiuwqsOUoFzbMHscaBx3qKpHiKM8o6f
bs2VC85ZWGby4NbRDO/YstZjPUMBY+MQr1HZ5Y+9iGoYSqjbdF9neXdWilEk/ryuZckb61fb7h8t
ymcPoveewEY4VywwqO9J7R3nvPm21mBlGleXMc/p1nc6f0eYf/wplyGWnE6FdxMNlnfkjoVZPBZ1
/r5gI9jOEibTpmrD8YNPVrJNnJpK5qKID4U7u4d5Yat26Es9yZghabrK+Ug11ErSPjb9XSLb+gqO
DgJDEYnpBV9Z/l7lfnJI3H4APwJ97Nnj4GLTJ1NoLxSAttN/r7D2/20QBrQtB3l013+twF1+RjFh
mOWvcZj//YW/K3E+4Rau6xaxE1Nqbyvf8g8lzv/NQ35zXfMP1yt/8g8lzv0N5yqcJB9Mg6UjMf9U
4pzfBBWAmm/rOj6hGfWfKHHUMPxViSOPI2zPwgPiejbfTHty/6w0D5A/PafA394Sfo6OkusZvD5r
neGr+gmIpYxOvd4ln3nCUMugkr7WaOfSFLHuI59a10YXvJa/d73+3vv61QGLD4w+WCBN1rPfKYtJ
3yRuC8Nw+juL6w4xx69GWU7CSD2k7Vh8xFfrLKju+bToKlrH0a20UAmipw46EOXzBrGOYTAhxJlU
2XqDGt5qe8431DH5O+gaIL1K70Gs8PVG2nCXBbwCEzAiu1lHWW7ze28uFnoqfOwouhaUKrNPMW+8
RvmpgeHp6l3S5d7B1nW8CrzMbaMrekNd1hs51PYuyZIcpY0rrjQWuiCKfHHvaasFVQ+35zDRL4xB
labfdCnQHlBUdxYI3A3BmhLTkruVoy3rF2bWE33CX93CDVgUik5rD65tshS7StI3cS2/OoknXU/c
MHJaSPVXNlMvYi3TIfTGkU37q9nYJ+tHF4wZznUQAabAXlrpJuTIBPALl9A3zHuGLf5y2341J5sw
YdHpRRO2R0KHONXi2jPX0yB6cFrhOPlWUJFHGEmWuM5KBUecv0FfbUj3M6mVHNO5rdGuLm1q22Hw
IQKt3Uhaw+3GgyLv9ymqOiICWUPJL9vBfHEomW4D4rjRvkq7X74/E7edmjtZcrmrWghTnNiMI2rJ
+KaYj7KGhnfTTG7DbSaW6n4u/IvVTkGxkHChlVzsqTUuMP6G4CUbR0yHzi67TwuuP1KaEbNGjmti
BnklsAG4tffk4K8wOI5V7hIUSe89UnS0XINuW7f2nDhB0vXsFDgdg8Ei3g+DMD7AW0GsUmVBpTvQ
RJF4dH0sDFhXc30KS4ZNY1NRSwZ+EFeaAbvAFLeRN2yzquseub4TLDPd7taIzBCn0xThQLYoprdp
rIL4VsUKY1XBfwckN+XXDhGtgO/VBgv2zOu2AVOBS0B3tHMJv6rY5tKtkBWEk8VP0hMwzaneVOEQ
MKF18fgAFI7YuG59Lxzfe97bcBNVBEu2kZwX7nlUE5NhNyZS5G1MaVehXgBgFffNUh2qSbO+fLG+
FJTzfNKuPe1aT9WPBfDig8Jkx+uectlPo+Zd+b19yo11uNT98rMaIGduuCsWO6LX/TEz0nQPGcDI
3mpjch8nOKvZ1qSZ76NeepMgF8na0wSkaT9j6QoSWVs715DDzhkJ/YgGw+IKHhcys5NvC0a/eB1S
4lptlB85kJ1FwTjRmYr54jpieIOVjNTZRfkdSZnm3NVpeW6W2L+NrCZkajeG/e+c7/+pBX1aaoo9
v30W0Dx54tvkR//nGZOJM5uB0b/eE4/f2uXvhaC/f83v2yEBUQf/tmA0zWDzz4MpZZMOsVwgAPwV
DLB1SfAf2yHUeI+JlAtQQCnL/sqO/iM4on6jWRQ3pykZSuk/+VtO5N/lRhzFlvvXYbbJ4NT0ya+g
J/tAL/66GxL3j2WWYQRIR9wbSuC53iO2FftyTdO3iGPXOzVDALZd+JEbvwnRkmbQgCJrxiOTIZ/B
f9s/+mQfS6AWqf9ScSV/k1OpbuBH2s+JAxFgksI6LQXMmSoxrJuhxSJP5iw6uoXG93rC567amL3N
HHWFd9Y1Q3/j5kI+2TQ3wEPTaLRFQ9Jaz82fJIzVwNMINa2K3QEryFBX8Gn3GrVGmDrCcQN+rdAg
tpYudnKKcXph394nGtfmGT6AkKLhxKlhbqnGurmKUS6WI9IfJEpOVe5RIwX1BmYNfqgbH+35kHRw
62wOCIHVDERqvRmMRN+qzTiDahuICQc+hmwvpmVrSVxSIDakOSuOjfOs6XOE0scbm+1wPyq4dGMv
+kulWXWpptY10u4oYacAQ2mcXQ7e9zSSIWHxpMskG5ybkN6lG5dkOQDHwX83W5v8hFGOXHelDQaz
yW5zTcxzNCO8b2v2Qs3Tg58KGDtJ631FEXYg4xbxf1X5jn4qZH9byOcwq39R9V07Qdm3eItn1uh3
0c/RC/VD0xulLd2THw7hT3MFYbKxvRVGfNKYHFoWIVVycsUAUzuxYvFe+I4NQgL9gcnOquaPdMGw
t89CO7krvTG8Bts3X/kGmKe2nrwFSWP1kqAChBUslJHZW54Rw9sadg4NuiaDdO2NQ/HLXGbnGI7k
sDYCfOmx7aoSK4RtMKBwmsd84X2xG4xuXaJ+LXNa3sM7qM60rlqXTBMSC81KnDU1EaLl8AqmKXlB
CeIk0RgP9ELWV+k4yV8Gm+OG0gA5b4hBDRVV78t8L2X6iUP+w9HYRujK0GdmFeKYsJxgmEqt6qaV
aWJl0txHpWpIZxoGGVfgL5O1W85UnqrbovbZ+rLnOSa4vJk0UHLUaMlWQyYXCW4ySgBP6gPCCZDi
TmooZaU3Y44coConDa2cevCVi+vSzgbX7j3GS+ztshXQpdLIy6jOs1OZTdNHgff420TL2CZGeAwq
jcucrKYLEn/ikODcJ7PZgHECrukPeHJTit5eMKnEgFEG670ewXGuw0g91WKFGrqHIH6xCwaaAf8r
GM/OgegJTTK6oiF23K6qrW+dGZpw4tX1KwVDLlgRUr4cs6XBVk7SFcAt8IiR9DbqvG0+EHCitSZj
dSAl5nAfnONKH4cKAJijNKcXt0jUGZl5CRAhq0uoSGG4MCFvk9XrLnU5mLs+7ttzNyrisR4CcrJ1
69q9ZHGUjLswR1uDG2H+9Nyl/8kBr7lggpvbYCqa1aRJZcx3Y1nWTVB2HfM6iGvTc8JxoTmYridy
sjRDpgJ/MX1OYymCcWilzlVjadlhKEfnAkFo2FW5JfZD2LAOMloXDl5CGhO3ZRrXu95SY7JfleHd
9AyW1k3LUvyu8OUnG7idC6KX09L5QE8kxI8xZ+a1aRMX+l4LB/UaAL/G9mqoNTrqcD8bY/lJLNad
EaUi+WFTfOPgxO7i97nyLJuUakaQlaY1xZg6J6T6vpQk3ZhbW96zKVDassac3hqCzOU5YTxCXBij
2gnolFMC3/cs6mfRbb6DzpIAP5jkvlFHW3g7n8TDndBSmVVxMdgCYIKrS0EASAGjpyx3kKAyDx7W
W1Ql6RvvbjzTY5BVIGKp9ehmjjCuKsQx4RDUbjkENzeE6Jp4N8+9Ne8iaQIl64wpbQ8LIyqMDNKp
HhN3RGiYsCRypA1bamZbzWfhvO7GV3B0ZP9Yx8K4Uu1a7Iei7tudGmKmtWlTLI8i0q5AW2bDe0Ln
qrPF9wSXahomm6xMt1AtMhguAejOCWlByGkFjCzLIZONanpmGOGeTLNnMExCcv7VGm75OrRVd4Ds
uORbbBrMFDLcng9JpsLXYfK7S+7bv5rFaL85if9gcwwFNONE5P3nvHL3gyig3zjD/IG/F9ODPYzu
hz0IUvF61HQSbqTCTUKM8xCZo3oIM2/17iLNSKQlsDCpvlbttIdCyi8AS7c/ZDknVFxgi/b5s/g+
M+yfdRFq9ELZLTTmgcx9gIgjJoT/dvppeuwqlj8BXXETMAdxPDkXIxs7RSTDJFTVF4NzoheMzz0U
Ye+tZljytPQuRTKFghtZ0Pk0Q1m3K6rdwnA8gEA2cfsN8SUraK0A0YitdFe6ZfrmqJGfWeUeFaA2
F5dgXZMQfx7zsHOV580rA93CPmmQbr0NFV5Wemsov962gjZdXMLDO13YJq3kouMHhCacfzbUqtBF
2qTrTWmMfGL60MxfwWENV6yh5jdh9ssrFhbvlJf2gnUACzlrbwlGYeJbM7eu5uHd5+vvuxGVcBNn
/nQgmm2842Ccr+SC+wSELZse/TaHMCn9F8oHjWdR+/m9bc0RtJiZvpi4t4qLlZdhy9WEV5ZFt79N
QxsxE2W+fxlHe6GkOrGqDyOr6hPVQsw5YX1Zj04SeyNEy8z4Xjb9gjWVnmSxmX36TKBEeBwVmPPn
35K4XuuDAQS93aW9rq9Lk4pLQyoLQYFDiyJfivKnigEdvppTKLDjLpN6SK00jvZqQscnFr8OeDer
7M6PTUqE+xAzJ0QIZ7oKe9I8XprG93if0fA7D65aC4MG0SP/znuFCAi/rX6Zup5dYKSG0UZDeIDG
Y9QQnWGGbJi+a+dEzeDQUBkKPtZQ8VKnQA+362AriiZXl5gojuzoSCOCP1wrrBigvgcXolUYO/2t
wCXD46kkdBCZxeFb6M458YZ5BCWY86pGYIdfQD279/2kM8JAFXSzZ9ndmUx1L+ssWFGFZ3cPA/TM
h8kLoQ/3QkhuZ6bHJz5KilMSkxFMfUGvkM0Ox5PhLOpopIO5NysTU681ZmC/VtFzojW1PpK26S2Y
l9DcEFuS31ZTVS8G1ncSogzPb7i/84pAyacVR2Ar39R2nRzNOfK+ZUlu/UB448eK/LR/8c154vWN
gaUqW0U/EE3zo4tU8pKIpDpgIDdY/Hp5Q51GeskXJ5wDw8nXQzqlzpGdtoZa75o4G4oU68YBccGn
yG/2rma7ByWB96BPgwRG/cdEYq7a0AZn/aLpsPhJP691xl8afWc0vqCudKt/zXj2JkZ8OdGRwzb/
dRP6n0vj/+3SiGVL/NtLY1J8+4GU+r/+D51jXAT1F/9xe/R/E8LDgMh83fb+LKYqh3sl10kWbIuw
r69l1n/cHq3fpOOYmB4x/UoG4lws/7g9crG0FAM4LH7AAr7+6D+4PiLq/u36iK/SBH3k6PoxCAi2
xhL8ybYrCZhyhO89iqNC7teqW5pN55OtqfHG/eCJZLkSsf8yaccxYD3YMHbYB4BFwpN0G/nJNl4e
2XRkUGFCHAq/ONhFn37kbab21erWuA76rPnRYG1jntx023xaohuDgSoW99jYVwPAFdIQffvp06t1
mEl/PTCIJ+rDWML+EeZAeDZUZsT70Sj2iz9cktTOr2xBHx8k1Z562ujEnM/WpWMwXGv/VgzMxGs/
Gt7cqPE/M1idyF0xdNjWCIe9VZqWt83TfP6MEjv8GJxwOBPrloHjzv1h7ar4iAt0obZBlAeKW6CM
yvziL4l3i5Nw0iyDCqAPid1moRtyamyOQ5ja7iY3i3ek82MTcIu7HMK8TAkGh0n9PK5V9TNpEvfS
C8M6N97wtHbCx+zZeXeWQjmjB2lMeFWrkLU8qToU2L5t1S6Mac3eLIhcB29Z5i1zuOytw41w5gLb
47WWP9qwGC9hliTXSexyjVNe95jXdXyylk6RGSJLqskmyfdYzcarDCOcFQn1tpHXhd/rmUV0M3eO
8Qs0Y38pONK8VexMF95wfk+nHzchXWWRI+ybCTmgDJSH1Q7/A1dQ4f2ayScFnOOgDOUM2M9NVuMy
Y93EEQDeec2hGSQWITseeJsXygAVVEj87SujPfq3xdsYMXVq3JxErTNWQc2wWV+7u2MtE7LCls+v
ThKFm1zvbOiKH+tNNFkkqY3wxeOIHTik155skUN+6tjF+jW23oGyZ8dBetS4ko++TfKc2pLWw+Tm
jii0raSOWoXdbsqUDCRnql3hxD/x3ISc3MrauTGplDoNRC5508V1Df/ueqpW/xOfXvQ8jyb+DYaV
L8ssc7BVsB2mkhIr0pTEV2mNICpfC3mPukGfmuEDtQUF2ZIXaYf6s7O7W99uja1J2m4/1Km8Wam1
2qcTuHNO3AP2RclTm1De8pyTJWiC2YWyZxS8Zn5KJarRlvA6nbjCK+/VD5yZgVMw/6PyTgf2Z4xR
NhhrToKHelHqJatB/3GwG4nj4httFwrrnCw+zByMnk2PkleaYQmQgrhcd5DIud42cRrd9JWI7qzV
tFFnLO0PYYIZYd5sxQEbPvPeUEC118USqnDKHx6+GngehNmOhtPa+3ZmZDi32d06VD86cz57lMJt
QVwFUvTGvq2mC0mj+uhhCdj6kDrxaRBTL+WpxruDXB/TGP6ntfru91TCnzMn1t9hK6x6Utis0yZj
KRZhLar9adULFdTUCqTKgcsE6eORrnKxqeuyjHkcy/qaI77cToXcYbl6y2fAZTs6XNsb8uqMVSPQ
k1f9Ok6/wiIeoGeW1HWNFpe7BBPedRVZ5VvVMOemailBJgaFVOz6voVtzwkxozVGf56zr882KEPL
PpV8LtwTtm3rPDkLVfbTaNnlbrCN7OPf/+pK++j/KhhiHrTZeSwH6yebz99W/MXoERKzSBxMJ8KR
QuqmyKxHw5s/hE7Fg3Mdto6KCGC3MM3ILlvT3htnovTYVwmQGpHTmjvifhUVJ2s4c4SFbt3qND4n
xYgcGwl91UxHxlyn5iu8L4f2wyPOX+lcP8Dhs8wJLmdE/hud/efZKu5mzQNAMG2CXDMCfLOLz/IL
HNBphkDWZhZRUw0WEJnomWdAGwinLA1GTSBw/BkWgZr8D8Zy5QdMKRhlmlkgqae4oe+kuck10SDW
bIOqh3JAjC080RAT3i1FMj7wr2pPKCR5S00rPs/jRMWzDzVh1fyECQLkoXInLDWarkDpB6CFiU71
fQSH9ZEgDiCGSTMZ+LEnBEg4DZkmNrST4+4zTXHIiUsyaGeN3MH0bV966ZhBZNGPwhHfDyj9tX+R
M4+ChJa6q0GzImYglldc2iIXnrF0Xozekbe+5ktYHc0feKw0dELzJ5q0ml9c3MwvjqpKWuma9s7T
xAqxFubRMu34OmzgWaBcAuyiDm6Mdcs1zIvG6+YebAIkDDlN0/08QccYaYegOE4zMwDlUKK1DKD9
NFFjkIwJER046Fam/G5r8kb1BeEI8+eYMZ+FndnRiI5uLT4KAbdj1QSP9YvlQTLnqmSgdw1gCPKH
Zn4QTuSm2moSSGsS4t5Emg8i2rG+VpoZgo5Q37uI2niszGghhobrxcGnCWoB4oiv2SPDFFcXlxQF
wXF62/E/1efZVf49pcbylDchxxV1AsZDkACitYwf8V5vYPoVByNaLnPnGofUY3gDrxmBhqWKyKC3
i1xWr1CvY1ZkxvcEHY1fnl7hRr3W5a2PeaaVGxsj0AbPhnNgxMbCOHwtkqwUdjDolbPVa6jXxqwz
ZC1XFoJYkBbT6y1u4vJ51mtwK+35XE4Va24tm+UN9q+3l9PCik4B5sNIodzVKszhw0HcCqpcg0qM
VhI70BtDqvcIpXcLMzcxpGd6D2loGzGO0FpxcQBaZwsSfo1E7sNsRzs0G/UETsq5ZYhsh8Gs9zU0
M0uzUMzMOUCzac/QUjHa631yaNM1wDbJDlrWkfd9qsGnkvDF5ss+ldRXtFiOrKE9UIyKTthDGHvY
9tqvLX0VeNiixehi3JTJuAfzT/XQ2vEWqa9TA9l23FicJFZ9pPC+DheYrtMtMViwVfrcITg+hn7c
gPDTttQw97xdaAzzVZHTWMKIbT6FDkGHviwKTLt1HIw46E7pMMh+A6zKDszRB6szV7pqlZjzxZFd
erL6qr+kUSFfAT7bN1CbvYdyMcNi03YxOKm49X82ay3vZjS9H2M+jHdJtyTPAKD6xxAxqWNGPKgT
JnkjMOBMzjip7ITLpj9h009i68Y1rOHYGk124UyHA3SiBghmu5TOXbHU8ZkG2+KmH0aYd/Wk2u8Y
tN4E+mfg411C2LKEAwjFMw8et+gnFfGL49aErWIAEmeI645PkY+Otak7x9pZmW3cOWtlnZQ7249F
Wrl3+BacbaLYurh3Vk/U5YBlr0SbnyyDShyGyxSVbeLRS9l462Gb+3PaXUCUY5tgtn7kYCm+z/46
/LCqkrlpjxWe2SwftP00rdj9XdSuZhNhAXxdULAPWcorDq3CTc6YJtGbWs84+804HYt0ns8p9a6E
FJAQgrpxI4Ifhng3Z+9uJQ3+RBgBJ11laLB+mFC6iubIi+a59/Eis4/UcukH1KEvAtlF/z1CS/qo
B5obSXrmO7/KwgP/y3eRtOFOmxJ3PcjkK1n7PPyG6nO2cpHcG1gr8PiT/gRTxSlwMy2UNCb8GmGW
4uRwcRRXtbup0vWnkAbaZ18l3MY5ABgBwRrcYkDvKfKQ4q3qMvs8Lt1wcSzkj8hETZ4SWI1VSuU9
eKmMX6AE8uRxYN8xnmHy7btnX9i/MG5/X+bKOrCBgZ7ww6o8qdbx+LTjr8Qm0kQPKP/LgZWHg3WY
iReCnFiMq+LFtGv5BrhpABuT16+T46SvYSfan8TFiH8YAEzGfv0guvFiuTmkhDT9L/bOpLlx7FzT
f8XRi96hAsM5B0Dc7l4QoEiKmmdpg1BmSpjnGb++H6jSdkn2zbIXt6M7ojcuV1QqQZEEzje87/MS
AQh2+dxU42XCBJuifyJhYprUNnU4K7itsBNt9WFyLebHpdLRZIrq4Ci213qQylNmetYeGmsCqULO
z7HG91QH8HGcRq33q0gF39EXi12onGT07HIt60HVUShPaBinSPzo+yjYuaLWThSi67O4yeMji/hw
PvaFVt4obTDvIvqXyQMF370NKYtAz0pb54wMFZ42Q2glt+Qks5hYxpZfinB2SBSiYuXBKsdNKnfg
ToRY7dtuo/hbh/g1iwfB/LBqyGgpcu6flt99yIIDGKLkWBgjtlB+UfJBEy3bCtqRy1S10b7AjbId
3azF9kfovRlYqOo05rsT0INdLLk+6Xn2U04lGKMknd3z3C1mrFdWeWIZvf0S1THgpgH9e+BoEBMQ
33DXNrOuaEOjBAtQSUxp1j6znTtfbP195SZuByMwXrtBsy/Z2HI8VndtagtGclHX3phhM+e7MY6X
Hwk7pY0VOQ95V1BU95zti1kY5IA2487R63YzR8CR9F4xU2KF+dCFU41FZeZRXDdDwyNpAEaPvOe6
soMcawgra83PCqe7Yzyx3KmqrypY7yhEAAmcIdNlb4iJjzCygkAvZNko64NQnbNCMq/7Me6ULzrA
IjvXdrVbzJTWlWUU47tIvwXt4hdjRToTFpFIXWoEJeybOKUs0orznOme0GsF5i0LbDTOyU7FUAyz
yaTHmFrNzyXG9jxLTlC6sAvBClZ4IzZvv2In2Y2MkSkIj505XKwSCyd9KZebOQoZ7zPRqwszeU9k
eJGmeYHSs9KvbRnUz3y/OLxYLF2OeCmPWVRUT/owsA+IM6YQnsY5u0PV1j+TJzveq9y1ngNoI4+K
RZLXAVk6kIORnHISRGcqCzTgBwkoliDLtwXxAl6ShIeuIeXGtWOQEVNPcElSqZuZdJQXyVh4ozlh
Dh1ckAScwFKAKSizveM0cuE8tacnxn5YCYrSsLxSN6GJCwl7PJ7rrWC8ywLZnW7NPqh2ElzwbsaI
cDLZZbIXpaSRjahk5yyYt0NsTBDmJNAeURJiDcIIyZIEW3UQNWSqcIXdpQD875uYym9AtI31ra+R
HzfuPsyI22V/CGYGYG5/wmtARxoi+gXmljzVw7xuUKcwhGKc34QFD9FNSzTWybAeuORqsowz0vsM
WuJpKtp+h+ybgiyNAMfbCT0/2os73H7tdumrEoEvvsUNy5lqlZva4OMzdDkekl7uQKI9eWAvzTh4
ak0D56WUXufm/MTQ5Z0HEd56mIu4ZQW92N+rsLD2UcoTIrBystI7lGlaH+f7wmTKTWQWwkHIusEm
wS3gj2M9wtcEJNOnrIeNIDgv2FsUbvRNMphJUvKIS34iCo4NQLyNmWJOgvzOFN/B1GSP+jaTy3zK
hK/wKR9u6Ms9081G3tscrpLSghx2BFEN+TjYELJJ7ownGU2ggWx6cyfNjpEjiUwpAuMwNqXxgw1u
QsHQFu9RgD1NjU58cKwZeq4WGBXhdWzJiyJJf5hZmT4XMWxq6FdmcCNA02CMVdkVvUp3FLHsD+jG
mSyx17UeEk0MXkdAznOurNwzq6w84psEbWlXyb5i9bLXrTjbiYFs18Iq2n0bj15FmLg+JSSImQJs
zWInxo47zLrvaNeuOg0vA7F7zTbOmX1EyB8MHYdSl6TH0pSnU7ufHd7PvnCfUYkAoImcG/geLgNy
O3lAIycONQrOMztuYeRwCx6CMbkKLTX2v0+3fwHz+SetsBS4seD0u+ALvihJx6Qwg0BYzk6b53aL
z0R9b8JBxcjzCsfduA39r5VN4V2oCswoDesl1P5RpV2jpZm/KXupGvx9MtrOcbKwW1jnlcx0rBGV
ut4bCMgWgQP4Y8Kp46EtCa5nQDiXyjmFTEUWGtxEqC//JVP73Vt58Zq/tf/jE0rgf33+V8RIP7cF
/mv3+ulfth8E3+v+rZlv3lCYdn8dRK9/8l/9j395+5c4wJJl4R8GHesVfv7k+iv8z/92+prn/V/+
+2te/cdfjq9QxOLmkwjs95//OZJXv9kOM3fqG0MIydT7r/pmG9KAyywcfIziH8rhC/HXkbz8DdaE
hA7M+N01P6b1fx3Jm7+ZtjINRvnC0pVihv7Xd+LnLOpXii6hVtLv30kaZN0KBjOci18IwBBVQ6Nn
iLzLAzaIZGSP+NR1cj6ZGQwXlUhVuXWDgExFyOoR4KFWpFu27/VxnobgUIYhsJDIlhdw9SJfnyeb
0L5+2pN0k29B9zCfqpB1YmiXxuBTKLKZD7D612U3H3Kk5ZuMtdbjtFY7Nk3qtq31aM9msL40kMw+
Eq/FMsAusQKs9RL4qxQwu+seigUto7XWVXkRNaeMUwT8UDd+ddb6yyZGJPaDj7KsXSs0Z63V0rVq
G+Yh25QfpRyZ3slt+VHg2SB7zxbCaHFcrBVg+FEMMpU077q1QuwQ1M7HmqCS49wgxq3AT54EThns
ZspLkSyLpxxFyYlaiBKcNJ4RSlYFRHitTjMwbCyvqVjrZKj8qS2WZ5bmyZb5AbjztcZN7Wi+61NE
gceWXHDLc3+vinuYiewLc3leNIIgOGArG1SwwVFiePgm0O8w9qg0nzBmw0s+avC1Gi+TIn1kzlE9
hrHb7/W1ardpCWxPB+BzGq/V/bK6wb2Krer33uqDUwt1rLmjDIY9xbhQHkaNXLwNCGXtTtNyezpf
hM2yBIqJ+85Adtln6O7WmkVrjgQOVq9aFaeSJzTUdS3vum2sZ7ofLAl/S1xFFeA5q+m2yGW0fcGI
Zstu1/AXRNt+tP5JSNTofcO4N28YQ+fv9cin4JsQNB/gQXCMOW5dhfcMBx1S2AcTScyiIBd4mZ6z
S4adEl7mGAYObl5HV5LcNiCopDHwcZcjwesa+F2v7qP5KghBM7TMD3EG1zTaDS/xtQeowZBRQ9dX
zLWkXdYA7RSsI04ChG/mhi6/OURCm0/INgre50rxmlqUa0iBjMhlrM5XJYKqW5s3tmqDV57HKdl0
gcb/TIbJXC/G4BS5s0shXhsrt6xrCecMmrsmZnhFKCFJzyf9gu7EROZzE4ssfEdOGHlTQBL8bMYo
HWRp0DkDre84qsaFrsIlj6LfJ46m/2B2NL8u9K/3FpeVRLoa1rvOXIBbOpRlTfBZ3o4b2PM62Na4
Jd6zGrJuYB5eOJYPCqpa4y3MsvSnQQpWIzmxOaZmO+IqinH4+BzMIETnZFLrrL6Poi3qHnmLL44E
dqvScnp12RaEYhu1w3k99fob+TglKLjYIDEzB31DEVdAkNL0QJ4asx22DJFc9yabpu8mtnzSJ0r5
XRRLttdZr9xM4JDPpj5M/cWoxRVvClMVw6mmh0lLwldO0/gA6yA9VHPQMdfqCcjKVIczkzgHdlJt
zu+6RCZkqhGdP29m1h0pYzlZ5dzEUHyU21dkdiw9FGmNEbVZIXkcKvetMZlM+VOnsYW34+hbDInv
Wxgkw4mqCb9YGIdcgQgiKG2W+VXiSqQFYaOtVlBjFi9aM1t08baVoyPHeXhGihWZASSFv/CX5Psk
0vWrNgEcNgr3BclKtaU2VmfLQJ/h9I1EbOpkZ91syRdHhHbCwc4cxW4TdmPdam2viCzzUHqkg2ek
8N28gSLwgBirPEVyh1kD+CKfWmebwVmS2NOeQERnGzXMSbf4vYMz2RoZKypNJyweE3hbreI3/ZV9
k3uvrD7fIp5xIdtl15AWqVLxuGwG4RQnUnNmkqdlX90pObjHvMomLxQi/l6akUCotMx09b2+w+oP
Pioh6UO2scPovUz3ZqxJP5PRiIuUuDZu9WZbrs/0YkY2V3fYMVU4iecsbMl1jiPR7CQrOSR/WXyh
8dw7z3VlXLotjLdIBoOvl017I3nOX5GsGvhFUzqTNxDMuVNjJK5UL9I7o9WiNwNrMwulOMW44Zgu
QVATgRXASvd9IcddIULtlLkNugmy5UpaQXaxfjXmyXkoc5ChhjUu30JS4PdJmsc3eHeSA3qoa8DW
uDZ5WqKbRWJlPnNuu6R2p/TrUuJ+WXSWhMBAxtrDQJCfOl07F5dstifGK2X0TjBNeEPfFdyZFXJh
7g7mNOHY0mO3jYAlC1p+zHP1SPuBK1ZfHBhRc74XAl0ucB1Dwz5vs9KNh9G+zifLPsuaBVSdtYxn
Q6MJVMCRzfA4MYLTMEzQlunhiLAoJg4ZeOkB8kaInNnouhMbiuONtNt8G8cBi2Vyqps3xl9xdGHa
w/KqIfZbmW4LmAA9LUlRJg/tDMd96IXzaiBBTnMGaGZ4NtuQaBJBZgtCHuBbbk4w8SpXrejpAvwO
hsCGkFrVxUJSEt5FtzbfrKEsUJjw+EVnB21bd4Ae1r3Tfgd1TebrUgAKH2vtdHGW/i1nZnlSGu1w
2+CdIS5dyHRnMbQ8DRlIv5oxO096KTjjoNV0pu1ZE5/UUlpe2Cjr0JNTyGlQ2f3RHg3jOOTsCcnD
6bGBJvGOOFqedBo/c4hhs52VdTBdJU6kdt1CD94qp+bd7Or7YCS8Ouc4wYI0B3ti1dqbUTasT53A
vmsTd7iKhpFJVj5zXlOiHh2c7Sz0CxgxmqAYgD4EykDZoBLN8Nt/SYF+Hn9vyrZ87z6X5P93VugU
wBj1/nObxfG1Kaja08/Ww99/6mdd7vwmpYkgl+LatBzTYTP5M59D/AZbTvKdZl8pHZaXf6vLDec3
wQ5X1z+6uNVr8TepjGH8hkKG/S79neD/KOffqcu/+iyUdBwbB6OF00Mxp/2yMlaoIyq7c3Hat3IP
NOFSAQSE/HwydDjDg+56KNN38jGaP2lSAfJ86gfoBZSDVYTWQ1cSVsrarvxxWY1A3CJjIetJ/3Kb
t0DYMCDxJTSbUQ5GeDAZvyabmL/HglKuLTdTW/GMJzZpuYiNtnpnGYxohHxSBm8wfZ2n0pnp802B
MJhKWuR+GGJMRjs7O5zn9UTOA1noJ5YMTC9qYAUtarBPtbBTJ2HrMrDilkKbModIHVRzSbiG8jEx
f0/0sPCpsk4SHCtep0XDxq6LG+iulCGhvvql9GMXoSsWoDxvrMnAzj5Ng3VhUBpdZaGRXpBzih2j
n5LxwnKSdbHB9YJ5andonHNo/aRjVskZO9P2PAW4iNKStZsXTPQ7BILF/PDIeeLlZT18t5Qm7ju7
nVqv7Y3wMmYgfMaSCCB/zKrRZL6ICcwETM2si7BQ3PgP8Wi4N5yhE9PcCHdiVu4govfX5P+QzlF2
zHkYZ6B3b4S2ImEs9ter8wYMRvceTCaY1aJ0kTKESef+6KoR1tQ8KoKFGle/56QAtBISxaH8oLKi
m5ZHGG5QAUjXy8wwAd8A5JnRrRMdMeeOR8YDBRw5Yt4sTaqLKc7FpR4vcbTFxSivGEbbHopc/Sz+
GOUznLmaQsgixIeve7KltrtT5NqgqKsqKHal6KezIXG6ExBohYcu0j1J4m45FoiA7vGi2r1XVy2e
CtuS5QOtFVV/pzkQAHDuabveGdzyKjTX9NRIpHnN96DvkLwXde6JtsKcysBPAG/R4wpt8WrOy0w9
JSvdDjv2nrMBZ6fKnPmSPzfWG4xGxpvUcCSTjjsUW3TA7hUkU+DjOsgXWKwNqxgJpAJq2AA9xClK
hFAh7RAFPzbmnUDTVPllWMkHOQ/M65dkZkWE3jxAm9/h+1RNm9AJ2tV8CMA2wZ4rZXXOIqJ7YSzM
Fymt9adQL6O3oLOr77wz8U0L8oqaVTL3qedsLrax6KMnUbArIz8+Dk/MBCHyRhGVe0WHxFUWM2LX
HqQuA0hmsC9jJdpT8pJXkb9g10AtkOAtiMhz2JrxZJ4klFO3ZrlYNwXzR2ROhtmxZAVMsnYfw/S9
xuUconliBT4EhvvSOmAdGgpJZyucpjx3M9Tt+KhC9TB0hAXbPXv8LXHfoBXKrr0fQ5dWySwa9VrH
VKmbCoOjbxgNAnqVJcTJ1UZtvGltbNxGXZU/DDIJrhXVylPRE6C+iRA+aUijLP2OEpmlOZJoymKK
s/y2VLXYtsjfWHjVIVvBALUO01XKVOsEVTS9t2oyzfDVRKETRuSwI+gznZ0RDeQIRiEDs6Fz9P1s
L8OwA9DR3DDRrdnOhnp2XIjSNjblHPAUSe2cnUmejdrlXGG0prp20ocEtChaYb3EZ6kKm/gSvSnw
gUkr36PCpcAztAR4NNQY+9ADgSI1tc+R/FaJk1yt8P0rs7Nlz5Bb2qm3sAW6jnFfPPCRSvpUla9A
8gp8moDdFvZW5ItKUCRbMr9mD5hsl6pVakPrWT9ZLTMeHmb6/DyiAn3hYc4n6lQFGDra4kJ6CLs1
16uHMKHmmiqy1DUnnxZcxCMRut3EK9Wq7oPOV5Chl6w9LOCiwhuCQJas+5fhYuzU+JDp7OI9AM5I
RIjAM6u9jvj0mfZ1gITRS1ltdUMrhD/OOp45ECVXGhbAewf7Ve61wWCzOR8L8TTmS/WjDpdmBTSx
P1i1Zmv6uQmbxauyaEEz6DRzeIC6j/bOtqz0AtqKHl2haxijLeQA67QcVBjt2syCCTdrPar8uTe4
uxqQy6yC6kTDv9RMgTeHuD62hVkEJ23RkoA3tiwqhEWOhw/oA6Z9AH1LeHxxGgDbZTrBwyq1PEVm
oSOQCcoZSO4sW/6IIQlRnBqnP2tasCvoV5dTl3EOxHgnwDZEnIYNThw3RGM/9EmTnw75kB6ZfvAg
1ttVsR3NnKBp0c+POUGfvRc68XghutSBUgGG434pUrb0M6HX9caSwv5BJJ+6nVITSR5OUHIRKz2l
vu3t5n3uh+ia8pXZQAwjbTvQ5F84wFBO+EXhuoVl/liUYXMapk4Ze4nNsROqLFzxwAt0uoKICLtv
YQ+xSsBppL0uXXKBrCXY9LYOnXIl7tDpyuxCBH0LA38MylUZwE6fqb209X0QzvqIx9AJXvVwZovd
K5zhZ1jHMyxVaoCwY7G183MHqJXnTBMLvcrgd5uCaH5anWl3PH6rq6kxcazo0/xccj6fKexrMcwU
M3smE9JFQNAutmLQrZbQg/kV657ZGzX00pn+w1Oa3ryMPcQEYWvDRTAF5pVut/LNmkcWYzjX7yU3
0neXJYhgeabik6nMdqZYZylO2eEoadC8/ljiIWS4Ure29FxXY7PEh2Zex+ypbksU/hj/zTQ7q4fB
fpaMPd6XlAUs4/Yan4GRpQ5vHGnJTcxGajLFYSGLo4alFDhPs1GpV06X+FoZJI/y2Kpygzykvlky
v+wqRk4AqlL7kvUcgHgxLGI6ZHYhaf2sRvgtyEl/wn7CTcCEjL1k8lqbbnBRDuXjkBM4X4B999kB
ll6c40w6oTCoF+iFBEqQuSjUrSJ0fvTqGTuOlwfwS6to0io/550w8mButn2lEcaWm8732uysYxFh
JNtMthHCwwOFuq81TZ31wniuiZi6Z/8kvjkpK6Y9CcdluHVxX9QbspA4qkRvd++O0qCr170NJYcd
ELwJ4nCCk9UXOG/QAgZEbkx9wt1p9QwRx9FafXiQsowt2aIpoVb9pJXHfhDicexqvlFYhwoKIXxK
HuGyxr7JIAliFiU0YsMBb7w3KaBPntNZ+BQ3sG5ZuInpUsUxQnGC5odtFM+wBezINrAHTfl8GtfY
1QLCNZDN4D9NN8S36B64x+7FqgfkLRmBPC+hpkrlWe2cvE6jxVPANXMGPAZ0s9uCFb7Yh0NFbYK5
Zbwf0xGpFbojqz3MrO7dDV+BkcDsJJnDc+he1o1eZItzko0KAHu8ZAR29VZBerwy7R95AIBwYi3r
uDhTm7pyPasDBCgHET2OUH43Uluo2BhrGghrWyJM9bnB9QMTwmMxviSbztC+z0ZYPUOOK4AmMloi
uzNBxLcJOyc/ETE2vzZAmcOgkYuRK37ZJw7WJiUjP7eQVGlypT9MxT505ZRAvnPEdVJp2nbMCzRi
bZNtbTcQHLkDWsZAsmSyewesaZN/p3c1HvkmWu8jkbHbZgA3t2lK272y+6aB9ohqg78xs28WY44R
fpA5cqvNBpytfuT946Z4mMTI4yoDUgRsvk3mx0A47V2LoE/HFisJn8f+0wL1nqv+3aUa/C6iAQwG
1jrCXkoL1IGHm8x5txyIJmyro+gOpQWRqmVrivOxxbWCbpatI1JcpvYYiJDhGv08vscafOJqqXOy
cnmobKoiYBao5WiMNvgmiWkNum4y9z1eLseH3zmfYrVmM4z9Cz3mzEmLYAEPjRSzFXGMFXV2kVPN
5366JIN+kE3WbENDxbdVioW4xL65XWyoiuRHMdIB60CYBJJPr3QTSyOPsB9JsCuUdppmAbuLaY5J
b7Ij5aKCHFYpRgBFacNBmdV+2AyErJRGnembcFGRxuC9pkLSiB69H21R3htdnp9UxIuqbZ9W+nGC
qTpsOzjT8C/QljzOvYO/Ltf66C0lqoYhrx1QFRXa75sI0lCRwZvlg95b2d2IZO+HmYflfsQlUB3A
pRdPBZ1xiReySV4TUYY6k8JKXsI6ZY9vaYDk0GLoBnucgfLQLdy54V2GhO0PYyB4OAgDF7Uoy/q6
cUbQoF3O1xBr60KB3Wu0Oa1o9Cs2PLVxZPYMw2XGj35nF421GbXsjbkxSSzEGyK+agwbANyQMyfe
SxUap7gY5UUJyhgZW4cxml2Io58SAcQXDqxXeugS2VxBuQS2IlIx8jlK2jzEyMkuNoV+IPBVVp5W
Jj+UzaplYxHxdqRLltcqKY6Gg6p7ZNqdM8C/mKL0fjWw+R3N17a0GC+2Ao1ZqXW+yUBvM5Kr0HID
XMYa4HqMEJVHSg4sW5bHfkPKB5NKu0u3BMrSWCwx24OeDRBSYf0ktaC3QacsrkfR5ej6mtLvDKpG
pt9zE3CZWWRnZWHEWw1OLYRDaEVY3BUUNtkCdsv2GKTZGlFfhm06XhWq0R/0Il8NfmR3+HnTPiIK
7b0uNtXNwOpy61YJQqNiurQjDb6/KXu1L8XkHgI7EDADKzNEOEM4N0yDOj6ivhgBe8UO4v4mW0d6
pXu6oBMiKCNw0Z7w8H5zWntXOzrBJOSqXIXDgClzYFNfQmg9tZnaP5kI9n44HKAeQaI0Z1nJH8H4
WhPZiAVwy9+YalcLjCjbm6xqouKN2uoOCo+Ohzxwqs2IEfvOyiPtmCGk37AEqPbIQIf7yq7Tl6AH
8OmZ+owZpbeL9sVKaYMoAGLSiosAldoOPOYIeEiYE/sagJeHuK+yHwALm7PZiKgsh4+c5WRaM5eN
j/zlbI1iTmEuXcPxIJ/ZcKC29HIc6HH0ill2HxslvIiPZOd0PTOrj7xn6yP7mTy2kX0H3OhTNJE8
djpe2nP3kRk9feRHTx9Z0sNHrrT8yJguE4uEVrNkSesxziSHGtcRkaKMNd8queZUC9NNZ98BZXBw
P5Ks83psERx8JFxjcFVvTkjsdbwGYLdjO16w51lYGn4kZANRRqyQr7nZYJPja8YC5b7rLetGfCRs
h86ath04avRhl4azV1UtUsc4t2e5Y45Mc54QH2RihTH1s76pqj2bJ6qnzokaJrja1H3HrOB0u/+z
o8//V+lsNm5UZf7SU7grP81G//YTP6ej5Bm4SupkBLv46z8ECD+no9ZvSlrEp2DfY97Bhu3v01EJ
sI02DH2aidyBIdzfp6PiN3TUWP9+ug/ROvwbqoWvNsL1henKdARACCq2r6YS0waxLrNx3CYhjdyE
POEkSDp2vganr4bo909yuD5rJFZ9xHo9LiglPj84O59nolkIcxS8zLhdRJtsFhG+DyxqwUWh0/3D
lPqnPuOPXiGGal/nrwyeHX0VfaDJYA71RSUEb8K08KKNW3g+Ke5+GmwPbAcxmqZZnadBOJz3i5Xs
MrMr/LBu3B8qK4ertphSnM+Cs4whnXGqz8zP6NB4IGxSN2weaeDtcRM7CsXGehrS07TfZvTUgdd+
nJTJx6mZf5ygo1W+YV1EbE/e313+cdJy2nHqdusBHGfsduCmcCx3JCa8dSoqgaSsJ7bTZv079Xv0
FqoYumhhwxEJsuWK5Q4j464GYF0DOoGg0A3XiVq0Y80KbtjXogcCn0Yuh3ZvB8Gjw8MXyGhUs+KK
w4yHckiGr8ARpNm7arGakhlNwgShd8eQLY5gYcuRPDTvOcy2U7tVBzvk+2AMvbnV7OKsmNUdhoC0
8slvCU5hZyzH2JRMMKfsbIpMkhsDffAQqD1pOQWig5suEdShhbTP5qlvNrGLraIG0Q1tQOPxH2WY
R3pY6oGOPjgzUG74miK/EzEE60JtIkxgbp/QYdBfYVv00ZIQZg3Xg3PcvkBEiysR+1oUpbjIjYlx
P/k1Q1DMkNXMa4OOsjW1m7kefGkwSFTGFO0cWwo/y92DWRvA0yuLyzcNA3UjfC+S2N3IPuH/RAzo
yA3ctxlk8oGWclNGLfMqwcVNlesYFvTrsWeX15cNt04RvoZmep4X7NpNFX4bA77qRps5PiGTu3jU
r8uUUK31HU2tyPWhkN92Bls/fTJ/yD44M1L7UJdJ5mWYnvRqorEaaavN1roOrBTyQ278SFR+YqV6
7eV9t7P05F03VbpNg+ZJ8i9D4FxYVvIO4P4s78JTCjHCjIag5oitb9nY7TTZbpx5OEZBuuss7Sxi
N7et3Jnv3eSYLAqDug4Z14tR9xMRtJd1Jy9irXwqhqQC48C2zxqzo+5ObwoTpE8MD4apnA+PyLF1
FOiSKEhtuE4117iMgvELxAc2IM6Fibj3wgqmb8CNHqfQVFtQ3RAMLOJHVKDdBVZ4NifgqaC5BkhO
CF4w7ZI+IWBVrkKg1Wm5U435lOouv0DgbPSAy2Vj/C0gkyAp1iRVChmvszllK/A4uc6l1WhqB0II
B5TKclz5MGQvzS6t+Tizm8yYyuXcqECQl7tOa/HOtvYdQ0EWA3Z+NhR8DkKvQJyX5fb/H67/kjyQ
45Cn8n++fDx7Tdvo9cf49lZ9kgX+/nN/O2BX3KlybWUZ8EXXJePPA9bEw89xw45ROpb7EU30UxbI
jpEBHNRTy+bcdcHD/e2AdcgfAqDKf3FJNhN49/6dA/aLZZVJKmRVw7b1NWHL0Y1VDvnHLaAsx4Bd
HFNdNeanbt7u0BFlRDw3Lx2i3A1bQXhQRH8kTQ9qk/0PU8EHPMn6GYGJT9aYPPdVA+hiWR32Q08A
X3eVoPzx+C1WdhcJzux9yNqR2VPHmbHR3fSJ+BvfHWaCsxSSq15xx1aaZ47J5R8+jX9yyH4uHz5+
OYdQNqlbjmUjpPzyyyVENXfLXAp/yhPfkD2ssfeiqa5Aznr/3pUEn6RkoeqSGIX6Exbtp7cx1GhC
B+KogY8ihCPSiLscgHzpG1Xo//pSK3r3D0JOihSxSjzWf1grOtD8IuhE3EPsIcoIv1DDdzuoyb/N
i8duRm/euMYhGNb8aTUQBlGrymc413q6EixNwzqCxTOSpttXOxGDbMfjVRT5OYmhiy9l8xRq47FU
9qvJTkJWCm5B+Y0kacp8C2UoOYdnswgRWkBROAksHfkRKHULR5vXDcScCD0e/SiYX9WwPNd1zIQN
rmeWMqX69XtgrJ/c38WsH++B41JAmUpJgMLmF7dxIG1CQSzN9UvH2UV4Aox8qj1iL+HoYwMqn6pc
oWAZsHkzTlmRQmLIf2RUK79+IR8X+vxCbMOwTAuSI6nIcPc/f/BzNE1hHiLVzjqUHUy+UWdp9pMT
tivVPvtONstRJIyisuzY9ARmyJmlW2LvkNGRMeua11bf3K7eq0nWO+Rfr0sSvuQzfP9M3vzJi/1a
ctrs/HkIYQTUwU7yCPn8YoED4xWCo7bV9YXlJ/J+Koc7Mei3ZM4DMI3v2r48JK7aL5PaxbX+AIyv
4VCEcoH2tyHKeDCWjY0q31soiVi+3Y0V5PZfv85/+HR5nS6SBMwi3EqSJ93n1ynD2maka2v+EGe3
BJbUJ4iiRqy10+Uoe+BVzAXzhJmZULCtiOV4GQjtnMlMXxdFv34x63vyxw/4y2tx1vf0D55+HJNG
ltnw84OC3VClU2QbHOgWrENz1/7p5T6eSV+vxxZbF4JPyja/tjw2m15nAczgWx1qUSAOiPu7xu9z
qH2zuDXCzCRaKi/9odTI8c3t+Iql04Fx+Ys9WxhJSAXYhiSpI4cqnoKe3V1LoFTS3i0xymqwB5lH
cMaEBTm+dnO9p7Inz9ZazpyuFftEIZutjAIuNF38jDRyy9b/6Lgg5jX2s1sh6rOMNOqTAI3VpnLb
ds+2dd6WEq2uzJmRs+eztkS9X/36g/j8MAd6xJeCVlex+laGTXv2+YNgrJ5RHfFBoLKmPwtPkupi
Shw/zc9/faG1ff7ykdv6OkhCwMaFLPnl2JALAJoi4J62EhuGXPpWSPDDwiFUa3Gt3nfb6DGZxltR
L4eun2+s2XwOnHxV/gUvTQDbT7Y/QhtBi56ywkBf3jXn60Lq169T/ONX8/PrXBU+f/xqBi6gLGa/
SEoUI6rxhP0SLMUkfwo4oOkKBhhk1RDjg4voWqbivJmqGUdi/RQuEDrLcdEuEHkQ5jbV1h4l3HDe
tE3uJ+Sm7/GqBLuwVuJ0QXf7ABKv9Kq6uxhK4Byi6klG6wBIamYFRsflwkofUHkvMxTHWpgbbZwJ
wqrjleLd9Yguy8epS16DqALdU43zyyz7BxNFoL+Op99zNMqodsPmJOjr8AhcdTlJo+zh1+/ZP36J
qHakWIHyuCo4QT6/ZWnnUm5YhQvBPIBAkvIQHLzYsndBZZ78+lLGP7sWNQeCFqYnCK2+nNNwmuu+
tUrXH8zFOu375RGMinWsWH0/AIwQm4w9qSrm8zZ8D20cUCXbfvJMOWDHrmz8ZTYUHwqjasOd/+TF
rdf+/JRhrS65axn4cDd9LfuyZCAfDWIKspDsdIYEJ7XjUt//yTvwtVJZOVO6y0PM5hqGaX95Bxpz
zfllIY1OnGXftCqTacv9QAJDiiNapvZ/U3dmy7Ej1xX9Ff8AFJiH15qrWJyK0yVfEBwuMQ+JBBIJ
fL0XqLZDLclSOMIvfpPU6m5esghknrP3WsOFq2P7XgrvKR+ne086cKEayopujXljhhYvuqzekrW6
I4GenkujpzCFT/HfHCj+2Ve6cP+ZXLnOEu778+eiZ05Qao85Rug3PFUySiR5hR0LPElCPh3nYrAz
zfgqpPX/r79Jy5jnTz8JmEakE5m9ebyVvb9/2EAT6OcGNvmGPt9zPAY8YoiYYk93avsCMpNtr/g3
/0rrn/07fbQOvhvxhsWO+uc/bVRNpksGCeCPiPeVjToX1II+tS4zHDvjaF8NnykiL5G673nmv9tk
kNax8dF3WbJOjaa5CXX9nVPDsJpgneWP//pb4v7DAzgkERlGHHADmGSc3P/89WkD17hJPGxDVW9D
EhqBTczgj18XqKc+hbkZThcfIpaldG/T0zD7b7Lp9A7v4GsHV2FF4fVij+obJ+qu0uYuUbjXjCK7
g6S1b+murryG6mzbfJK3DLfBkCBkN6Jjw1+eSeOcwBPiJwHDwDxI7ApP/p4q83GY3FdLAgaeCGh2
xc5l77tVDnbOf/0dCJZj458+FaHNLNIJOOTyuwP48c/fgTqj8BxaabABXvtoV949mehDUCuDuJ1m
8hLBMZVeet3qpMR+xf+CuZv6dym3fSIvfTde3A59uGlAxMkKFwFLxwueYGMIGDJg2bKpIkoiltOd
E7kYhyYe3gK5YDf61sLuAcLojhvy2+9gM+qVn4QPyoEtbWfXVuJsihJSBHBrlQOpHU0yLfinvtKl
+zTY4qYbEE/whVpmBXpan3Wen4uS5hA18XfV9xvDYR2a1+O+7/1rwMd7wR1kq9EsrcCHzju3pjyk
HbFtDNNamSMy9b7SyLwKVEKuXDuayA1/iT5s+zmirWvKX8EMuLv//W9+FP/wk3A4LvOrydVuaff9
3ZNh8Ou4DmD6bhx7LeaDFxxUcxAkVpo/Tpr/11TE/0/9SuYnHFr+5wHK9ftXOr3/xz+jHf71b/3r
DCW0/8KIhGsvCGLTM2nq/fcMhQg3ewGOy+GS7F7uwn+MUGz/L5QJMMrwiAPZFyxX8j+albb1F95I
Nu8+mmI/o5f/zQiF2cvfH8TgXSGv8UGrcDM3ncUk/bcHsQzNrJ6LWe4Wvpq7MTuia/DR0lvDyJmW
eL31EookpJdOyeyckVqyTvDAUAbiUX+oXTu77UjwkaUZJ/eLV2T0ONd9RLG8Yfx4Zp05pM9sQGIG
gUYTPnOBJH/Z2vZGG45JXLW8CLIKT4FHTaNPB3Xb1uYzGRLN86IeH7EtVY/JXNdfgxc4tx3644NN
C4wY6Zweu6Qa7qpCM2FEKwA4i0lyxS4iNWZCexPqMWBKJjkTQmWMkEZzTZhmuo+GWIFRzthKnOxO
XGrtV/NFRZQxj346Vw8tlQ61yTGlPlRWA9d4dkfSpBHxHuK2rp2qo52USqwcFbdfhhEO4MRFTW7Z
qYggnFGpRRGKPDvAYMxatrufpqL9cju3yfZJpAv1bFhJ9NXMs/6YLShHB7uLBEy0wGGhko+Gv8ui
iBii4dORv/XCoB5Ps+Gp7z5GxMbqvhJvULCtx8bHG+xwdL+3XRaZY54fU7ZetISMtDX3QP/9D1pk
rjo6fkuWAWGMSPC++CadO90yPVNdg84zcbN1bOE84HlqPrqyyV4HtKFfgzC6T23K4Ib72hSwQhE9
/MUxcdde1Y5XHJ76fc3LJFwVAL/3fFdcou4eHONSChURqG959igqp4nVJ2enJMD4NvPhuCAvMNgc
m7V5MroQl4pRQjWYieiu2nhiUW06SbZuB9qTEL8AkzuEaDy3sBdr5Uj+Htszcubic6j4tDDiKWCF
VQ1B7yzJH8CrJYTwEEubJX9ucoD+OjdmK6UFppt3s9HxSmaD852UVfgChZAPuYVx0HlLWwJ9ZIrV
Ohj0h8MLnam7Mg659pINTaZsb+Zzn276Ksqu/L66LE0cZtldeqZK5d0vA4zXriuz64SQkb/F7Zru
RR+ErKdh8sMOMXDxdHqgkGt7wMb8LEFCFLg2DNzBrNPih8RJ2iYt8/Yka8fYB+FMDniicIbuRmF/
rOsLPBlzmzWWy/SF1eKKrf1j6brqtXMDgASt4vPOTNRL10pJSggUgkPnYMbV/I62YUhfBgLeCM10
CrmASF1Od4Ai9Xg0KTuTFmKHF7ISMbP6aNkhfCM4MukvOWaa84WV9M2uYZelz+zLGGelxYKJMEPb
SXc0s23BcWu0biXojIBEcOe/OrD02UaGSWDEezYC7gvwX2HceK5Mux2Y/3TYUUS1PFqcEg8t01vH
w0KsJzYlmh/0CvioV/C7bie1vnFFkAzXYMGgYlkiNxFXRPy/Lmk4oj2fAuaFLz2fLpYYAXLvXZwY
gC+zkXjDup6imU8ZHcsDdOj+0cxL78hyOBEPhWymcJsZfZT/HtXUnhVEJH6xGSoCKp+t8rnjC7XX
bpMXv8uxj7qtE8ddu1oCUya3swDGt2XOBDlkaHSw9geLBiBLy+8uylkr+c6YbGl/F/LIJ5N8V0sf
fGVFnXtPHK2+qWvP+/INXdsHprVRdhpcr/tworIDUJ6SoSZUolFV8Jd4SGj7qaaA/yRcGpyEuyx3
R02WOJHZCk68IaiNwCNJuJ5RpthcYICmssLEI7HiARnI9ZAPolnzR6w2VtbSjitSh0h4qQumsnnd
ja+K8u21Ivj/0gAzJ+frjRNZXLs4kWmi3UFUAgc2wViD8ng0HnyrH69VJKI7Sr5A9MM8pVJh+Pre
05Ac3ZTrAYXelFopJROKI3XSHGMio9zLS43wWkzZVd+Peu3hCX8EWee8IAsad1ZHMm6uI58k10jS
q+IVWW21YcLiSriDO4at822SGYtJk+4dNrIhOqOcNvB8SZy2MKJoqbt1e2v0zfBOAFi/UW9xn2Vq
FUcfqMgO0F584W2ZhXvBPvOxsXL9IUjVfFFRGR/Hrhp3yqsfIh5LMKxEEMltqpqHnDRnvpI0ZE4C
2qu5J0OdHOC6OZuKGPoeHQMmKc/tlbP2cqxsu7BUc7eSpf+aALhBWUUI/Krwp/A7ogiyqjMuk6zf
zEPe99VbEFRUUBrPtEfS7YOzLRV7T2LIzaGqVAP8j4KQB1mVClPD0nM3oVzi4ZoQrsFQcx4QC6Zr
uwZndp4qZ27J7c7NkyjHMqAUUi2dG9W6x9Yd1BX6HPjlDbVqj7Jkn715huHeq2FyrnNRRLd1B0OA
4n/4yau5OwP5k6+5omawGingniiIJleVBWmNpggPKs/R3aXKQAQTjFLRLV9L/wbny3wuLEnUbYCy
erEDkR4zoACA0/0AUmj+2w/t8gmmSL4dY3RfN/z06ldzNmcmzj2Ewq739o3tAnJq2i96LvNdSo70
hpMLPrmorog20xISkZGlR7xrUFisodsWUaP4fQu0s7HMzL832yUVVQ3RdG8Nxtw+gC40TrbbdG+2
VfMBS5CNEq9sRBVuoM+okfi47D98oVwKKK2617DLnCPoguJXMyZJcju5PRFHM3frj2aU/WfslAr4
j2464yQRGJDLIMKWc3FTAaKhiaSw45XBqQ3piMFuZz66mlIqzGv+aTzMTCMIWK42GRg2W/AXi7j3
7t0cyI83Sp7M/HAt6uay7rc90X9IxKgtoEAlXDxb7CX7aR77b6+JuEsWiv9uOunw7Y29OkLxa88j
pq+TZ2TtfdE0qKVlMGEC8UqVP5VAxvapqORVlsbm3vRjOG0dHLMVu3/kBMyY03XkS142ZPyUXAeF
4itUKX9xwVJFuK0rSaR7cuZ3EdW5uxXamd6zyYg/e6kDOjNSAdZLQlekNPKXnJ0FKPeKHzzLZZu/
vWZaDPt2VQWyvhVMmS8cTNONzoBQr9wsTGg7YT/nwwp5a29HefMWFUPF75tTjzuSaJkFxE61dP9F
+1o3vZ+ss4l6JoUxPKExV0VnGCSxho4IRega8RXGc8tjnEzmMuBL2lLOnad1Dlv0pQ8T8UldHtGr
00AXyVKP2200ND5qnEkvDYz6sYkgg666riHPGeJkYk+YyWMNmdvZ2m7S3PHUnzZdF0TzgcNO09Lb
iZMnfA/Lc2fkMSltlE7QtSzIizGHpg1GQITRjp7EW5jlvGqQPs23XSUIW7RgtN77vvG2QZpL/L6i
KG4d7KPox8cKcxvtDhPwUAkoo++swV1LsitPydxHj0AminDNTYB65JSah7rRtdow83J/mZGn0odC
D9GdcOk+bXnAhHT4DF4fS7WH5gpv5rs6mbxTWjaxSZ6uDw9O4xh4bolhTquE79nBzCK19/oe/LJn
dcE9oAKcsmE92g8sW9tN6yfDczr32QMT6fAOHjrnttQT8p4Mkad2ZjR75AZGw8SkQjx2WnUq8R+U
H2W3uZp9DnlhMd16jig+q0Q7FxIwFW8ip4GkTpmfIITyjC+eePmO97O/w4SR/yZz2m44CnlPkY4a
awdu2L+Yw+jDSaPJsY5Sh9yEsBmSMBGOTqnfBK8FDfO7yuyMjwac5oM5pdjDbdlXV7Wagu8opOZ3
BnzbxPA8veqLQEf/PI96OpRzqa4CUrxgKoLUZMSBr6ne+cQLp02GdjA9CFH5h4mK0JOfTKXalqC7
92bv9VcV4Kx1MGUmFTVYeltrGrphXduYPc2iGlMszmp6mTFtbps0Z1Ye0HkJNnCB9K6wmvbMyDig
l5tk3Xask+wK14d5tKrhlzZ7wsVJk+HzmBhaIUF/ixtzuUz5YGNTJzxmXcuTx03c+2wMSAABJ4Ss
Mo3NyuThRWw6fbYLixRHRzaaTyGWGRl9N4F7kL7THXUSJ1sR9uXOZSu3D8e0wT0yxb9jOmm3tG55
/k3QGUm4cDsEx7xvqj7dk3p33Y2tlX+TRE1zp2svPYq8lTtrMuqDJWHbiSQYPseib+8DY2J/gRhK
cXYJmkdSn8nOJ5d7GMsoeeM4Iwmtp5es5tEsB77QaUZIMwqolIFq4qvWA5vcRh3b4mSQZ3ofvKkh
f2/GbPzk9tAzMgRFtuJNXGBXGvuvQtQE7vKxxMeSI9LKBbHpTS38/jTyAVkbxtRddTRWOCwW+Ql3
vHqfQ/E1twZnKyCzy+uU21ib1pCXp66jL2bPNPdRbCrcyqRT2R1dR5lXb8EYYW3HCrMCyGXvMhxL
932FbnUttIZwI4r+jBKuPU5GK/JN6HXmrTd77NON3D87TfzIx/7eR2ul9PAMdMGlkVRAU8HEQSuF
4pa0xmjFj5OmRpGwWBNznl6nGJCKdT4N5TP1JzpTiR8Braz8gReseEILo9+zttB3/mzbdA+xWF1P
sx8cfHt0j03MKndvagnXyySr+8qW7LZoZXdbEAnex7I/DMzxOAEOQGPM0hmgjHTxGt6f9wu2gvpo
Z3ldpaW4kmVebQR+2JlHjJN8UDAy4U9oDYhENzsQ4SHiOeJyij7QDezt4aFK+Xc7ofDoLNvDTpQJ
gFNgZABI5sq+IS0wPvYBZ/NJFj19Eyb0r+SxvVNv2WpbVwDn+8mRH2FNubWMAn3lRfH4ECcILc2w
N3cgWHm7wb/aOYblv4S1iAqcVUmiNqpTs7nlNHLHDDEQW8TewEybwaq2whAexMhiqCn/2gHM4NES
6Rq2Mgjg3nDaN0oQVrVJjUF9s77tAxC3RL/Wll3X3Ex6Jto9b5OvDr2ns8YGrw/5nNVvOukYTwyO
TbMWREab3FV5az7HmWo4fhfVHQls+81ODf/WzkvrS+ZGQ03HLascJ50Fa4Lbzc6Hzc0GbtbZcyH0
6FHKRDnwQFq6rg86EeG2xaHYbsNSzL9U2nrQWYU6aoDc3Be0U9/RcbL9wzIgeU88w9qqYg5YQirt
0/xze95hfd0bD5acAO6Myl3zfmkf0jLo322A0CtDWtXB9rK3Lm/SK0fKvt6WC1/HHJmzcK8rqdDG
jfcogqk/gKty7OtETyhSnbrDJmRLew72uAkcY+fA4AHgvDSDnnOR2ea+5a2JaDQulyNjch7HdpeN
HYBKNmwDzXpJIX2Vq8j8bk093IRQKF9MXQXBKsUYRxunD/JfWZ11JyY4NdDbXFAhAopSnowgd6rH
Me7nh7q3FFRvnfbyqkl1oTdzihU4G41xjdGXX3IneIUEVUVb9pTW3mE4F/BEykxg6ZY3X3Pp7N6i
mjfWbhyx9xUJ5EyuZsYjWJzwbPizXHOEJN4wNOqNX7msu+GR77tXYqjyWyt23M8yH8IXJjNUpngf
cZJuvX1dlO2NF7WoTLoEWnoWJc5Zi0UUFKXlV260RnwQkKrhmqQdLXVrpkpEdKDqPE58DAzAKNlw
0v12hNdO93q8ZuMgl2vhkDCPKOkKsjFre5o+sh5Gxv7J4r6StEaAiQ5eRV1U8+suyX8CXsUD6xwk
N7EcdvcUlnsVKHPTFV4frN2uHX45sViOymxJeOfIsnwsGAd6AA7K4bbm+sL/WkHJXKcVH8wV7+nC
PwkqB++JIUF6okyD9UC/hxMOr6iJfWG7cmHyn8ao9T8KYNkvfmWFv2aQhhooQWrcNSHmIIo89LpI
ZMqJ2ELPETYrh+7ISbzcka0uynU8DZLrHYYLAjx531J/S8PkzRVTu6/9wb+hzgEB065hwOx6irFI
OULvk3AtHfIcEduV75YkijPOPL9yCUhnb/lIsXPhO3cVS5ZDWVFn4BPslJfawAUCno5CXtpx91iz
bkWzZnV+fbbypa4jRcUvSQXvut2qqsEsENsV1Bx2snHVEo7p4mE7VFa+L1RA+DIuY/2qfC5Y/ElC
+TxMdODWPq1W/tTB0me1i56NVBBNDNAU/cX3oUytxzAIKWW5fehzTkCvfIUymkx34qn83Ub6yNwi
04a1mxLLNEChuX13igKWyHk9cOni4+mTfUh04FnkPjV9SJra+6q2/RMDkSDbwfqqYUyY5RcMBfua
DhYwjrJYKiOVDDr/NhuS/llE0J3FaOIDHKYYLMDIpslfF0ZANRI2gUW3kI8K7Kt4rlcQeIVaDSqJ
HkElcpvXNo+fybfyj3gae+Ygti3sM8+JrGRxarV8QAuvso6hFl29T8JIOVji1DCz1tPBZ+cN3VPp
27i0igwS9aqwGemtsj5AQ5X6zB65CxgEh7HqQVoAVZu86yALrlhnMSvNojy8ITvVSs4THUTjIE9A
XFU8/2cS6XR4Nl4NOWld1hYDG5jwgjh0ptob1t56ZEhb6Fc/zsmUBGJ45Teps8+dCRYoaRM5nFvT
prI/GgHrH8ORyVdMPT/daXtgOYzYiEw6ryWeK7rWZfWUO4qwRNTMAJOGXvjrkdckOXYffZzrAzgw
bEmNUrXmdJ5qULHLLdJI1m2nBQXBsinzrQ2B7d4GyN3uYTfU1AiLSG4EScYB0q4bX48aguO66/N5
K8yccvZYVEu90Vw0fzxVHcWKT+/Ak5nDeRo9kjwLk3xel1PLHC3rTIZJMvB5DsxpFN7IGcb8quTN
xhXMZ5kX5znN19ApiWE3YeJzPB0ThkVTwxecGFrG13KoWciWlfWtCiO8IMe2mDzmQAtco+n1xgRA
XfBrXOLrMcq2q7eSxyby3V4Y9wlXjfDZzkCHJTg2uMDANOTlYiHB5lrvZt+uW09vgOJAo+WZnV1K
HbpEq2tPbNIxyC4FmI8DhqtU7Rbe4XNLUetqnlTynFcpJ2kKu/ldKcpfreHE2yYLguKY8xLZxgu0
PxE98LBBx/U7Cx3jq8na6TEHlGhs4EKy6wf70U9XJa/CbqXDsrrhDqnDA2IHZtmFij45zHUfZh5W
T7Opu2wNalLS/DPSEyS+KESktPyJQLc5K8f3qdqlpfvbMgQBnXhydpqBwhUjHReiljfcSXOyl/Zp
48DgCsb5QBo3ufRibC+wwfkNyGG+bVI7sR86IXlm99SnHguIPvoqFUO7m5mvJLt5DFS6rgzJJMpq
JSvU2CXcfgj5+MJUaZTD3BJqc37DsKGYdvNsqfncLunjg9Sew3om7UOXRoNtHfspfUiF64NGs6Z3
M862juHiTzJJWoZiLsdPFjI03+l6/OJMpj3ebXnqPyAJYGjRFNTxss5PHjvwpo+cRQE/mFEaGGuT
VZTBsU2IFz8wm+/I5uTM5oU5AI0Ss/ptyzws1qEDvQGLJMN+MWRiPaOjW7m40ktOlJ1f7X+Wjv/X
m9f/EZz1/7Y95rI7ZbsNF8vnP9A3+pfb2vP713uR/m3SnRzyP/4D/tjZYpQjwYlPzqfg5Pw59+45
y8aU1Sz/4W92tk7AYpY8zH91x5bA0B87W8f+C18dgTzTgdlLPSv43+xsQ+/PEZj/puHaf7fOd0tu
8FbRp4dyDBDC8sX7q7yFaEMsruLd5kRsOQOjDveD08kTU4Pg1NhhSqGUW9kNRBHaG3UICXIT6LJ7
xhQ23MgonDBa0sqCUs5id9fBoaX4P4oITHcu74OCnsY6yOkhs2OdGzgKXHCMbt1C5N9KgOkNJzkB
EU4B7m6Pqmnca9w8zolfwPFd4dL9aFNSKNvOzVsu9nUHyweDLDdTJX2Tarbvv3VTQUuOxJlGMWf2
TKoYbChBqYSjEmCIlCHv0Fq5OOWhn93rNuBmm89sBzzQIQ9DSC3eLwYVr/XEpglSK/4kHgDQNJUN
fBI+TFky9BFkcGAkmK8inwrQpI7BQzDiSH/RNdeklcdL6DP3DA08pXJPmMiSi2dw/RZhZj/YXj68
mHHn3cFVrC7MAaj79G50cEtsSMrUNQIWP4jPCmoa4zpPbJ3E13SVRiPcwfhh+5DYQ/q5KGrTgwFd
ONpyV1Kca4pxvmoNHy4BI4wHEwjNb8LylPbjpBWvs124t9GiFNumMo+JWbl58oTdgxjjMFT9XdpG
JnVYsp2rSLdMQodkUhh02SyCS1LjU2D5BkemjFC5PwbmUzhY1K8iX0wFy67SvANIb3/k1ij2HTMK
Lpt9gQLPTOQdshD0h01bV8G2auPoKncYNuSQjVn7O119CLhZyaOLfR6AjFUz23dxBGw8d5C/kyrW
jxjsRhShINehaMDOWgcxuuWm7Xxq/U1dllTQXXtfiFxGtx7ebrHtJ4D3ay+CLMFUt2yya2wEGkco
sFZ3m6vacHaVOwe/awJw7oYRAS3BNq/becvErrTQyy37h97r2rfZLdNfpk0eGfG2rm8rT3MD57eG
Ny6YCwaFHrrrfs03FvlH5gLC5aQ48HU6/Iv0hq1EevFgqXR89/3kVyWd+BtlQTCdyMjGvwuGQwfu
gYP1ydYYVhUHdEvtnSqe+Uixq2h2QYdN/E6VtnUeIsY9HL6ZGqXjKD8HdNJbg5tOvTHho3xykZbG
2TKyhjHTMERvLjGB/I6VLEMXV8fekbxh9ST6xP2avDl71UiUQwoU2Dw2qAaWNXbj7XLTIDzlYpo4
tmlAJS7NeW8xDGVesbHhPrBfboreWiuskLspMqd2xYg7/B2pzrc3KOusbRiUUOCU7oN7c4jlUfmK
KWwJ+ObBKCP5AVdAvuDYNW9cPc87b5D0RqpU++Gq7SJ1z9ZIvoydBx/BG/E1Acjd0fMz/a0Oc1Qy
mYrVtrIjVLOwid2t3dYl3wsAtNkKHEX7MqE3QEZSkGjGLiHJiKPWOtY4O+wVV1yycHwqxxW91yZl
XsyRFwSPv/Vlo0B9lCyqrXwIojXF7f66LMrp4kdzGu4agMUxVoJJ70VieHurLc1j0BbUhWx+jK9d
VMxfVNUSf2v35nTNJdW4HoI0uY4kdqqV3bjBZaza7EEpg7tPqXzraI7+fHBRmV2ycFS3kowDS9ax
Rt7XDAjwmjTYKmKAnKXi+LEnJJKtnSqZd7T3wchyKYeF0JtDDcoqzN/qbGxu85KjpBRJBCJF6+MQ
d/MXa7gmZMODcGxfFOzgVz6TZ9JrRZty1iCW+to2bfEKHsce8dNYEPk8zXCJZ3j/xE+HEanJ5ezW
qUZJ75LC68nwNEXBEQtMxNE5bzhwGUOxNsFZY5kq8+aj9Bz/Ea4BH0JhDhEAs1Hkb1bjtr88MTI6
FKID+GUPbu/tXMaB6ZqhJ7fbPujmbG+3ZvsMSzgvLvgnq54ficNDJzFdsQG7YdpXaT6BNlV8++dt
kPUkBfx2Uvpgl5Qij505See2Za5/nfyItkeuhcWGGHl004mg/NBpkn6nULQ3rTSzR3i0bO2j0uF1
w/o/3OcizjEwJQ360MlC4ULVKzu4tTkkG6MR+uRCWktXzhSXp2FU/rz2VFkhZ23I25i5reTGSghQ
qhDC6tji8dsYXPD2qkqZo3Nk3qiAxMxaV5and4KS6Nnp2GNBPGDAAVIh3St92w16Xq6GkoVPJznG
TnkLPq6qam9lIk0t1sKv8g+4D/WWeejVqDMsD3k58Hc1fIX3bRPIF6cMx1NvcOIAaNvD/JGFiRCD
i1O2Sehmnvi18ZoXwIks0NxeHsiq7ntZzsxHrPIVLEl01S80t7wQkbtK66g8pc6SVLTyThSbTMYe
mI95ZrRgeMa+sy5OqO9tq4lWoanmr5K3AS9qkhNlXYZXydzo9YSSa+3Wsr/UMZNLl5fP3kl6Z+nK
vQfdSFp+gMgERjk52L2UTw5n9wNSvoBf3bIsAS1Y7m+RRbFaN6WK7gbLcnZFOQ56PQdhe7Jwem/9
KRsOcWTNhK+yrOuYzuf6PDuiPxMjgOyh4uK69HiQM5ivRbvCWQ1Y3Q0tA222D85+nQJC28t8GSrM
mSiOcyabi5275QmlmXMO4a1dzVHmXg3pEAqSQIP8FfE520iKBZ/+FNuESmtX3LpVGV7AvwUHVvS1
tXZbPKkAIu2viA8MQgHoJyJnJizKOXOhqCXuwfT69onIU7YfB3783EPSX6Q6KJsRqGDymPkJazp0
nDd1EfmfWIDhQHZoNhgQ94yGQfOtZ6qKj8KW8lOzzr/ze19fM/lkF4D+MbmRngy2bCbZoHhmJpd7
LBK72bODt4pa/rRmV6qffDeD9+aho/0dpyK9rWLDOedDi/APVpDAT9X2NALJSQyvyiX5FSgRPhju
QmASrCpfA0hCKM4ypd8MWD5vxeBSBs/7XD+3Ue7vl+zJbURd5RTpERIsYKY7YOrTB9o0KuYz3EKO
Z1nHXFx13AujaSQvnssRCj3BrxAShzdN92HShTsYHePz7Pr+Dn5q9R7ZPkeNFiwM2VoZj/0q7nr4
xrZwkj0/qvFsAT3m6QC8/j7rHF8s9EIWPT0XQAA/SBTKbTuwuTsFuTE0+6HvkF+2HTsj6JHaL3el
lVo3sm3dlwXlgGcKO8S0y6DmWQtnL6F1bXfhVUZZBqaTqyVm9THq0jWInRlVmC1YlDBZ6l5HHAY5
g9KUlRpArfg6820HtjtEgiOfkGheN3bWvydpwEtt9ELrwniO7z8JcgA/SZUPB1tX5bPrpuLSipLx
asd96JJPLgUNS2EktU3aPtILb62FZ59ZC9qeTwGYe967KAADeyhh4dFDeEAlCimVPS+/dWMn05q8
zAyC3TIWiH7oLUD9cWHrBz+Y/eIHuU96AQBS84Pit3+w/PwUEBuxNQ32xH3CS1lS59nMxM3mFaRx
95tsX+Rt6siwnjDfsu5f+P9huKgAKO/wJi+6DkUAXj1GwWIQuiX0lgOYlz3tvMUsYLOSvDB/zNfT
j3iAM+aMKjjMAFI13f0Q1nLTBR2PqFqG/g5pKR8clwDZNkpBToU/egPfX0wHo7Dhmi36A069YCS7
Hy2CbhdFQpyUxnc5VDNnNMa7ETlXezUr0ezAweptFzj8mriLd4FPNvw3kmbNu/MjZshVgu5Z+Xol
WluDvyvZu9Y/OgfzR+3Apwon6+J7iAllHZ3FAVH86CAmHwYmN6BFE9H9KCMC/pHJE4B2viaCTu1z
+yOYEFFcfjesRS6dU04FR50CaHqMgNsgzbghocgPmbTsoXewV/ixg8giNjkBrqakIyNQY7oYZpPP
4o/+wltMGOnixCh+9Bh6MWUYvYUz40efQdCAhIC1WDWUAVF2Faa4NpIf7QZxUxQc/WLjaBYvx/Sj
6JhdK7nw5mZI5thZdBUuwr62X1CQetH4mYYc1koELN55h2yTzhZbxqYIAOscF6CbpzlpePyAEUgl
JrlyuOaLdk+UXYj7L0bBqIhqdtgZGjavL4G5jTG8qYjpDeDIhPppXgwXML6GJBHG3oQS12IyXJyG
gTmXWwtgPuR4CgtXZoX9kBNcvLURInJOjfaggxEgDtgSSdAnb3ZX9R+TaXrOysiseJMshkW2J8E9
eFbJgNet8tO4uBhno4LWnuBn1BrOXNpbr6wn03svw+KobA3OIvY97M5Cof5ty+TKX8yPxeKADNMy
QpsRZASYCtN+EcSreUZlDeW3zAAXi3mBWA8uYzCyPXPHz2gxTno8Yg4Zx1JCTIuQcqxL3JTK4XLc
KSQO9o+8MnHm8tj8KC3NxW5JBgKg36K99BcBpjv/qDAlaw6JHnP0cXCS0qBQDSIWqixPXvtIaYJu
yaLXxPkRv6a+PfNoi4d2gesyIZfDYucsa7O6qRdlpxOn/p2ivkvC+D/ZO7PeyI1tS/+Vg35uGsHg
/HAfOsmclErNqumFkGrgFJxn/vr+WOVzjiTXrWo3cB+6cWHANuySMjkFd+y91rdcd2ZIZAsCRdeg
z3iN/CTnlSlSCE3kulF1NAeWyOlait4BQBzNbRCu8aEz87/Hfo0U9QAdf+bZ1W90hA9f6zV6FPkk
KaQ2kAv8E6Opv5drVKnSs/Ro1XZ6dgTT6I1YQ00RoRhB0q9N0x6VxlEVPfrhNQg1dGt69Ws4qqzw
mIfKnE7aGp2aOfySTaghd+KMlyhGGEe/b3jVwdcfa4WJSud3ik7dh1K5D4jVtQy0ayWRLcajvUNI
UPmxIadzCbwbKgiVC5BbJy4edIYuO4zs6U1pym80/AkZIv60bYOp1zqc6bSC19cno1Jwq3SNzfEd
+XAxQYRLXbq7fihRG5jT7P9PNucKbLWhDgYuxE2nmomutZ2iGFwQfV0vvFJ60l9TIIP/Ja3G/5dM
HgInmWPgefjPfR5XT9GTeiq+vOwd6v/6uR8NQ8/6g367tzooHKxpli3/afLwyM/ChGPSpkQq5YgV
YvFvlwctYhOXhy2/U6rwwP7ZMZREa1EYeS6FgG3xK/9Wx5BG4ysjkIsKwZMmXnQXs54FNOONKzij
v4VBc4mObhQpcrOQ6R3TdmivaqOATx8KmJI6DZpZ6n2gMzQLRsx9W4sJD2O+/pFdv7ZjIko+j5O2
IGRBRQRWlAi0S8wKYzOJPrIBwn6dlJF1YxciPTF+vwJuSFe+9pabyibgzgxddZ4jBrZNHT9a4VRu
Gkz09PCH3B/01mLCbj00DSO1vh/za7uPyN8d5z58qEYQM3vPmpkGtc5SAw0v+MXsrmOv8pnQzPti
icMe4BPts73IozhFzWeWHzXaNoA8hqgkoV0vHg0ndj+2MrrAKkL4hXTvekfbF0lX+LNhB1UxW37d
OQVPugIkkBeXmkHZPuc6S0lv3FVTdxlXzX3YOK5flQK6+2RdaCphk0I475b3VIYgimhXZ6TU1uP8
1C7mcAqbkgC/ilOUzBbT7Gg3AuD2076Zt4wPUcqOdvQ5HqzxohhGc6dFKTl5DiiscqV21t4qzQBH
/TFsBibEKhaoMdxyvmITlF/F5hxeMp4GxDsjzhf5JQ0AIBhZr+1r1LBPk2k5Z0JeKV5b9sIWWnZS
aJVP84WJaXofmbkXkODt0E9cGcpgntlMmMPt0DDbHKXBRqvq1b1bhwNNv+x9n8UXk87/Y+xRHSho
Y6wZ+TMDqtt+3boXOX7YLvyWG8w/Ijw0sBMryvvYKT/CpGTMn3nbtpQ2NXk6nW3g2FsJ1SOn7l0I
EveUfk1VRtUph0OFYph05SnZjkuzG7XsYC6AMZQ3HguhB1ZYHOmtln5vMd1EzHNDUqSfJdbzOD52
LSx1LQ7ThQExepc0k2xg9OgBCOByXWIYwcYgGWLmkbNph+7GjRlqeV3FbmhGzprA+DYLrEQhcgem
6WJbUVr4E1iZDUkJRKy+g1eFUqruLwxablSvYy6+EITxDbHzEng2cEVDDyaXsIk5fcjIVMBS7UGM
qlBFUT0FMHMP2tzfatIagF2202OfLNZRDs6u7A1zO1fAuRjXRgc6Y/E9c6S72BhAMs3OJgLZuZsm
9n4d+JuzR3sp1IdPBG6qDaEUFRWKlu7dDmivIkjkKL1lhjVZ3kGRpLWqG2aPkzqe74Ui3mGD2Kba
d/BIryf7HI7zuxoPwx5kf3HDSFhDezmcwV0x8Ro5D+7HDD55pOYrjCqzT0sLSNTYXGqLuJun+GGM
xubEVUtFnK09t3dZQWtbVawjnoEhkbzTOZ/TbUerMUlR2AxWczUP4jKzcOovw3xGZHucWvFI9KjL
xgJVOujSu6hJj7XQQGNX4lEm9PAhbjHLpjEHOjRGDJIzld3X6FEBIDyZoZacYDAshJFe5vE12g0c
XQsyMP3gSWbDHSPvj0MjVv1qmWzN3nPvPbtYA2BrILUJjVMfhRmdObr/QLjaxbN41HFkt7sVhYwL
2XLSccd+c0qhBuEn87GaNvMhR2kyXBVOSrfVqi3FnNQj9JexrOUdENyF6UWxtFH1HusenSppZRV9
6IIG+wE8+hBdSiVo4ZftulnvOxdetaGKmbxkGiVI5gjWM6nR4xln0rzO4vPFgrI8WRbwceRgyIYR
Tpd7XFvGtaEN8uxGk3U7acy9lWcwlUlN/a5dGisj+irMxb62acbQj9aB/IYpDZ+SvOlnY7AJwnI9
xVaaBOhYo2fFThLiOYF7vjMM4gMTlgS4SlzovCcYRaATbAhTuGyMTt5lXc15KepbMvpA9afpuBUt
iPNOFgc2rmKXOt1jN1zadHK2USjO+Iurs8mmeYObGlZ+YiC0aJIQ0Sz9Vj2cie/wIrLlGWFvDBNu
IB2wTxWBpLs5HT/rhcFYtjEgVc/yJhT1CFaX9dZum+fEeQYDApxfhsh7nVkGQ+eNaCRrcwMcbU+z
/Nb09Lu0hGUyKfdGB5F9iImegHXYiG1fmw7ts8k+oHjO/SQxLkiyvkPRl/l2Ar1b447ciqX6DPYD
un6k4ReeK2PTxOMNN9njolfJN8sc2f/3C6pmVS6nNCPAeRrL7p3uijlIMcF8Q5Mc2X4flZXht/Qm
UtzTCZDB/5K67v+7EbIk5odK6D8v/a6/JDDSXhZ+f/7In2Ni5w8YZtBuXFu4f0LQfuDRXP0PU/CX
pQvqO8ItGNX+s+qTRDBZ8NFYMijUIG/9q+rTHdCkUgeq5uk/5s5/Z07s2KvR/qURHwQ+uaDss0CI
kb/wNiUp4Yl1zZIihxDjWsPIR7A1CmtNnGOniWlsANdhphpuvdyKc16+OYBEu1A7eBL1CSK8vg0n
kZNkYyQeQ4Aq6jdSImPbuMAemr0sLNgwekIItod0Zht1NHCZIo/NBa35+sOSWCroZamOiaHiQ56l
zaHPB8Ig2n5VukfFdWI6Zrepo27wAos3EXNNZFREYs4mwkFpNk1xlK4yTwkgLG/TV2aLEsbQzmPa
ZDVuN6gOkKgm7WvYMl1dpTjec+I1LLZiZMBopclF2XurvSdbykuXEcb7FovitEVsj+h8zUuiCE0a
mvvSYBCAHj99l3bq47iI5Mxj/MDAhUlAlA9HVELNE5kt8cmUdXxHx9EmuMBUZ5Gkcj8NWrsVhDCi
5ivi4zBrGpJXQWxdo3bMOJetx6nb6hFDCK1uwg0+z/GuKRCHZ557dstJnWTUJTCPSK2OKiaQNv0v
5MjpsWA8tbWcYf40LaV9GbO2Ey4qgJX7iZ1BXU9hyV1kJZHLfisMzEptT4LCpuSNf9LWOGtUwZpJ
waR0nfn9NFIm5bHjPurRIm7suZ3uvEEp7+hSk7ZItaP6OsNoghcG3vYTreSxPo640k52xGBlI2Dv
XWN/oJzKaxdkdN4Q+HoaAU4hSKYfgHTMMXvedlXk3bQD6Ui+3TmmuytmAvWIn0rpR6kctRn7cWYW
eHUSNsioKeH3pMj9W3mVDFr6SYOMugvbEcIpauX1kAYc44RgPVZda22tzp0uszYfrjvdoTXE0JFm
hjm5sPHl2Az3ro4bYpMnhnwP3Np+V1Z6Q2D32Oi3Hju6a/ZmQx5YTVgeMJirA0KIEaZfj5eiE4ga
aitJb1s6GMiI4qhG1TXPiIY5pGHXK51NBSwpBOu2ndzFpAwcOgQTBxt1446qnlkstiOgC5VTnvHq
ddA87mWTwCIch52DbaIca7Cj2Txc9R3nWMf29pFKr7+xymbAckGH3W2K627Sr4im0IOM+dFtVqvV
OaBxyph3+Q0uQ5KPsN/tlUVY1K6n9tqPTQMFEbEesUNVI5tl23tpQ+xENWGw1cT41UnDjyhLm0sU
zMUZxcd0jCoM5JuUZtShb3PzEjsTQepL68I0Jfj9Om1JI8MoGBYnsicasldHPSGfUyTObZGo9p2e
NXGHQUA5ZwbIzYdJEhAV6E2Fqs5BnnmyqrCfwNTLtscNBYB3KwbDnT+ZtKqMe9zl4zpmKb9Q25e4
tPSaptmly71Pw19HUaW/1yLIdcc4XeWjSBtcQBuGmQmyzcLQuyxK+jCBNaMfY9ebediYHTe/oKlG
cSL0YX6M3XXL0Hf5e0j+Zn4Ro2nZEzmQpQxWANPukp5lesMSLbKtY/XqfZJM4773kET6LPbv+ppq
QTe69kobRfHIhNbCqCdtRO6umsQXh+nNviXG9QzuN8PJoYW7oUuBBhfzYlyX+jQ/F7S2PtK7oXZq
Ousw8RSxwlYRcvKuehgTiZpdiYUBta/MuvwSDV15ywAk/Jpq7XzIkNN+acYJm4IU/GI9JP1xS5am
Oe2nyLDah4TCkHGc07qR38XEjd7Nbe0MW4ftxTpF4Y8eo5R9CXMTSDBJWij7EMoJsFLO5ludUXtU
8gi3lZBVS65TSD2Llgd8rhLgQGzimDAhPcZB65roLYEURyta2cvOE/5FXi+RsatItiJxradGlVVY
7mcUpsjpSi6liq5Vm6vLxiUyQTOnCR6XiR7d4MWzYS5dXfR2yjys9+xxP09Tfo6yZnzEyhxhZfII
vVxMWX3qGw7Hb8groyc5TpVFR7w2ThFMhmUHwhGQfa4qJz1kUTHmfpjk82dGzmANh2z2nuNaw15X
pSRsbCqHmFEwDqLw9miigbiIfJ4ZHSaEZeCKLtVd6ziE14F0duJTaBtxEth9z2y+ZoFPrp1SNEiE
4xEQISSe41hJczwrsxwPgDd4ClotP5VExCLjpi2Erhv3Co07yKJj3N05U9/tWtWIp7pb7szBcQ1M
i2F/L6YMEWmktdjLiYJyoO4Wg9Nu5JLZTw0xRyrI2HK8b3qr93zTBotwQLg9MO2obUa+LfnVC2t2
2vkgt+evEc2nR0vvxvuODVXGXGfu7lHZeaeaZ3jD/NK809vafK+1Xn5iwTYvWgsFkJU2UTCO83lh
wDP56FYQ21oZ9t/lQnY8sFiI1PIlVyXxi+xbidKRS0sHI4lzRn04bBFp43CDpt82o1bsTWUa3yic
5n5XEf013xqRoDHE3nb97cI9ZXpuR/sEO+FjOqWsd0hHOgzW5QoRwvjYXZMShduFfY33vlJeftDx
l0J/NgVUOLwn7FRDLSR9yI6p1zZEZGdW0GYtFzox4U9c03tCXesOrcL6k4nrJtW6mTFCj1elGeaC
GgI9VQBBoP9YE/V13ctFI1ovZMZHSGR7T3NHeyIexJI+8hcn2SIZY6EROfb2WMm69iWZQNccdX0R
xppoD3YlsLZnMeKoljYOBgLSCemNozl0DuXcASxoetpUvguCju6aiFmw7UXXMHx0+Xh2JlExMyy6
NWfO0itaDWwbfRBL5UUb10blm2P92YX9dagAk3/u6UKwQZ7Yo7DdAk/t82ZatlVJzhjMRRF9tGDX
XUK3Ht5riUIrj9QiPQ96+eiOtSXheCSRvnXAWpwI3Ui3aT6kfRDnxRdhSiIiSDP7sBRleUQ6wDUf
kIhcTVnFfIA8W0azBJexpqTI4BWs9nlXZH19kyawTzbEhILwUkYa4x2qEbInfUZfJQKLo+8iS44f
5jjHR5tlEEq2GiHTJ810o0eSO+OvveoMHumB/RMDnHLRGa8W3HpgTRlFdk1VsyqjpiK9Cj0wbVEb
JLhM6TX2ffhuQNZPJytu9o29wjNoS5ALPxOWOMd7CtJDxqQN6HaKRdOcAf3il0XPk02wRw0X6yOe
IpNNrMMSmOQZOqfEy7Ym8yCf9z7rScZdeRG5RnjoIlVdlkM0PmAvG32FHSMwdHP66NW2UmztRP0c
ASAB0hDHxucpL31UgFtg3MtHgMVfB8bYaPFFdGhDyfzZnTFnbMyZDKzVdYyZMoSLhg8hXvbzHMsZ
GVEjPugmb6P3cV1qKC4nw7phE++uagc8UkajsJNEXUXvYsSqTDyaV2TPVWQBowUVQQy4WbLRtt1Y
w4VcetWh4XXhIwpcjlOiqrvSS8Z3YYfEyhqVHBFUUGVqcXEiXJABTd1h7zlobU67pCkK0ACF9MYH
DJRYH5m0lHvDyfJnELXNBwnmywrIo9O+NqYG7gXEGL97cptbViAh/V4Y9A7ROrU3ohq9S1PowCZo
7Xs3GYiKe6HbhCqHNt4mnLpF/cmmh0kYJnpAPaBAmz+6OJI+95HD0+F0+PROPHgUhkkRl0+e3bcP
lj4YJIgZ8iaf9PbRNVxcD0bVg8JAwznznsXj7A+J5u0xrE4H7h5abWh/+i9mN3vJoVwYfoKFy0lm
KR3sIyk+D0xUs4GZOm07DXqJRLyrcjPC4uZEH4Bk2wRjolLZqF5xAbvSIBCUkk1/8ty2v9DtMTqP
xHnRynPXEmxA+IY6YyGFSwkDkis1IeFO3txe4oDBuVoDLNE2iwyFt48LM//KIkHO0Tg6Z+WKFFHq
VBdbzhlahMGlZ01KZkyCfFKEYaDToGvtdDjxsJq0NQioGypDv9AN6DYutiIUdv24ZVWl/e4gVA5g
kIQmHIgVLREtM+PrSHlfIhJxueixnT1PdGQvm8pCLuYkLtlyQ9voz0aP5XsSMSZ8LZO7ambfOELl
ALc5nZqQKXe9ZOnWM2J1baRLcVM6dir9QaMb4rX0QDYEmh1RLzS+xSL55CnhkK7VW58SXPrPk6ph
yFbuHJ1neAPPlSwLSJ0qusf8lH2QdLnu4Yew/6PlVl/Rhg3HPaiHFlObg+zV58ESctcJ0smYczcn
yWOxnfKxAyWjHUaXoqAo7uEZoBQgtROgFCBARCCVMQSoDZ3THBUq93tUJpBFjPgwLRQXQWMrhqhY
1eIvJCNSLMLj2daWk+/hqCzRzsqL+BThQrxBphQfFRfgAf+9ume9qC8jg8OgMoLnOmRId7uRF+6M
d+RBjsTRc0FDtl8fnZTVdvLM6L4ul8cX7Y+bH72Dl8kfr5XnDn0MJlirlp1JEvHRa3bKS1iYJBFo
CZ1s2o9xpC554Xc3gJ/gPYqUOfHS9Dt2R/axHcf6Nyi7FUP2qpfBJ9PBQNAGTdfzvmMXX/BiK8sa
HcR4y752K4OqwwEKPpW2dmpmI1sYBITrBO9frZ6fHOtfwGjgRaGsOrYn4IDab/NUMBHVuVF1yz5r
9PS2GpfuyoxtPSAU1blAMuDs9QKw9H+34v5P4goM4Vq/9G/cJxkuupetuD9/5M9WnPuHJ12GnJYt
LBNyH+6LP1txLpQ9ga1cB+P6/b//sxHn/gG0yqEFiDPDQvvGzfzP8evq5fAkTT0GugBwiQ/6G0FA
+urL+Pe9Cw7cpAdnSXh+tgmX2Vr7dC/u3dBgVDcWUh5MdoIXSzNCeEPOboayunCmkakH2M/AjNty
i4hmekzGLLooEIZtagFlTPcQS+VycD+ncasHYVc5aA7ZQ5eE455R68S/IXi+fsr/+n3fPOWItewu
cWdGI4kaD7O5bpCkIGenCAOBiheFtAeUIBfhDy8TFqPoa/mTR84wf3eqGIm/PFWVbeZVUxnzIYkY
My9Al6/Y2bm7pZ7KbdprJQozpW16nV5fJq3rabVc2rWXB56DoSStrOYwL0hpS23MGRfVZPTCMiQM
uEfuwdmzjelaGWF0DjtIVIlTsldoCnFol+SuGsiDRH+SpYKxJn6/ComhcocPGZGUC7k4Y31Txnm5
j7u8vx8MEdF5crCPKSZcqpL5Re6J8sweLDk3xTJ+jPuxQ1dXlZfMO8k8z5d6RyNkK4rP84BoWBUR
9pF1zOvFQxCNung0x3I6OsAl9gqNL1ymKGEy0n9OG6+FdFrK/kOVWIJ3u5bulrJw6IDUybaJrXJf
yvTRssNrciJRnVYN63AwKu2D2RaofcEnXMyp975dGKQjNWflNEUwI+y5TJfonOew5yrqo8CdUwq0
Hu3uiAdycJ2nLmeMOeDH3EDWuQB5SCkzzNe8wK1dC3di2wOV97XY6C6qYQK01oeIX1VyVbJL2k2N
oHQsIdNNF+Eyo6hqmP9Bo5f4R0scPbzsiFU2RI0O3kSJEOXtLlnksC8J9txKpNabYkLqTYlbor6D
a9wmACitxhafxqiJtnY0dkyf9W5mSJPcjj0hzDw1CKn6E3MimA+uHNZI2QeatNCa8qkjVoMcw8ru
d6Biq4OINTBjE22Qht08OiMNiXYZ47iB1jMYhrr0cCdYGS1xpIYhbVJb7Dt4SEcEWq7vSpSFdcke
AaYk+bw9esphMpYHbaovoBJutXIY/CHOj0RCGYECjQTGgbsZAbS2Gyv21r3L29zI+vk0RjHT5aSD
0TTkz5D8Hrqs8xu0JPu6djdoGx94YwUt6ghMUpxLazSJgc4GaDcdiICaeJ7CoeGqiGPVFYotpozY
WRBaWFzNTW6Ge9t6VxRt5jfG7FLUVSowVJ8GeK0gqKg0gKWIjstx0z18sDu9EOKkQU3ELEOsIiLp
HjltR5mDyOCeHpIWzI6zn0bzPiutKcjcid3+zOgu69Mr20XWitxUBkiJkf0D5wrAnOy1sdlbktRW
047uwLFgns+9U2RlRzhbOCgYy9bz9NBNCT3DxO+6+Gqo9epQWshTaGRN7btF1ddOTafMEf1dHFfu
o6yzZAdRdYus/ykjU9C3o+bcZDKY8+KB3uVWTt6ujvPPQi+23QLSWzlEVCFOjv3WMK+82Y73OkM5
0uGB3XiQKfXryYku0rCQ59yuCasN59nZRaFdYIoyyvaZusXivBfifgIV0Eol77QW+EyYjMyf19j6
gdBoGv4NIdnYQT0EmFTUgsM6TgsaPMZ65kzTGddtWFfoPOYOdxxZmv5EZ/bQVBAYZSYhohISETR5
Zt26oQxxnWTLORV1f1A0RS8M1sWA1scjzXSJgqIeT+gy+4fGI99x6UyNnYwmKN70lm0INM/NWDji
EhKaOHp139zVQBlvxt6oDkkJkjAcU/4gDA5/WCjwkZqJS7sOr6sZ35M05q1lZw8z8d4X4Mh4P2Tm
O5JAmSxVhMerOdLRKRct1nFidmRNvLZwQ6iZIA+Aeo20mbNl2ZDCkKAvBdhGIprYwydKto4Y0Hei
TvyQF9qFEy6sd+xI8sVND8WIJkhCJzg0IzkFml5+c6LiAKSu2+O6k76Ghu7QeslHQ2vMrZmEt05i
FAhxQm03tfjjsgF6wail+hGDY3HF6Pvu16UjxcbbFz5BgtLSHUOnSee8IfXrmhnrWtbqB3BrtwhM
7EOO+ATZtXX69QcZ6Mr+8km2ToFh6avAzFlf5S9KC7csxrRoUTGwVDgVzWmp+UbfMjNQjhNojaMF
BOJl96iou0OG6f8qXB/jGLrJSaRhfaKEbxAXlB/sJG1uM9RUAVnxKzqeOOsry1nCQwYkL0gHFR2S
sCuQok+IBpaZFQhua1ML9+BUpLoBtdho3Uoea/JbvofGPFAxXP1VTf6zE/vycN84YHFooEnPLP1A
Eyu8a5vJ8GfAFUS4w/v99Ue93nB8L4LY46wjWv7GhHf9/y/OrD5qYd5lk35Ieudb56Anni3zE32f
Imis6sOvP+wvUVZcwVeftm5GXnyaloT5MJWpPFjJcLP0lvGeNNj+mI7RFz0hyq+20TT1RPlduJ1c
DnijGJRlzAhdO+rOHg6BlCsZtDwDCDSmXdr23UUfsrJEU58HScIlRFIjgpj84EDOZXHDlo2Wd9bQ
T5jQtcoyZWpIXN20VgT1WhuYFAm/Ps43QsQfZ/Xlk/GmFM66qYiZqhmHIeqtgxl6X/VlNRQKQIZF
Zj/bkubnZJlMX9ZKoXLYXP76K7ze1n3/BlT8tIMcIo+4tOsT9eJMQ0qzhcZ75GDXOIgzOxR+bkAy
zT1bu2HiSK+xr1X2m7vpZwf+6mPf1NQIlVncytE4aKa1TvSsL06m82ZuwmwD10K7KObpKgQAc0Mf
qNw6I235Xx/4T78Ci5IHfJ/9O7qE10euhD61VZ7oByMBitnySkys9ow6lRZ5Z2kbVdlwpgX1pmF/
YtWvd7/+Aj95ogDM/vvz3zy8/QhemwRH89Cp/pPRJhPZkqFxkdcoimYtuvz1p607hTebLo5UAMZG
q2vxz9dHG49MJ7sS8qBltOklmlZ07S1svF9/yk8WpFef8uaYcL8bg7JK85AzoN2MHOCmpSnc5SjL
//4nrYcipGuxW/3LelR5fbEs2OWXEKHu6Orvle0dec/85oh+epu8/KA3SxH7j74LVWPydFYOFvTu
OpWOuffgZ6Ns6I37LOpsaCpreQyXia1A1VW/iTH6yZbZFKuUmvxUWPfs3V9fvTCeAOsmoXHoHcSl
C4P8B2Zp+pFBrHGowMWXlZcF0YBiMxlI1iR8tvadNVbeybUnjd4v4w14SWt1UZyyKH9v45650RP5
Lm3Awvz62hh/vdloOCMXcGlK8I2tN7cBDdEMqHbDV4v6EwJiAl1jDH7looRva8t58uxpW/WCmTqq
DKDgFSMPypGEKUlgWYUC18SK3gzFkTI13KalTqYKe5pWgzrPJuJbBefhKOqcEs4wTzpWPKBXULuH
2bX9Sku6bbWU1FZViKxUfSUJRSf6t86JzxvMy7Ztf5Q4/40deZirr//xP56+5AkK77Zrks/dy67T
GqVBzM6L+yN46p7+8fV7k+vqKedn/1fx5Sl/Kv6BZ+AfV8nn8vmp+cexXS0E7U9/058WAuMPz2Lf
ZkMlIfBReNxjPzpYnvxDYpLEXICr0bG+J0j82cPSybl2rDUNgiwcR7DN+FcPy/6DrCgatvCLLCn4
E/rf6mG9fm06KNx0Wr/C0PlmLKbftWYvXpttW7eokaZmj7YZE76VPxeVm20N5uGbOGyqHff6N9aF
yl+87LnU0Zlj59L9GrPonJTAFVe3XghO0A/H5N1Q8tC+OMk/aR69Wbi+f0VUeLgsaE17PIxv1gza
EpZAodDsXYgTGw11wJZVgYF+7F0Odf1kGtOV3fZBG6FwymyM0f9XX4BoLsmpcmgdv160AKBW7mgq
In8ivoCxTIO/6qGwKYfbGIMg2XXYg3uPygyt+CbV+R6//gqvX0c/TgExiUI3LWJf3Lc969bEkqpy
BcED+seGZJGHPmb6Xhe/e7muC9q/367//CCbj1m78fJtGqO9QO6c57LeFyXqpo6Zxc7pqg8lOMMd
sDbsA/AZqVrpXA6gAcB9CHwUk7y16Gte4hPXkFMZ4VObWuO2maRAjc4ufH0uMHlMzbEvynnfgBHZ
ahUbFlyoDrtN9PJNj4CQDQeMqF7egMJW3H+cyBkBN+GKR9G0pEEndXgRFZq7RrzN+9Za4vOM7HYE
PxznJFnqLoiCaZyupjb7phtLtm0H9VxoAL5Rc10trveVbs0dgQXvf32F1rLj9YnjkRDM3nV6wewr
1iv44jlylkKoKKmrvWUw+0mm+WPK4A0BTeeH8FNh49N/curB+03x9TbskwcYYJFtO65j4FBiGXn9
wXnlORWsH5wAbay2Lu3Ao+Mu3UHKSgYRjE1meQu++0Yy5J95oAvmub7jFlxQhcVUxdGuR93jW0iH
NqCRsgDeiLsp63HeqzTsEFpLctwB88rflCRS/uWkmTa9e4+pG0wj5218oug9E75FrPYeBNSg1izr
FH1PIx+8O3pRJda9Tu076ABX1eQeB0M/ri30HkIJwdP28ccCZE670rq0Hdy6zFZh/2gcNJhzGhcK
zDPtus9/91qTcIv5i9mCZAiwao1fXutOJppoBr72qDWrVopFwRWULd9PdGNXnl/35J5rppK/ez5/
csKkKT1b2JYucHy9/uRe5iFN0Ebtw6GtUDt4tA1BLP6mJH1d9ayLgEk/hbEGCmfPYMF5/SmFqnID
Pp/ax7NT7B3EHxdNGD//5iR+H+29fmRQkZHEhwtOZ9fyFntV5o0D0nxQ9LfVt9AJGwBGLdaHqDBg
J65R8Z428m4ZMDoX+sJWzlLf9MhcbiuCA6zV+BlOhJHr5oAWjJ3ONl4icVAtN3mWjhLxogaHpXAf
NFubd8J2riTK1yOKNyiVE86bQVfeTjPGDripkFu3tEAas75Z+iR9XGgaoD7+WBtb+iWDJSb/vQJE
AeIoMDHDMqTFECUX/g1UMzEyxCExUUm8XdFrxQYDm7mTsn03dYz4JQLMTdilz/mSPEOjus2rJbwI
K3jMJrHzjezLA/JpjzDq4qBNnliFUt4OPtK3JoIC1JesubSAkZ8MHjeczv1dRC3D80o92wP3oJlF
jwycFkA83gO519yBXcb3NhBweky340FuDdl9YB7u+eO6epNd1L5HNdpuTHJ6gmkqpJ9h5mPsmppP
+goOaiRs8TUmvoVUHBh1Lf3IVrWfSOtT0cjUR+Er76BAUTwkCy/ixda2jkq/6TEHPUSdG+TouDdo
yO/IXvxqZ7w9R/ru0TjSOXdZuMe+arcZLxCyYJaONpP2wRFVG5hh462kdjew0Nr4PWEyOx6xYp9Z
yTMjqGJVmyS+1vIGVjN9ytzMLy1V3ae691C3eLhpfXYBCKV4T/Fj8GIBSaxg0myKtrmzE2jIedVf
U2DsQ6d4bkTLaKWvVokzmXUeeJENHqbKb+rU9l2FEbhW3wqvgV9RDyeQjaclz74pB1kh/eE2iEwO
tB1z8JzGOTS4A91icAMYDldZWEokr7wDMiStgeyBfoYV9zlKAW07l9RXCKHwdA3ZNy3SuGO5srMT
fbMgvJMrVFvvhgy9bxG5DGvMHH9xGH0DiM1NgNx7Q8i1G2hxeTk5LWTFjDe1WvJno8zVde/p7FYG
zb2ng72D/f2MJLA8xDOiRjt0HjA+c4yUp5d22lNbrReGyuCqteEOZLTM/e/37jxy24gKwQeI5Q5n
dPLshtSMVmTcGq7y9t2snt2VVpNxh+sr5uf7jdssfG+ACztiB4otur89UNwHLD4z81GR/XgEcu4w
oDC3FO5tYK0aSOYvy7mYuFh9slYbGr+vzCsDTxR3kKFz+VvB44KQh4kT3oLLUdCb1EesP5XLTYsr
6Pn7F+frUsWwy4aVzTuNbSnCDyR973tvRFLdgVDA2MWj5sTVufS8epsMXDtnRvW11M5Rt4lctIik
hAFL4nA6DZflSJ55moXpbupCtBssYIg4WbAci5/hOLh1yRRdL3AurFv5v3k7k924lWxdPxELDPYE
Ds4gk0lmSqnWsix7QliWxb4L9nz68zF3FWClDOnW5A424A3LYhexYjV/kzdPyFI5G2tKX6FhuUwD
0udTuOjt7LVDTQEIEJGgTCMu0Fot9G9OkNrCUESKDrDsyEukGCAfQiNzS5Zsbwb6pfTk0mOOer2X
NUQlAlW2sxaEm7TqeDqdXJVVrALe8fFtDy80K32d1TC8xbLFx0oyg2eAdbFsEQg0J7zbZvelRD0Y
xQdWbknStaGN/xXyICFP4fcOxNoMYQEP9bNAos7UkV+t4WzGkxC1H+v6FJSA5LtbJLKf0ol7S1BM
1io6+02OuYmtlkEi2CqWkz7PCBsgrSmBEAJJ+qeaiNeExUIVYrceO1gzXJ+eEKXn13VLIG57tx4F
2OnddTU3dvoGNXJRCR70TGMg+2Xj0YlScyvKddng9bIJNYyiKzBpmLeIoynT16xG5AN5hsyTKovx
FOkcg2CC1vNDNZtEVGtR8Il1x5sWnegdrGnUutiZDBkW/hV2Ivs8a8OLbv06aOBiSwIZZYlKNH5T
9iF6fdPFKRIn05qIWVGOqhG4Oc54XD8W58HOQXJu+BcWd+JMfoscPFkMH6BPkFFNqh4qc1YwcXXV
DO3/muMHhakta5hfv54resZNIdrAVrXMOyHDHTYrc6CHoDKzmRe5rrBp4SfjmjSdSOMPC59qrFh0
0iXw0B9kmQ5EH2fg0+guCcX6dUETIofODrdjoj5VUBkgXkhPBlKdf4q/+RodwyaGw5EJZDXwctij
9NfBVUyepcsFYGu7zJzZQPaSHS2Lu9ZWPGZaC0R81nS4T9J8148yu1LCfP6qgmrc2wW7GwCnvgEh
/XxaK2VXPKdO/Fou00OopjMHBiKFGFip3nraALvmYOzYArB3AKrbVuZZACth6gDlMjqMPoC69xCN
ysbH5wOQpSWT6xF2gMcIhvzctH1wqsD46ooDb+6aa6Jkc5kYcXcwxhJheRNZrUmPJw8dM9fP+tHZ
VZWLXXHTGYxaxnncYODFTLxeomc0fzCcAQua+IOoh03nJG3g2kCSYTy9Vk31FMqy8ycqq18KmnRf
dIi2l2oJxiuquy8pDIqAOifxtFCIJ8YZoCaKGYSfrSO8i/GYp+uLusf4wDcXyqShwmsK2tMAWNeM
7VuBduR2XGbszMbV+gtxxYOzFnBZvKraLPJaF7Hh28jqXKhu9Nwr+eSlNsLAtLz0rYaSj5+N6nK5
SLZTXRLs1zIP/GPmxTDhPY731ge9Fe9dBawdlDDQhqsT1ljlGIkYhbqFuVVtQOcZ5CjImMYFmnH4
s8E70+TvdCFh6wYTHa+mzDGvAz9BP/LQuc0TeG+oZ329bAbdwnFMx3ckc/Q2gOOT4u1rhFwe2V88
iELPED2/e3VlS4TofbDyFznC+agRjL+zTsZ7iEyhN04hJlma9YvRwy6N5l/9RPKMhgBBC+z2tnJQ
G1eaDo1FLQGynJXJBotNuBtGpanUcImFITFtflRtkLzHn2+IDPBx1q0C7IeWNGmiCuhghiDqRHzT
KL5iEH6JbkLFIhy/CnW8ACfobJykqAnlyu8aIRXPRhyM0TXaRjD6f5odUTdtcGzoFuMuyjBNSZnN
SkXPvBJ7SQhcPdpImHvuGxi0Xjthiumslc+S1elGXQhLSZ+8iqly/Xg1lhEhkaYq4/mr3iHIxxde
tmPOCWSUVvg6Qr3aooecP5ZNb1wai/o0aIQKRbRPmF6SUmWNxAoMKTlO4n6H/0cXZBVJcDw1iz9m
ZEwqNVzGjBfflVMcN5TsCG7wtYkIDqowu50yVG7Q14gWnSp6MCqEA51tilBnyyEj7nQQwWjOJAAX
CtZttS5RCubAGMdnd+idICuHu9hhxYQuKGKlxMlq4ShY73Nw1DtB9yFoLUFZyGm9cUmzexE/I5X3
pGZY+g2metcuEzJhEPm2Y9xOF0KgnJmods8wKrrFbuBYz+IHBWTjqwMeVa2qya8IwXxPOdOQ3gsa
bXYvcAnT4Z+l2VU6cjcOWdWmdTuy6zWcLl2xXGU9J97gdLWP5NeDnoC9nosjCcZ0u9iTJAvUr2pJ
XqMIF33/xKJuBCDeaSM0vqn44mrjbtDixe8gbkqGSNa1MabxrSpF/R3tCtUrSZN3IrMPucEKA+it
7JE0RYp04p2CUOc9G7bzWGGaAV8mGR+KRgGDLFlu2tq8SiIwCTjBAYclroUwe3ZZE0/XiqJr/QYB
NoJ0QbUyDDW5d9sBRRjJMbVlwP0gSbGhk9U+j0QQqn17EG76Wirxa8RpLyXnEHrg15HOfZ5O9G6i
CFvTnWZdqxHL5Do0QBxF5AQU19ou1Wdlp3DDG2M9M8u5yovNWrUsEw0idDIyr4/kU1Vw9AxjP95E
NVuK0RAfG//XALxXeDHTmVxdXKebzOqy+6bHl6tQxU6J1AE1JmwKcyp6zFpYk4yPymMy6KRRIO0x
23LFEVomUV9jDWOLtPwoYGm8yGRywQ3zCxwXvR8X3aVtr7Ca3BnDhHxs+S2yeMW2Tn0uwqE8ogX4
fFr91JsYvkJRpVh9pQnBU+XWvYM7m+Vqd6gZUuqFnFxprfxeG1WmsUDLi9zhymz4InO2noER67NH
I2OLEdcaFKL6TmJ9x2HmokYklHSrqfH1nBDGaEZmu8IGdI65xgUSJdD36/py1pZlZzRcfs4hi6XA
mIFOaTc5klKbfmXWK/EoPDBqrs9q54jr+URDadydzl7oMS0rKXz4uPA3/9ZeQK8G5CZoDlW1ziZ4
QzrYQ4RKc6CUFJ14mqcbDMSempqmYKoi17YoIuMp+Mqo+i1+rBU9oaZ+NJtvTlM/qE4Cqjym0F3T
jN5WlZ1l2w/ZEN2q2rSgvGoraItKmCyw+KCEDrcWGvSe5nQkwF309dTIPNVIeNy+JF0Rv1pTBymz
s+4ExhLeiG7aUbPm6cKqp+KI5QUJ3bAmpVCrt51ODJF2BiKlM8m9FEYypyKsFzqiM85LqoTysmwb
KFvRmgXGiCLieJqjrOOEh0yI6b9vkTMRAI8C2NWiK3CO307zJC6iE1OipeRw0FG7aHs6EpZG0gWq
6DFZW6k8H+d/z3YTiIt/0qJeW0/n3RxLtYHGOBCGwMW+bRr1Wo9JVTVmgbGu/rVSNjrWst1O3U6a
+Ish7fHJJd/3XBFAYn5iofjO+Oa8fag7DiReLeuD1MYPBm+geI/1JQefhd4D2jf4qViDig5uon/S
ITtR7M+elo4B03ZdJ0bRvnr7tAQT0WOJ3QdOg+auyTmCqbQi7pMROqCx1PAXgeHsQhWdaMjqtxXy
kl/cWgtmfRJPH2+o9z17dAWQITEYT6jIupzdi152aJfQlAraUHd2eYPJbRPxJ5FXD1Mrhw3o5NEr
R5mDvh2K/cdX/8tuZk7ADTAkPY2y3r6JgifUO7jIAPhJxjIaOtuSguKTFf6X1UWXWTMtlA/+Mqbi
NNUAYptdsIjE2PYLKAqZIk86twjd59/nDgORj59L/O3B9BVFTn97pSeszes/Ovr4nESkJUUXREna
XoKQcv2kM+SBkEArZ3QeYo7PTa3SPdOs6LmY8hkdYIE4YtSs2n3Jy5I/fnxPb5EWp8bsOke0THXF
ebzbY7WSy8RVaxZ8lv6oanP+/U/yixqzV6HtcP3x5dYp49mehuBs2wZdfziKFOZvX0Gv2YoVllkb
OIl9LTWEcstVMr/CEGWrkjVvxGD9NPL0a60WB6g6X2ViKZshGa96LXvpnBGdADNZPgERrFPZd7cF
KtZkqbPPrNNI5I8vg9hkPUcIzgaFO9CnyUmerYZ9j8M2RyYah33VHGOaZN/0rq79tuITIetPS1ep
ngSyehtJHgcuRtNQBSpxHrP061EAmOvS9JfV7s0OKOtikIJ09kFv9Tvg0a99FNebIupTOHgRrn10
auwlAj1ZMltap44ZPD6oYHm6NYouBXS61taqCs0yxBlNDSHrDWsrax3bnQ62dFHl4eNPpr1/N+sk
GaoEnEd4CefzXFcMU0dhWAdRSLkwm1hF210EEmvENLW2G1hoeF/SOihw5hnw41ofk9YqLpOYRc/Y
LWygwA4I+cjsolZ7ZWeqTImGNW9e4GD5LbrmV7Qk0Kp16ISim/NZWD+BQN4GVxs8EuJ6kKcZSqvr
M/7xfellEHQlySZJaYs8uqN49NRGRNPkU68Bwoit4ojop9yJFHFNJNp8OUJf+PhVvl/8cEhclhd8
KDArxtnYGWSnXuMj1wT1LC+0kRejsRKScrA+uZD2PtIwOgS7BaQUbIx9HmmYguCRneOuhIrmc5qS
94g5W0nuXfmaLy0dDgj7uBfwQZuprzZY/XAz2BqjQDtA3K7jZyzDnhPYmke7oN7LKAF5v9muWmvG
kuKd/jZyTczm9Zw2nBJSu3z8tv720RjgMQA1bRUc0/nkuKRy1QQm2UHcFsKDGp3ADkX7t2jJOkHm
45gx9i9rvTRntJ/6Jn6dC+eTiPU+QNrAIpgn6rB73qMZMINs7VqIOlCN6reOVs2W18DFctR6x/mz
q2lv5RfXeGyvSGCXuS/mMbDn3i5UvUIgGYpSzfxyjPysrmZvHUsuqBBuXRGZNHBJqAFoc0TAcL4p
luqpmqrsyipI7g01eq4dMSMk0Cz7gcIbeju6FgbcUxD77XCV6uPNx5/p/TnKHZvroBj+2wojeXvH
EreAAmZ8HWCqCo6pxZMbomYG0YP6iVY2VmRq/snQ8i8JP1djRYBjBkMFyPPtRXNSh7FqNNjMKY3N
BlEPCvEJegrq2hA7OvqpUVlQ0faHlvbUpavTqFx7hvTblV2hIf6elLQQEKltvS5D0ocFIC5orQi/
IZutdUrMGAa6p5vdk7aQdp56IqWgcNIYP/s4FRDNEpN+7Tp+MbQ+QWslYnVWkDgxGzGCKIMoADLt
a95oy0YoDPVqfNA3C0MHP7bXZD4c3cBcJ5RwzO6mkT7JabZR5TBOmLn9WithK+m43KQyoQh/6Ao6
EHXdjjhbsQw//pR/DRsWAlCCl4sMlHGWcdfOksTSIGzgFBDfAoClKUD54qNN2uGMADspRtN9m7ja
M21zutkmH7ocG7zOcbDelZYcL+yZHtEp1hfayGh0TuDvGC1qG12nfT+NNo1auGB+CnlRMO6+xoL4
s3nzuujexnuH+EryCuJE1VTzLN7LyGAEi2pVUNocxv0EFLuw1y1hxMNlJN1i6zpL8d1wQtvT7SH7
5Mw03sdfRzNsUwfzAhxKnEMoXGdCXG4qq0DNmaJVmpxuRUa/38nphOv4KDyWtYkcnB5nB8wHVagY
nJAT6vsEZf5kZmXj9apdIOrLMuXsYqJkMwCyZuOHKvqLbK6ekNzAlW2dP9DaEAp9PhQFd3EYyyez
XqcBJk32lKYkGqdrj29Vmc7Qb7+TzWg8qrnp1ap7lANevKa1mD5mZ3TtI/eV/xh65Ir622jTPCiR
Dg0ym3HjJ8vtfWaB2gQQYwFLl1PZWt/iH6fywKyuTFeD54YhxWlAUCDH5OmCiVCN5/tu6ZCijzJU
BNRMxYCBjCFMHhke1IfTGGZRe4BT0tW3nNZ3+RrfGuvBwOGWuXj9vWSijyg3swgbeZbg47t/H/cc
zSKjYN+r1IznNVLf4Udd0HgJUJoIRMh8cQ0V2UxVfOpG5WHxSdR7lzzbrCnyU4oyYA4c7Ost/fG+
4OKEs8woiGlt15sZWhWQVo7j0yymPX3enqHQQHwByQFoBLdj5pwdVDAdrO5ONjLbmYBZNkA1Pgse
5wfl6ebgQOvstxU1tP79HzdnYZKOcXCZBUnc6LQGuQfEvZgCMC7L17fy8ev/y+XWLQ5SSUcRFQ+H
t5eTMBrgTVVZMJrrqrWL46yQUBkta+ekY/Xx5ZzztWoT44goIDoBsgkqx7fXi+XAtBFjhiCOY/Po
JkBlY0Pa3mS4PqMmF4eEjIwkKbFVhSZs7hO0TvZCKOW1gQHQtxHR3Nt06GHe9TctRLddY3U4SY5D
sxvZox7dlfYyd/BKccfZ2tRdmRxLPUWGBLX2IFm60kdbhWY8lkvr7PoOdaP0kPal8Ku0bfCl0Qov
dZwaXTLC3FapktEzIhPreD3GczkcfTqSzU5GjREUECsuwHIoTFSym3ZWDdQRbD2AC8g7FDKBvKWk
mGRm0U1JnewvsCG9vHQcr4/5i1hTnsWKthNj09/NJGp+kYepZ8dUauHKYMzI6OgIYm2NKUrI4Dcr
9AsAqiY4sMxNPatoSr+sjeSiT+UwgrQoM7pkoY7WR+PAJ+YelDqM6O9+qTvjJooTzVPoDl86wKTp
xSziBzwBPUBEzfxko+nniTqED5IwqL4UxJZKvf72Y7tRI11MqxycBFJnf6p79BzUSNmqTLbJpVKt
UDEYasogrEcDNdQZ9mm9fsAqMzxHdhbzi5683pZ26iV5/CvXUt13gB4iKD9a9HcGtHoV+GkOAdIz
Sln6DBGM7dqV8B19UR7majSO7vrr06q76WLtwbRBm4yTBZLE7PVdLws4VmnrfNL9OT+8gP2xodjB
5DEEGvVsqRM5hak3mePHcgkk8hG0iD7ZvefB83QJG4ShiXa5MNWzF0wVZtIIiBwAA2mNqBTtV1zQ
KTNqXGXbDl1XNBE/q4rOkwIuSuw0SG6oJwgbZxEqUhx8wWJp+02FyzrDL4wJF7Vh7JYJAAOM9BTU
0A4Vsqtbo8vaT9pa4jy3R2JmTZA1Enj6qXRc3q6qGaWRIS0q2++tGhNYTBn42lhDoavEBUPTPdRu
5wREuwfaDlmQG9bw9eMwdkLA/ZkYne6BFjnyBw6gX+cscWbbSFuTiuWnVqZ4w9y0yA7rkkJcbXEX
GbDyTgq1/TmpS3jNizSuqwnUadlpzhclsxcvHmwYQaOR+j0cyye1xaKjbFqyu7j2CwiB9yM6MzCu
bR6nQ0O5wWD1aNdj86hFoBIwuBX4GbndrW5HuMgNSv5J8mVqvMc3z0gCi72PhfwIjWvO5rP3nHSW
0XCE+j276jjqcvLVOhJbd6iGi9NDuPDjbtUxso9tzF8weAy3LkKZXo7z8Rb/pcXT6UVs9TiM9i6W
GJ5dpQr7Wm1h4WqvNViMvTJAh+od+O5JpN9lGiLmtUyGi2WJocI2lgQBsDiBNdkDU224rWaaguaw
ml1udQsIH9xHhqpU/KLWFk+uxHZ4534mm/Z64l/6NVr6mzjGMQVfra0VjvntvNSPi0x1glB/YY49
N2vg5Rs18XClJXb3pFSfiZusFgfvXicdcTCVNq1g/bzWql03TBbqJh9RPXonPX6edjock2j8UkAQ
h0RqCCjD6PYl+F1tNTpe29SsnX0Gs3SDSli6RXsVAxuXbZaWQ3wJzR3huhkRbxU9uEt+i3UcUAxl
ImygVI9kwoaXbgUYlf1a0tq9pMpTt2oHZM/sWsNvtKYE1KfJrWJVj8gh9T4O0w8FDWkvW5Dq+njT
/O0FMIUw6Nyygd9lNvOUxAzaeAHwt16BzDu36weXPW5Do4iGT3qR9rvwa6i6qQOzoh2Jkvc5Irfo
abiofUeYABPkpQxTn0BHxZc1cjJbdcH1GiPV9Brf8PhScyS7VpJDiFEs3jQ0pKHOGKK1PXwb3PCI
p/VVuJitL4CqTNbFHOHX18wsziEFt8nPYkxgYU/n8nJlSgxcTQh9cs/Xqm2WO60CkSaaZfgtqqrd
Y7UsGH9N5TFtcWbE0D3yY3DdX8chl/dMrVGG0uLhrk6SZWtogA0yQ9CnsRaUuhXycxBJ7oGx4l0H
yWPvZjPLf3F72PKlfZRQBK5GldjS1lnm45Eceoz9cHuTxfDVRJ3eawdipRJjObE1NXyCqqZbNRCV
9FpTK1T7EOj4oYc2GoZo0pVHfA8V35UFvdMhUnykxNhRtrB2MQ0N0iiaZMt/v1pYJDQUVlD1Gurf
Rp/WsvKsiIB2OhJkSWry/hC1IsJWWEvbZpV+UkUZ785SiMf0Qmhqmg7Hy7ljR5p0s8VzmD6qZP2N
A4PmhzaNjGjZViH5naPt+srpgg5PdV9XsNKZlya+FGnnoNiCulaKGcYGJcbiaxKt4KOEQwF7ORPV
KTNVfG2sCZsWL18C3fRUSQSbMf/eisRJkVtzxG6WfTDNsQDpYnwZB/3JUAQ6ZK79JYyTFypx7A+Y
nl7ijGnvIyBF2DYlzm1HtbOLc1RZURSmWVTGtVdgdxtYdK4Cg4G0z9icMIw89W7Cn/GTDuP7jc2I
D0Q6KRaFunlepVsZ7gjKgv9pXhQkIDXXAzbnHsAcOft4wZL340Ai3ieWlG0nWisFLzNN9ywFcYC3
YX8cGT44Jh1nNZChQjjWMSkYRJWLGl8ix5Xg62D5ddXLvWz5IBY6Hbuq4PXaY8koYLSxLqZyRjyE
g0rFZNJTK0MCShBdUDc8SmJV8r5oCddmuR7uJi7AuL/mt6jl/kT1T2BoiQVuorFfLZH/BL+IXLEF
KjStEixI6U0+QIhtD4vlXOUDhgxMGV6R0kRUZzRfMzv/qcXcu6J2kz874XJJX0vbiX6isVLJByRy
WAsKkf90tKK0L7f44MVPIMp0NMQB3AtAvmBECESuyymJ4Z16WcW5ejl2RhdU1nqaIgO+jWrykizh
nOmLHmXSNczNGqEXEw+kcRdWUDYQIha8WT184to9qHjOnoyF3WZ185gkGbopOP/ucskN1bZdeXRc
MNtQYqYAMxT4f/42J1TAWlV8pBCo5iuQIV6vjc12AlqwmddTN4219mAkmU2cIdImYiQf6KaFlzi1
h7hTnSvRMMDHM7E9uF3k7Fub4FbG/IgakUGUoQv1vgL8Dea7C2TUyutEgCIqu7Bi5/GYiinS60FZ
Fg/X7HbXzxXWMk3oHjRUiXdINzsB3pxfrdn+VYDXxTrK0A4EtuEIp0bfEfxZxebsBHiekbLg4bs5
RUqUCxfYEMicKAr7DMnNdBsXvP/Y1TuKdj7HabX/f+N9rhf6VTEKSSJgvf/7P/++8EqifPM/uxOh
8q7/Lef73y1Cnv8R4Fp/8v/1L/9Ny/yU0qmuNcQfu/4dpTPo05/yZ/eWvvnvf/UPfdM2/kVXUHcN
iyJEYyvx+/6hb1rojMHspINCnFzVxEgN/iNBZvwL5IiJ/Sm1qSnM1TbqPxJk6r/EipEg6WWwJDAS
+W/om2fZhwGtlKkDFGVkU2HRnA9oXQ0vgDaf7B1WsTnCycs8f4s1a/rvxipcBoWzVbQSvTyN5zqb
A7fQkVCsAKNsGdnwY1DxPGciEkm6VdkQREU9BH98hdt/0v8/9QjFWlL+URWcroiUg8E8iaqAoPr2
XHaLJXN63Ld3tphcZMoK/PcAX8VYQpe2Tn8Yv+8vDiTyfReCuRlVF2FS/tWPctZFoMJfv2itGLWo
BtKLtvTphYse5xWzy+UoIGd/kgaeN/tO98snN6Dwu6pNq+vt/aa2ks0kWvYOokfxMoKIxM2KKR4W
AKXrAQhyNhQw1urBV73ISsXreXLGRxI8GIN9ZbxGfZ99LbEvvYiwAnj9+HWejwr+uT0KLIhWqDxq
Duvxz3YfDpQqRKPZwiWzNq6SRWTTNjEr3bPbMb6c08lmqijq6hLh3WnHaD+C+4mZAvfM2TrREdPm
qLhBff6S6doBVa07DGoRUwsBZ8YrHSb7riPfF+DMhdJFpVXPfSSyoJib+v7jZzm1as+XBqAE3cEK
lX4uGn5vnsVJllHtet2Ed5/Hx9nEE2KcJi3yptqJAWgiNIzyh2qizdWOL6U1VugpFaWbbUpIYvvJ
cpW7fpq679j26cpGrLzVTDGfJkES25pXtqR3hYM0rFXEl25KvR8OXRWjfhSl32uzwQciNJ9cs9Ov
O6VHL3S+wRYRK6vZKg6ZBC0qirI5Gkq4oKgXn9TV8Jv0kVXGlpk8g1PCQTYdR+IrWavxi2NJ5NEF
6kyXJjiGqy4tdJykiUaXslDHeZNqCgdRBX716eN3edq4Z+/SJhM1IKbTmKUKf/sua4aBmdnO5g7L
9eKmosNPe3JUjw4ZHZPPVyUdJ2TnYC9si8mJi30v8/HVanL5bNRNd9VEI1BCrdHsA7Dv3LMVzM4Y
OOOASnOwRlWPMmTAE226jOpifnH7UXzpEYy/hHuqUNFk0bFesJ6AhJBAKI/U6eigLeZ3kN8+WTjn
gJ51E7Az1yMB2JbJVjh7WEetB3vdBG3WDNdRofXh+mqNQ01Yv0UcEf0wIVABQ+ucqYsTXeq1qY6I
zNGmFTi3fzVbIDdyjNRfH3+H9TWffQZnvT2qGOB7WPm9vbM8mguq1dHc4Z5gbnVZvcbDfKCrNXn2
NFx8fLH3Z4YDeAiwjkqvVBDS316s4nxA6LYzd3R+7Ce1mqt1F6efDJrXW373SH9c5WyX5g7A5lbH
4j7Tk+S3ihLVEZctpQa+Ws7+x0901ipc3xxGiJzRnKg44mhnr48lmda11pi7khr9kqJpeaFxYx0N
qav32tQSdstqdKsNOI/y1i1D6X18A395pVSRFAmrhIvBH89eqTKadROb5i7v7OGRLjtw+XCxPzmF
MYd8+06ZvpE4AMkihCNiap+1AzVCrjPnqbUDn35fryCDQp2DNFmVDx9Q7b6ZSn2rT+PLNM5bmmbK
zSLQ0Oc8AT+sj7Pn9n2LZ4RR3VltPQZ21HUbc7pvtbrB3CXGAC+J8Czo4wPTAm3e6O4iqfGa32n0
GbzufH3Q0ETGgrOS8cyaV521/TBpg7BmSXvXcOxswz6BHDcDZlmsSvnk67x7bXSt14MPKI/lCqzw
3n6deMHV1e4VF1qqFV0gQq3scQ9eJ8tYIult2O951e4nFyUVXA/VP7cA4wjiDekSkZVZyfnnGrXO
1Ar4iLshHx/MJKt2euTIwEUs40lvKthE1CH36OIdZDR+h16MkfI4az/TCJOSjuqS3Gcz05bf6KF1
29ZwvwhuOJrIOsi7soaHmXwH1/u9GgQ2JyOWzk4GX68IEcbPu9VOeTqY2UCfxW7VW9fC/2bVz3bx
CEeo3ERvNVFn1ZfIdGJThJcCvtLHWlNymARjvHFDKI96XdyB1YGaCFyCDXQ/IwFI0D9khvMlAhN/
swABrJcXirT2plwKrMFNM3pqK6W/UZpU89EajLxwSU+OQsVGYoQT5AlWojgM5el3ONRYKPbotW/d
qR1etNyVgREbLi2RTje+T4nm+K5aPNT1cCudoOc5kzQSv8IEAJgZFiWY9qj4QccgWaBNmtI3mwyg
A9ZW+ylnbq/N+GjiDJLdismieaJB2AI5ZnDmyl773WLejUqqjTapiJDhTTI6cuDowt0yWsz0Q06p
H1lboiHalhMc8Hlb59YXNB4rr2t0VOHLvjfyLW2a+VLin3IXxgOiRcm8m3QV8+tpX8XlEmi5vg+t
hx6e0TwZXjdrWHOP+jEb+4dm6H+nZJePyeoroy+gYVxn+FbEzUULS9Nv+264CrVGPDYpXMshk0zm
5roChTfnTIjdBYiG3twV7vI4Rb1zNWQ2ely1lJu4jxRsFpzJosbvhhs5LRM6mLl5C2KreEFksL3p
JX0XyGvRK0L0bhChArJXEeS+a3NHPJUoV+KBoGPUhC2zn0BHuK2YWt8pWQ7HbcLaw8RutJm9NsWF
J4+W7k4P5/5rrWEV2ChyfsClsw4QbsqulRqzy2WSyn1GonXdp028TRlSe6IpbK5s1dfhovS7bJzw
4zMc8VMJhTzghWBeaxIn+pivt1/SortDRvNZDvYMkZYnHFVTCWQ43KqRESzVA0AP5kTFfNOE81VI
jyBI1XQ8VCKrfoWhiB8qlSXZoFhPAu4Iz2kycQHxewH50nTIEWOzWU2ReWc3Y3wNI4OmAAyhbTXL
8pVuy+QrgzFfFLUsbkrT+R035nfkVDEzw0O3DqGTJtM3u7WrvRGNymaeXQRNdCxTkYpaDg7yjpte
Rt9k3X6rXWYDm84U8jkHUvYYOZnFXLgpAlefqx2m0BrF/9geZSFNT7rS2qcSNVGpONHO1Lkpeo7l
oyFL5Srhrjy83/jhrLwnwmJoUDTjQXS6teOnokCzxyPgst+6GTEAnXCRSXHE3JSqjmcNnYUA+d74
y8CUezdMg+JnTFxvQnq8O1HBIddp5LSOWd3nckRXricqsAcXz9CT4ZAX5u1Sq/pdHxd8EzQNMBRo
x/7CEO3IpupiP3bHcYuQ73bSqvrIbAL3R33VHZsh1pk4lX7tdMBxmV4vl6qK76VZNe12NomOYAdm
Dghsvk0Rpz/bvuyPQ2SO18kS5ncmI9grVCAKlGWg/cd5ChIn+Y4kbOtHVlrCX0Y3rFOZOgzu4E1K
kV5XGVixGWLjL31Me9TXGkw+XUbGSRY1t5pSuBHG4dls+XphPOphA11Rj1K5i+PSE3Z2o3Rqfx+F
86UoYNrq9OCy9CHMspInrrM7XZ0YpcyJ9qJiU3CPEDWZvjMumKm2GownuZRo8krrRoJd8co6hiI9
6V9EOG3N0mAk34fDxrZ7uo11v6ML9VziERwL08uN7LlMDAuji8EIxtrSAqmoX7D09JAiG65Kc2Ce
0CPDvDERU3jqFlCZdTOW4Y+I8gzGZFjYGGrOHdX1Ii87gTLtOhWDjxRd90uL7aw2Cixv9QWMdTWt
7EjZb3vMSZWNiRieD8AQRBNUE9IORKrTNLusMCK9VUTS+Ila0tCvqvrCtNrq3rCauzhD86zKXeUn
lqfVzwU+2grFSR7DEjnobjKSI3Yo+hN3Xe1AOpjX5ZCgDTM5yMRadfzTpcd80ThqD2Cbk1Nq4Dtj
BHD2A4bw2xpfkuOcw+hqcSU+1LqZEPrNhj5jpl7lY937HfZQrHF5J8VrFtNH2CAM0j44nV1uWxHX
t9qYz/dWlDmXtcznS3ux00vVQBDXwNrlG/3L+akHqLt1tVzcg/NHJwmm6yGLtTRA6if5gYTIssXM
sPGHxrGf6khVD0nsVhcpCr2bJJ5vVSuLvSnTo1s6O0iG87TMfWbzshta8xjqvQkobFAfIHcld3nS
6QfZjs7RcKN+p7ppdDUUDn9q3eG6sdOXumjSh9iEbZsYkbpnie6avn12cH70y5x8EVDDGl3cOMZf
Iq/J+xfbmg+tsRrfyQv0L0w12RWtVd6MedIw1pycbitqK9wpvWNf6XQr79FTNl9w6CqebMwh6Uka
jzO4Ka+KgbyXTTcE5jhIF75Wl4K9Ba6kGFZx0dEyJoYZ0jdsRcd4myG6rcjmi2IOYCanJXcxy6vN
+ICwSe2rs2FsctHQtzYg1IEKkwp2IqVlHLCDWw6lo35zjM6+dfj34ASB1ZRuml8tSfNCr1TssI3U
yYBzWX4pZX+ttPoeZtBr6cgLcGnRrZm5/8fcme42kqTd+VZ8Ac5BbpGR+dPcKYrUQkkl1Z+ESqqK
3NfILa7eD2c84/Z8hj8Y8A8DjQa6G10SyWTEu5zznADEAdIFNSUZPCHeZyVTcsE9zNuMo84E9qIw
iNcUavGui8sJe7KzJNsRs+bD5ETDg9a9eqXFDDB9FamzizDSJivZj90Fglj8JjvpPGNitc+unpo7
T6n5PIPW/e5xCeEAaBPSkyt+GQuw029vtqOvME2quzxNs63LVPrsgATZdEHVOYhxGnsXg1cgmnv2
lk836sk5HvvFWimvrrbEelfPDbLJY9Jm4+8CuQn8Mc9q4CiF474nX7ZZSSd1Xq2YmiTD9IbAUXBf
j4x/wJuAScVk2/hclUMbv6D1hOQNFYcycirVHogSycZ93AYNhlx0sSkIkbdbctY7WcEFyOq+wDbR
JEkM3HDwkgB5bxZd8iQfd26O7cijGYJLHFviQ7VcQbKJi4/AHSQ4MMsifW3KCFyayoicw7bhl4eY
V1LPML9nxcPYnkBf8zDnDCg3sEGah2ZJ+nM2Zs9lYH75MvsxlP6A13lx78CNqMMwmPfBuHyhTdli
dsg79qCm3rolgXXh7brBRSepbju2nIyI5k0F/HtDHsBw73qds2O/luykl8XoXWVFpD3UueOYTDtg
J5ushKTB7ZquHKK2iSSHkn2y5rR5w5R7GuJv48vncHJfunD8dNoEz736KfL+PXF9YKLKKp8g57Fp
sCu59u1S3hdjmOsNmJ9yUyPCBtpsTHQp7aZj/xiZQ1lYA7ukwqVOCkV1jkSnr1af5xunDjH7+Y07
XHCrKxxwgRCfqGdxE/MrDI9tLNRTEc3XeC69Q+1X1ceMboIwzcn2DoyWpt8jgK+rQW1LEh/ZflXT
yENlLQpmO9fe94BiguGrE68U60n8tt5NOe6F7Vp39ROEjekwktj0UdUaJrgzhNugVtW8VtGdV+XN
U5AzcFk5UUpwNGz/oxTV9GZ3WC7pVUYP1qUSDSFUhp7VZjW6GuIg/cP/U7H/KU3D8tsir40yhtA1
Y3rrLocSTqah6h8kcUHJ9mY+33ZuVN4jo7MEqgYkOwVh9PsssjVHrl977D5dC+4Z2d8W+nf02wwN
XxOz1B807PaJEUW97wBU8eUeIkjlxDr7MVuvbFqPEWlowBvMbvZYXvMdJu/BQyyIzds8WqM9bGcZ
FZTBLAmPwKass514hNrbM0iLIoGq3lF8bEWSV8h/i3o/xFAdUpQbp1KFr8Vo37llX/8ygyIYIGmT
qz9a9dUIz1oPjV6e0hsMowdj/HSTT/9MRBE9D7nrnlGexiv+SPV1Owp/lqpOrgQ8toRkOLlz6jI0
fU1mRa/SaP0i8yiPNoNOvzhYiksyTvPrZC8pgjeZ16gG+urnLWGL15Dkh0SF5r7Qqbo4RrVPY0da
aJ013hEQqmYJVmJrtFz1I20GsPGuqvgCMXuZgjA9lRRsP8oo9RA7DFGxp+Zpmm07+vjlyzk6tPh/
9W3KkD4wGRzfcp/J4Gwt5V0djX20Cuqpf7L7RDJOMd1yqKjXTkGhg9+Tg5hkZbIqffJ4VJ/aMCOS
d2VNeL6EpD9OCrrJA8Ef6MjJKy52bRZWhwSY+o++L7uPNkONtPVsFgcA7gxpCxTn2evgiGjjkoyy
9dG4I0AuSxobMA72PVqd5GIFNuQiUTeHMcZPaXm4/LIl6R65JhEMEBfl8S3BaoUlcHmzIKy/WqlV
wIwKxaaF80VzWOlLLmdS0kPJwz/mw6HhJUD+R0T6h38kyA7GJKVljglrAn3WsuuYVSieiadNN7KD
eUKyTO6v20j1r452GJjaNvUd/7n9Kpp43mJRdh+csexo7yl4LnFnjZ8iiTPE1Zitt7EDYIKAQX9K
n70kgSlOTB5eE7MM7an2e04GtTzzQhmhN91s0VSVaDaNXvazDMpD7lm291bGcf9ndDOCsFwmh9Ud
PKoAWeWwiOkULWngrkzsyAWKSt5NGyppy3pAuqnDk7MExbSdhXgfyrk8NCb0ngvjRYfUSlvSGcda
47jATFfzbUeVBGClnB50O7UcBcYMM7mZaZTsSpxFpE4Ay4VkHzbbpe8WF+qEjfIoSAWLqrCGzC+m
1jrOrajPuRf1r+mIvnay7GAFhPhm3A7nP6aJTMkY2J/ujFWXvwSwFgQtBVfkwg1L5BsKiXsUy+aH
W/n9nwRM6Zn4Vuubl95+DPHUA2sHXnLHVcgxwGcD5WoZyrC7iFAtl74OwmYVDqbYjWK075mGIWKT
I5yGzegV6aaN6+YBZbh9qW2R/aS1pF2U2DSwgnU503UO7h8t9rF8G3rTKdNJSIogKZtAkKeg+ehb
Fv1F48fvrJT4XmF3ptFL6ythvuF93AmV76zQ+wVhHwsWJhdf+yxPmGfus9Hc5Tm4L2MYga0qY6nn
dJHFy0zCGcKlRp2aJHQecpHDq8i6oZPkjVT9bqmMhmjculsQxVDCkMd1P7wsGA8Z19ebylWsOeGT
IOOVOP1dZ7L8s6Zc2k5TrckVsNWJ3AjnsekzK1hxA97w8AgcCLK80ZzW87zEUIhkwi05jwAogIO9
T3TDv1zRhuijjTq54/y7d8bfXW+92rQAqyJLnSNS4XkT4jHa+RNHaI2r4K1rlLoLoya6z3yV/h6J
8gOnU6fLhckWN0NJYb0KLZcE9Bb9zhZlYL82M3SGPpriZhVI70/viqn/uv2ICnbQpKPnOfETsQ3c
0c5XZgRgDdDKthHgeouPd2j0kIny4uolpgU3bwLlF/tAM/1KrabK12M464c5lo/klIqz5gwWvKwY
09PcM9HJveE06tYcuwk7D9+ODyjRZL6S8+kDU5L5PtAL4RocEfOmW8zPcGAOp/boNT5kF04Pdiu9
d1iIvHKuYTxLlT6y46q3TJe8N26ntW8RULXK4kVcLGee1tQy2Woq8nDTOuacVCUxEgFh1bFum++l
mBm3lYOFiJpe10IKvPbaSQOZrxYJP2fge2A54thT0qoVQkR3wuXFlaxzd96TYWjta7svNiWc7h78
h9tceteqdjbC/GMtXWVj0lXOtQm74ItRBmJ6tCE4qUjTPRqnfy7jLnl0XOaCmCIKesAByl48EDzD
c7gEC0i2MKyXA584cTnGvYEMQ1K4gCqe6jF6nyxPviUmCPDjdED1QuMwmi3njeDuRdgeeOeQiNNN
SLnyPjpBdroFfa8pDhoIPeO0TscW114UTWfMX4QmattatmQZsq0j6Cl5kgtdMayf8YSeNv1SHfLo
pkDN4wnWaHmqqtcSSMOLUoN5tiwl39jX17REpETEK39AOBQq4v6KIHM8VOY6fAtRZDKDLdyrXqqI
fjaN17RAOGoM+KXG80LMNCjX+jYfqzWBvmRJ+XOJZpdacs81ndmrVNrT2soFES2EHSnKrWX8yTHa
atpfkcGBrSdK+xjZ6JEtdGjWS982JQYGOTxrJwSpSXlPSjDjkYm2y03VKhITngYEUpe2ruO7sMUn
n9QdeLNJBPeA/trDBDBsF7aGzO6xpwfqiwDdbNY8pnP92Jee9+rM8QqG5M+0Dkh6jMRKAP5JyUNF
IRkk5sYG6oI1WMFzQOTFQanEfm5qsi+ApIR35TIV57TPX6oEJqGD8OlPS2DPVXa+/zLkdQxU3jNb
qx2vMdnzHNLB9DyVE7D2QuTk2Prraiirba+y4Tm2jLoGpiz3ve6CHfibGpFS4p2nyh/2AIr1bujr
W0ojZz7K4hNIPWs/x+URKaXcDz6PUZboP4SLme/FYP9rLKKOlwGhlzCw+th8IXIqjwRiFFsiRvO9
JPRtXcRS1zzhntoazyQvehh2hn2s11Z8xuy6tvbSf/l9aU5wGb2HcNCdWHVkATUri5MU9sOw9+Hw
7OrctlqMKG64JT+tBY1JUivivXUn+mGXLZLsF81qudnabXEKO9QijbWNyMkh+nT4KCPxPYSW2g/W
7ByXCka9Bnn5NNjduu6DexeksNXQ39Va+aeuTR6Y/dbsDsp9nWRPtSXsX0ljJo4m2mF3KmfG+eNy
YgD2moOPUo0t1ywe1m6aMuzD8HT0uvSkbvE/upuLb0+Dz8u97qcx6h4loKNWKq1rtXJcVULSC12u
A0tgi6EFgipwlO7SN7coOHBaumKTRekhT8KagUgZGuSgWMgO9eAVhE4JgfLWTgiwgz8rojFOZNKC
76phK3nDvCPbt9/YUuXYZlLxqyYA+Bq0CuKVStykW02WG+z8JdOHYlkaIlT9OrkTVpoHe690xEc3
Opb6jPkXfD27JqDvjZwXz5eYoCeE7PDXxm3O9/aGywu2EGMXaBJRwyijS5en2PLja9t4IMyGCAeh
DN1jJDzQRK17R1BzygJznKblMEqTfoLK5VaUGY8USu06e7FSk7FydLwk+lRpzEGMJUSu7ZZ8+lOQ
0p+sVR4400cUZflTpLBCHllnZ8V6GdiPsKCFIQnfBl8BftWpdZmJkhS4GhT3IQy95HaeRqR5oAx/
zqYxvw7a57Tl3AAXSMicWU1xJdCBpIH8aKpi+FxqV3znMocS4EdDSRIxdXNPX7d26xkIqdHAUdvF
0Qc0txWYBD5qmsGRbjFuUJeEVvfOoLjbZthSWWFqeQcJihm+JSGDasFpVVyIRsX/1LREybrHvmw+
iUNHoRhMD4L7neT2B89Spz7T1tV3pgVjq6rUk6AgOfPEJR9QqVo64pZ8D2Xfy8X5xh998yC6zaEY
Sd8T8dKuyizaj2X0c1Tjs2jndz8GaQPTgTIDREB7nHN+Vqj0HltQfcFLAjSq40EvU4aNCqc8Ihtn
eObuJr4wzJmSZQCWt7QBdKra8me1KsxY/jajKNad7/WQuJNjVSX48mRMz+TDsKnQscTrJuqna0RA
+Ku6wfHm1GNIXYj2kiFgsIv8TM5PvHVm6WycMGFI0ddx/E6/UNooV2W7kblnjiPAlp+pk/XluoNx
dDIabx6ItPym5E5ZC6PSXlvlABecajFkXrBkKjostjNsbFodl/OnrC92UYlrO0UOhRbz09QmFQDU
zUevLGe/jJy4zFbnc1qLDojhbN4XSddGeK4emWwEPCwPQVe+T5PjPSnjxGrXa2/52dhpfhiojs9+
pIP3pYV3yjpTUFrnRpAruET2ecbu2q6k5G1AD2Zl+7JX8YPHaOiL3pQuxGTxJR1VxaCC94930kqk
s42FU7zSwqWbvuv2uD/XU+nYJz+y2Bf0Y/5a6vbQDc1EYu/0pvuy5R1UryyQIQ+GEp9IvGwH0/WE
Py9dshGdYMadWQ+eYqXIuZK+6prwDj9s6ExGHjSC0e0OaGV6aVqZr/x02Q/1KNip3WHBQdhOsDB2
2mRY+W6jQOyXpL/VqF+CjQ/l2B1c0SBibKYDsXvduw19eIcLrD2KzG2/q5z562Z2eSCmtIvTVdlG
47UAaDmvW0fnhzzO6RKMkfcyCctXFzdatx8YzkHy9ZUBCgQ/Y6wC9ZS0+UVLLCr92KR3bEpYMbhl
cZi7qCg3nQ1SBTDBZJ4NkdIHhGaQud0kdA9hbhcF+grgaO6SZe8Zp+CXcTpnXSGmuQZNPDIXnhvC
/ozPkSXk+Khz1mSjG9O41a51KlIXh2zY1v6xc0e/WgdiymFzSvtuXGKlWZk1PtuzZL5lYhc1X26N
Z2ozad7iteUOb3lvEvoNA3k/GLv9FDpY9SL3GMiGa29KBL59Kiac09o907GBEOnYIo6btjVPVfPd
A2/6TZq9te7kYN3ntwp3Mm76jD6vvnggCNeQlLPHDB//ga+O9xgx/nnzE1duw8gSG4xFFf2d0FDy
IDeLvJ7XfpZxTlUguNA14beRI7VyTHYfJyz53NRueMucaR94OXv+GqL8Km9j8n8YL9zFbH02SLGT
TZV6wfNgovScO7UAMiBljBWn5rLIM8JlBp+Mp4TYu1uw4LRhZuRt7MRBxJ9b+h0TrLg6PI9PSQMX
g9hLsKC+qZ8F0qwVqQCIm4XXbzIOVQZSo08YjZ0zPcmXdBPmoryCq8z3Qx/oH23M2VaDSsr2iLCl
XC12xisurSEZ10V1i5NVUvdbWSdfSOvdDzGG6QNu4nbD+tACvxm6qzrzBMjKCKq0Teq3yIsan5G3
nBIcf6wf+HYwEK7b8NOarI8qXH6rUXpn7D6PPFBM55kerctCZ4+J5ZSIvrPu1in4STlfIsOqet/Q
5Q57goQ4vZKuHw881i3loseIdCrD5Ah0Ub3K1u6X28UDA6eOimVeW7yzSARMdF+NTnwQsuy+XEV4
JzP2WHr6obXK5VjZs1znuTV2az2Rir5KNEmEiuHQlacr/ZFXjfM+udDegMUpfDSCvEjyUh9IlSzA
Agz0k/GCD00Xjv2OylK/5gaykh+Wt+wQ44THpHMBl5AA9ztSJtw0sZ1vo8As1zZqm/uqrModt0MB
9a7r76rZJnHc2KPLusX5e1c8kHlQtScro9tyVVHcYcZxjpYG7Hu7M7y1KULiLP3RXBis6KNJcusz
Vyp4s/OyO3AdRA+pQGnCR7FxdLAt3Hn4tqLWhZ0Pj3Yl3SkoYBCm97GZwFrWQ0Hx7HcfdTBmX15U
MDUnPv0K6gaz8EJn02wWFsVoFTbMh1coGfl7zjzkZcGvO6xZY4Tz2h51f3Xmsr/4ed2Kiw0+/U4v
ToVKyZqGraCrunFP2ZXjgHxcvCSkZwxKAo0dsi+aQKNGcRrmd1EmX+LRcy9JU1NyOJLxTOFOfJP5
0jWqZ10ZmuI16UrEIhZiKdPXZ6u2XmVl/fYQcb6UjdU+14Mf76x6Tm/1az2u/TR9s61ufFgGJV+8
OR+frWXECpA9TQxVd66fDe95HfSPwvHmdysG95shOTl5dRoCYo6Hdw6U9yAvvPNi3SqBqcwvXu67
p6ro7X2hkvJRaTCosRjz73GM+107gZ/tyjGlKbE5F5BSHegCU7VuG1cna4Qe4ljInk+rC81HqdqO
CPnFuF+EOFB59Y1NBBwV8SlLhdpUMGEOrV+Vmz6QBsMGPMvWv4kgqiHkUFIN4ZkBE54Aw4Mnh7tm
IhCBfHTnXURFzSnLb1Wu2rR0nhirpqfRaG/HdDbjT5UkcTR2flRD4T02su23JYSljZVU4QloMvLX
6s/EZCaYuS2KeJj3FMxRt1o8v13FWQJnt8+qQxswHw5C9REmyTd6pN8hc9W1Yl+dxs5ulojR2j7I
cM/Uv/Mgr1dE/AEmJT+ihETb5Iu/ScrxXnXqfpL12wy8M5wN7v+CFRDBW3BzVbLly7oeHH8zptI5
giq9LgR7og1aQ/xMDktWFWsxpWgN2P/o1TSzsgoHBjtlb6+Uax0wI99BkzkM2XLvt8y5Fydg98Mf
eejDOdv5WqE8bgyEMfb42U+JeWJngQ07h8SYXV02XS+iojesTcrQu6yd/X81tU2FyJJ+K3OtPq0k
8c80u/bOhCrfV33av/5dufj/2vax/11fyMDq/27r+JfN4x/Gjn/94/8frg86QzJ4blDRfwWQ/gfb
x3/rhurzK/ks/stj9/n9u0/+agD5n3/A/wjwkn/zidoC8uS59IfI+f7pAImcv93UnmRSUTxT/yEs
/KcBJPobBtTgJgoko8uXNynnPw0gwd8CUlUANPB3Ok3//yqDnmSh/1VlGEKhJFWAnDCP6xNV87+J
QocqyEag5MMxFcI5i6LWnw2cehhEcs9gMzzWZux6VilxdJ/MNShSK5gAm2rV2qiuZw0jIWrR6fie
oVwoR2DlgZmgs3b2M2jhTZaXa7QoN9gBvXpscrkpBoKnJwi4AKInZ7x3wCTSEhEdsqFDanc4tLuD
mGf/y+utD0NXtxVEDDy0c5DdLaUhGN2NH2sZOPcyxwHX5MFwjdt63E2j3da7IJkYitnUNeDxHQiw
acvCvyHWbWfS8T5hS8cV7Iw79szyEHnjcyF69e7VDpyG2hfqpZA5Q3P/Rn0dqvJxrDxcZxZ1wVsH
f4rgYKNcZk/I80CFnH0Dy5sLkLpSCkPkQl15+2FsM7PuhfeWgnYo5bSvAEVe0yo08PBuaQ8z2xIG
xnjB4RATkc4hQ9NcCP3ossh64+irXrNixsnlFDL+oOxs7pQ3ik0AH+PSh868pcOLP1hXpXveUzQ2
KKrHoxkdlr19RYMh5CmrmnMf5A79hWjpLYKbwp5JH7Sw27sCA7gMmappt+reVBa0x4LU9j3hm+qN
auPXMlHCNLlMTzP99w0GAohiJYkNP+i0vFc5QkxUE8mOOj35lepe7z1DXqHvFvF+hg22Zzipdl03
eJvIKZ9VQeVNxs4KIlrypPvmy71xgkmRa168wvEv3VKkB1Na5JEsvrdGEYP6mDz2tDXWJU+zWw2I
XPpV57y9CDLC1UjKO9mpzZjsAhRPYBXFuFtoQz9G10kRD/YuukfwGeBU7WTN2idcY5rNnkyvb6nZ
vneCiQiVQUq9rQOWjUSty0eZONlrZfcg1XJGhOkKQKl/l3q2X2xLHcQENVB7otohd0gmNrdxlHn3
TVlfGfGSklD4zspnh1VCvYwqZjgsLpmyZFODYARpQop5u7T/JKldG4irqHk2vm/5z1US+8iW4lK9
tz5Iun0YxsuXF1j6scmK+AZtr4Y1n9k0rLzOHz+TrEeoG4oSNE4TpB8+6S+HLqYiBKZv20/zFHSb
qXSDo+NoghEqjMVIGSo34EOY4hcduMs7BDq2P5Vx2by4dp0e3PDWznmmywHXLFnJzqenkL5Jks/T
bKyTVxZQzY2fmouXloNzdbG5ssb3l1btyAj2oh+jZiG8tEwqt0VkgzU1lXJvWgHHqotVoYhZPLaY
ZuwHOq4JiWBrvD7aZUSphC99skA70BirVzEfyruL0nbbU/ryZiXHQScV7Mxm2vLH+CfU/S295E2w
6ZBDhLRdJqPzgP8IeKUlGUBlU9ZunJi1lz/Y87NO7T/Z0i7bKofEPGGVPCI5ZjHRIH/umAQT90OB
TwNpLhT2yar0UkF6io+CNXcWAORiFkxugok5YDTIK2ym49RYDuFoVkw8fDGUWz+Lrxjb1cUrxh9u
4wFHCAAp+szx4E9+O2V5rMbuOM2q2luFXdJmRu76FoOw5TStzsr1qruAx+a5ZCB8DGY2QJlHL1u0
bbgnr+iWptjcDQG8UmX56yAkac3E4ZktVH8OfWJnq7Fs74uEPYZr+8m3P/bFPqR++5FqwezWy8Vh
YBmL5KImUTRiksC4XT3kYSO3XjHUz8zD6wsoRhCfuTBbA6TvxqS241dVzNdcM6pYdK6OyzCZVSsl
mjCcc6s0quONnHFI+XX2q6bnvbboCvBcK5xRyo13QVwQw14x6IGP7KzGGBqJo4dzC2KSci4B1pIt
YngpENaNTQcc1zbsD4iogV2Q6Ic4KZh1mUVjd4bQLBjS1sLFCdut1TI+s6nHiyCta1U1v4chfcxB
tK5ETMJNobVeV1kvEWzwLVOhBeub/4JIKq/ecRw0RzaeL/7I878QrUoJ9104yd4ZqugRs679u2OP
xzHfnJpADitnClicRhb773z+Iyt9GmAwrtvJ4pNvvJJpWM6lFTOTNsWgIaQKwiA9BPReCvoBIUl/
nyWMJqu+LJBC0/xPktlvsQjzbvF777IsNpjn/Xbvedl0DpOcqj60pisRBddAx9kdSnVJrEuBbmrC
FhH6s493Zq6eOqq+rSPpqaBJmgvo48HfLOUsDgmuLbooaxw2QeZ69tr3K7VZUExxLcTu8pYi2Ka4
jqdLFOXNljUgjSQ+lS/ddn+a1mNQMITtHap4b5c4U7SFC5Kug3wsH0UE1krp3r2bgcv/qpuKTR2A
AV48jrZHXzN4QrsCb8m9qaE0NOBt3BKpzkKYG+U253hcZpnetbExR1cKdWm0/tlW6L0FJRiUEAut
+tSeRcUMCgXjucA+2WZowKoKcDB1xI+/1HiP/3Be/NVU+m8uHQBkkKOFh8HKZ/z9HxhwQBYc1OdC
HJsZjfRkq6/ldn/8n3/Iv/la/vFD8As7gYfnw/+7KeQvYLW8gIHKLl0ckzQrCU+d9JknSJ/R7Yb/
CUvif/OjJFxmXo1wJH/9W+VHslM+p1blHEsEzMfGcffUVyzNuWj+k5+E1/nfq0xhQ5gEWyEZrMHL
uL23f3lZdc3Gh/4MPZvbjxpPxFQGG53Wy0PPNvmVpb7P9VKTCzN5LYKKqhurl4rWGvZN4XwPCkfu
PQJtx9nmWkCgdVEeohjji8fq2JnRXtuTJNcAfUy7Bc9Z2qsqdJKjQEkxPcykr6KMY3n+1jMuw4Ri
Vx6uhigYxalJTXhGHJI/JiF1hN82cU9QisekS7u6/0WqBWt4kQQ/8n6pyTfIF7j07JLEipV6SGqP
DKZzFOf9cZokA1qu1pNR1rwrEsKDjDfOFLMywkLMNCN0qec8hpCcuLF+Iyi72QRM325aJ4JjavaB
a00/AUJUYOiZKRl0WMNR8w1KtykyywHDJ1ITmCdwWPa4ilG/z6E9Hjp7EeW99NOQsjRAejKM9L5S
Lnd97/rHQiFZYkNg453Ig2Y711o8lEvvPfZeohjFL+wQO+gPacMGqML0vBozp34oo5IGmISQB6ED
8QMTnofy5KbhQ3G5S3TFNt4Gd4kXFdGHCq+JCJFPku+XLacx0p+I+xgaky/j9rZ/abJf4wg+xnLC
+9qBTiHAVG3gCfbPiZ2T+lXzxhnY19VgQ8WGi2YdKntIkUMKEjgK5KCDZK5jVc/uNKQXhOioMW0v
eBzT5CApp4/c6Pna1kHx1smGJpoivD0aOVDDL00/bhtFpBFBMNV7ttwWd27zC8OSWHcsm1bCEKDo
8Gw+tLKlXlfiS9b+/FwnHHreNAyXXtMtoIlJeov1Bp6D461rV3fVqKLqu1j85h2aFwPWEPkiCen+
KC6NaUaX+1CI+UdkZlYhEeOYzwXK8oeOYWRcRWy5Fb+fbJd1AJTuw/FUcgkZx17Q9wa/piyWt4Am
WHAKcd8vQB09ISUBwoLK0WIfWTYyr4TppltmwdXzLP3lwc5d5agbr241D8mWDaXZiyJk3NoOWJXn
pDsP9cAwNYZl+FOUoXq20feci4yjvkXuv9bDpDaBP6fbILDClxbED2sIL/h0yciS3OS4Cg8TO+G7
FLUUo2sykexVX1j581S1eDVwv3ooiro8tcFX3MjmPrVev+Weadodb2U2MbasfRo0gGx3UC/VpdQo
QCvKEiouSQgJZrGYOXtn3rnV/d9DHQwHql7tcjvVSMcaFF8r0o5Y9IZDhZU6Mlw8YQp4cYK4+hYI
EneMyn2elgDDRRZF70PvOS9p6QMK6mL1bCwWERjU0H6boc1fHGP4dFsmRivjF/ZdEKLLSFpfEO8Z
oqJOcqZBa1pfQWgu9VrS1XrF7qg9Wh6bPDyxvr6igJTvSzz98eOkdTe1zLiYuqL6TPxw2k4iE/s8
X+afncc6aBXPOOVWPWlzn0QTjlenKfz3GOVcw0c6MvdVvRumt0UAbNuw9H6anBhICgLrg2FU9oxL
PPps+nZ+cfwbtAlmWg6Bze2pCStHHPwMcdcWhJjLVrzOaak8E3wNgZ8dGmvQkJvAnc1bMeQDNU0N
8wvxlF5+2mFnXQCkl4RFxpkXrdwqzk+Wn7Vnf5ATSz13/LbLjtgYW/fhD4ArnaYbci3vVOcuC5iU
Wf27O0wLVvpmTst1Y3WALRHPuh+Qk8or2pD8OMUkh/kKHSQxSj74Jz9GsyIiquDVNEb9HaceOd32
Ms7Fpo7bcsF9Ork/NaOx/DD7U/JryWqYJ2VcjOcmM3rVujEZSEUue3MKb+o2XDXqtNBoNztv0vIb
GolzH6fBcJdkboeqwnPNG6lfbrNFIgnKX83Wa9WL5FEHVfirnh19HR2KjBkmbcsnms9sXSPFtxCx
DCKysOUhWXfQLu7N2DjH1HMiMJBzOamV1gr/JFwn9Ujyi3nRdmo9QE/gtJd2AvEcR4P1Rw9+RRpY
6eL46ntbXNjdgK+CSTmeW3LKPkzieb+URWQoObVu+3vRKj86bRDn6xpO6Hs1g3ZitiEVcdm+/wfK
x8hEk6w3+taUnNQ2lfM2tsZ8XHVZ3r6hbzBIfKq53P539s5jOXIs27K/Uj+ANGgxeQMHXMBJp1YR
ExhFEFoDF+Lr3wIrs5Ph5CM7a9Rt3TmpSosMglAX556z99oMRm2cnwGPp5PaEyoOqR1BNUZzd9Iy
KTkH0+VccX2Ks6FTqPiZCP7AIKas7UArCiZ9gVq5I0nWP3Lcfoy/7Q4RC0M9IAEhhtJGl4ZF9JAM
XkJhAjQL1nC4SqqxPNf1Kj7vYzXc1ZLWgrzQQ23XFLHRupmVCVIlk5TBfxTrYH2KpnPuyPxibGSU
1q1CY/aJPaRWrhIa7vqqLtB08SjEDS2FEZMbULfxYmqGB1WWr4XU1Te5qJnS96CbzwnmlcsLkY7R
Tsyq8Uhyo8UfTRlqZUgWfs1IcV2NavuAzKp9xbRo5540lPZ1KY/59awn4R2CIj5FqWD8njc5M63Z
siMkKkqRbtiESIewJJZi01cSfoswkdCVa9FtI0x1PxVa1+DhyORk6/SSYJCFBu8MWVhzbtlExKAE
n6/MOB8ZgOqtb5nC/kEq+njdUG+NnkJ6pM821Qw3yqhlPhEqeYNfacq9uefpZHY2ldZ5rYDP82Ra
oO5si2kr14P2KKai8QmUZSQP1wOphTWREtXog8NevqIEi2BLIdmqpfFCaoZ8FcMaeLa0sHsJqwwP
Rp/YeUNunFh2C6wTj7QS8NegM7BcIlnQ7hcSbvDRGCzqomS6QzOdKXQJJScmya7COadVEQNhRDVs
PWpebJQPYtY8ybJrP5n77kY3skQh0ndk6ihnGj7EkDBWzDV6fbARQSBFNpf4z358qEotSM9zKTd5
hptl3YQNMWkeC7p2UqMPzS8q4IZijeimjLdjraMRl61yJraYsgiO8aJ0jauBhzlz5hWgivB5bmbt
pLWZVq+J7JnJiMtRqSJGtIl6S7JaXiHqn6b9kAkp9JlPNtGa6D/0CA51m9wn+e3I+O2XgQHBl+kH
3RtGGt3RF+onRtnygOJOUrCXwsMymW8goYpsdyY07zVFe0I3Auo92YV5kTGbb23hTdhI6NIa0pZv
Uu1B12MPLbMRztXFjhFOiGdytDrPOlEnSyxbZdzMjgK4XWUDHzrmHkaJvpkySGt4G2Ysm5N8lg20
MlVpGYqgU5nceEzKq9Z0gudyrog7MXBfZfI4VV7Yogvry05ir95p8dVMd3nTjlF2jx5CnNHNHW/K
CmsR23ZSrLjW8nlsAUh3iio4tJls7AUv/M3ULS1kKZt2oTXGLrCQ4rW0reLcUBvjhseeUjjR9wpQ
MvSnQfcQdkI/yU1lxl+njLvI0HqfcBXEdZ1WbFUUC61lXFOUN5eDNdYn5OSCb+61cpciMPohc+ee
Ai1hgiRkYyMwE2IvV9LTqi/ii9aaXBUw5IoYCqzZg0qPpw1UnM16dBvAbN/pRrXOm0wDku4M+Bel
EEOH0Zx2VffDYYy/rdN22DqRg8uzrAldNcFFQz27d1iwoINVg2+08bPCGH7pFKVrrUlQoGmkPhtq
v1ejIN6ZYZedBHaiemDyYjdUxuwnBIbiMOu0cB0cavySWbuDP9ztQHBantTZyYbzaTdWrGtMpLfo
fJxv9nGf7YAXEAG4KA00uXPEcXJqkc1hR0JFX+o72nqbhK331/vfTw9B7KUKagHe0HH+DArYtEdw
ZDLE7hpUuSaus9b+ZwiTt022AfYD/o+mE/NxdB5p0LYtkwLTf0vHtmNVx9+ndd9s5T87FWY+CJVN
BUGLdsSGrCM+CmluGX7Xqcq2dJRuTUph8M09Yev3YW/NacggbnVFx5RuLnvvd3triW9iMbC6+6qI
VTYDS+0cF47k1r0YPJRl6EvjbssYEvz2wIQ4Q7X3mI1YIMbO6FUvDO14F4OxuyUtnccte6vSlbeK
3Xmr3se3Sj4W6fRsLFMPdpv2efJW7ytdCZdg5MPU4SRQAXov2wIacuYjINlshWfS9qVAvQVT19M6
aUJPCmgmp8hUV4i0y4Uay94DIizbEHvZkSBkMA5EnfKvy34liMYuWtszn9mknGizKwM7m2WPYy+7
nSgaYq+pcmOr1g1t3qWp7LIoSE/Z22ZpXPZNybKDcpa9lLrsqiZpqn7UuKUml3YY267KwZ14jUIw
/WGoWfWILUTuvWLqtPE+M2suklFmxlk3s0/cDroZwmxHTPHQBJVZvEiR2bMDwMz+2mkonagyTMwR
bfcEbm+YLyuhO+25bReKeZHKRPCuszkfrgSinYZBddIB1RR8dCJd3A2jatA4n9Qm3CAdpKGu0dyq
H01kwLqnt5JxX5PseQGol+XA1LIHG80wfcqlQ58PQnmyoEwgWqCXcU8/VNqMXaddI6SQnpsI3RTG
M9QrstZb5KeH8UMXa0vandAPjhzTJbQFLtkmZPWKo/GyLs2ESQxEoDWy5PSEOOPGw0ehUd1q4flQ
NiUSuaa7sqx8wsk4aoc+C6nRCgM4ypg9qFopX3ZquMfIwdhlmWLwEkzPKLIYbZA2xWdbIkMmWg+s
91fV2xwkfJuJ0CCT6QcukxJVr60XAnXsi9FImysko8q9PIrkV4bLZ8UM0NiHjorsEcP0LpwFcxxh
FEBpessfci34LjHxk3ebnQDrk4PmSOb9+/2dsyujbJU6VH09c6oD9r5lHBjjnv5mOfysR6cBl5UN
1ViQN0c9OtyMYzRVs+JDMb+Zeyp86E7ahnGCfPIPF15+/rLigiKGkMrq/vsZRQj4kOBOkB5mWSGM
TJmSnRbrzjeH+XBCy2F0+poOqCUIh8ufv1usnLLGIpzIg8/WON2bs0AA2zaeg9vq6/P59ECWzT9M
VRm+Hx0ohESdT5Uh/KjtK6LLchKRVoNplPcsyUP+zVp/xAiCqsSnikYqM3v+B8rS76dV02rLFKvp
/Wi0mZy1C/ACOwukXQRYtBa/QTl9PDkOZzL8p5XKh+X4ZmnM2kMWt943l+Y3YuoDMBMfaf3d1xfx
w2POaZEHt0S2sK2wjaOL2BsYoaNS9H5Ob92eFgPP9A368LNTWQ4iWxrAAuf465VnbY8kaeh9jcZI
59WL9iA20lF28/ofctLe7pKNh4OjAR2Bjv/7XVIZKGR6YPU+DYwYRIYh4XsQUnrAwoHYqNEb2//6
An44O2YGhgyJkgAAE7rY8ty8e9znKZgUo25Mv6jn2m2t9N6xFO6YpUvfPO8fnkBYUehBgMlZaEPs
t9DDd0cKIkUJsiiffdxRsHUGogcJ9hVZt+kGleZa1KbyDHPG+fbIHxQky5G5caSZ0eNHRPf7OZJR
3GVSXsq+otst8QA2tIrJue7hBMWLhzjJ65taVvL115f2sxPWVc3W+fYwENGWsujdCfP14Cmpe9lH
y2CuQ8JTzga6QdNuoM1ykzRTr6+jQpLuvz7scjbvqFxL7UjT1iHQBOmOYqvL1Xh32JHvqm3MDNyl
yWlCN8WHuiZQqUVlzGbzdHxTtVTCwJA1m522Iv1i+uah+uzMEe2YhqkAeSEz7/dfQa2MmHaZObJy
mvPKKqCTjo4w7ykOfnRtrD/jGG52X5/2Jw8yUiFWU4uvxILG//2YAxrwqgnSyUexD4lkXkQ4aQyC
ei7z5PrrYx3hDJdLDC9KBUYGnIx/jj5FJchN9L7D5JsaAlWgJ/S2J9MtRoYFM4Pfr4/26ZmxCQOl
C6nX0Jer/e6GghXoc6rgySdYZzK2pSGqcpOTorMRXfLNw/PJnbMh/fKiorZaJny/H8sk1E1vwTL6
o4HENZNd6KFM6Ev361P6sGxzAd8fZrnA707JCpj7TjW2RxgwBwb+LkCnbz54n12194c4umq2I0hF
Z6/uC+cg9dSFun0ax+uvz+OTlQX9js73R7WXIJejV5zmm80mDtkwahLaThMxq2ZNtwAnnbYVAt/A
SB7Fuk+C7Jsjf3J6vx356BFEzq+VS8veV3ptLyRtF/9D5uPykKOUAAqNm4Jt3/Gj0PDBwH5QqH46
oVMb2BR4CVuub74KnzwJpFmiMET/YulwWn9/ElAk1rWpNJrfdhKGGjm4nAXfha9v03cHOVoSHS2p
9WQSml9YQv85zbbkz1rQfrNp/2RVgNPJSSz4a0CWy2/x7qEOhwJyWm6qvrBLyUURRMMIbsVJ0yeR
u7xY/8lZvTve8oi8Ox6ezSaSG47Xhla1GirZtaIh+uZN/fg1UcD0LGsqpTBb+KP7I1Fxlw0DA79b
xH1wJoMf6Zviz8ir4nbQ1eI6BmKHQWYcm9to0PVvyq+P9448bPDc9rIiaeBHfz9LtoETgQOV7qMu
D350i6YwxnU+fXMxPy58tEDYxMg87gpRGUfvU+WUetQyK/PN/ELCo6qO+jdX8uMbyxEoU/lGoRzk
vfr9RFLDzHOmOro/hQ1K+jrfhOVYwW+Zmm+O9HFV+v1IRw8i0A27b+xC9wPjnuFDPMXfXKzPT4Us
GP0truL4W0vwdCqYiug+E6YDteXJnE1+wjb669f2s/OgfqGAMECtqcfK33Y25ZhtkuGLcex3RVV2
16kcJYjbNXvVLurKYtFZ5k0ffbMJ/OSho1G1bN8BRyNQOL5XATPmjm68PxuNSaJr3WJTCrXi+esT
/PQwVEhs0aFiEGn0+yNhdaD7cPcBnQGvichl24Ok/A8OsSxHFPd81o+fOsig9VwSQOqD60Dt9DQ2
9XdPw6dn8e4QR49bItMEZbSv+y122fNR9OXeCMOrr8/jk2eBwAGbRYh+pfzhWdDVUAtiwrt8w9ls
uvAHTbFvHurPTkM1IWhzJ3g93wj475ZT2CCK6MxG9+dFUIxNDrs3w5SvT+OTN4deDKW5DuZrsbf/
fsdxl/Yp2hrLd0LjLHTO67Q5rcQ39/y7gxw9vXYLvjJPOEjDT8+T+DaSMaubjPa/PpmP90RFLAX2
nsVZXTDAv5+MNbaKDcoTvdnU99vYCW2XuO5tbstPfRBv2N/K68gGtfb1YT8u1RwWgduy+tCsfUu1
eXejWhnzLC4SloWAfDgyt/CSsZqyORjoCqnXCCJt7+tDfryiPBImHgQbBDdJFEdXdDBz0TrEK/tT
EjiHUTarW/VNCr6Iwr8+1McqgkMRP0sonsYW6nhtra0B2lGaGL5eOZCL4h7ZIcAGKzF4KM1AbL4+
3GcXk0uIc2fpbejHORSBQ8uBPjP3EDALY6CXr3/8x5dK5UH/+8cfrXDhgAss6PjxDJ6zHV1U4ijR
2P8HB2EgY/CZkHmnjg7SyxESnabHXFt2vmpWGADjkPm9+/VhjjMwqIhpqDLCWNYgLtebU+Xdg4f2
uBozmtH+VFWAk6ImTs908qNOqilPt5VEnh9KNIgpi59gWJwF2uIxSIaioA+WMeEw+uipXbwIQtTW
N3fys0tN4UmtToePT9fyDL/77fRZgpYL58lHW3jaSuqTYeP1ersE/8hNdYifG2j2r92xV+r5XUDO
f92UENnz4/9kOdD/eXYqPrzLvuN/tlMdHgs22c2RierPv/aniUr/w8LyyyJD65g+ks7t+XeMjqP+
wZtlgc0ydArL31xUxh88sRYris6aYvBd+NtFpf1h07BiGWADtgR0mv8oRudtH/V3V4geFI1fFmpl
qWiWnsWylr97Ogzod5WEenFXZuDh8adr0Eecvd7NkN0w6YYuQqKbFGXoVieqwQ2jebzN2ZRdE5B5
HxqmRQa2Y78sJdleBRb8oxX6pQJCaaVp4JPrBYqSB8lOHUsZukAbonlugjtdtXPYT2y4WrSYuIbC
XZa2V1KRwlws+RlrQyQMg0R2kdgJmfR0xVPERebUrea02CIbMVFZxA4BVIYpbpwJp+QYdMFqHqbq
0CT6GHlCQcE6E0O4jTEC7aSCMnzntIAh8ThED0BGfyFvLywv7GjiIv5JfsZq8oQAaV63EZAdXT9L
ChNxSJk9Qu/JNwOGL6/VdAg9+vRK/Eq2CsKQiXeNrLXsSVkxBsDSDAqvsEjXBweXwgQLEP/1ov6P
jdGdG7z7utkobqDH+M/xIZALZrYWsjoqPtuE/wrXcBnTWV5iYT1CD0t+oQ4BSTeahVTV5dVVOuoN
48mAZMtowk/giPwHVplzu5V/5niJuVZBIbaTutChHD28xi8e34neyi5Fhm00G+CPeNDT5EtjsCC1
AQSMgLkXCtSNlExWGnSzllsrO9O3kIQR3GeRjBWJ2j4BPSUBmUE9QjFRw5prBjN8hmtQrtQu3IDL
6U+bIdrEvBUbnChIjY3hFBvHcGLIxYmapNEJrMgEygm8HHSekYdoAcxTgeQMoegV0GaEeLXZnppF
YGzrWi08R3SGi7oPuc0YbNFsqXtmgd0vxS4LxEhhuQbql8nrtK2Jom5TBZttIkpc1uYMfqIFsR17
pkyDFVQUwCwX6GuSXsfYX4cTuk65myWDgSJ/VNcj/C+qByn3HCcs7qLamS/MwAQ1KudncdkkJzjL
9QsEbyhq7CAsfkyKjtirtuaNUQ5EKJbEcIOZrZNzUfX2S8jAmtjt5LIhJGjP21JgCM8T5SDrSnoG
NNJCZdd0MjCDju3gaW6r5kk0StY5qkppa4lIf7YDIW3Jq+suUNzyllhh+BxgSEahFNf9z8mQVeBq
kBADo5cvSchCbKgoT3oWKDt5bHPaT0Yd8jqSVLSI9mJMJ1leTlulVvbygLUNBoQ4scPa9kw2BGui
nknRVb24UWygStNp1RkP+NvHNVfuHlk2VLA0DjgTjI7IisVKrZSb3IHslPbjDv8N87isgmStvYSy
MmyI636utQR0ZaEr2yrq9jAVPOxqp5mqnBDgcB+EGkT6yCfX7ilWcGKUzplMx2xFKWlsxrl/yaNR
AUuv/Sr10DmkfaV7iiU3G3uU7B0U+UdUru0eep9wcQ9GLxOmtr0w7fYyL2mWYtoC/VYRu5HnqU0z
rn1mKTbYMmovgqHoRoLT5pL9anu5EscnOiLVGQ3iNocDc1bUziHBU+5qbDTWBcRYj51iudG6KkC2
0BYrYTSza1Y9Q3iRQQpS96k+JOvOrjzeO2zibXeYK6Uh3nKatpZeLQlD6jUI3/GQKUrsq7lanKIJ
NBGTKuZZOFrKZWoUWOuLcA2RIwZoYGduOMgdiw95TXuTwmSAj5fpv1oEpLgIlOo1FbBskcuXG72f
Sy9vGWhoucqfLm74REuTbT2AI3AzWsg/RsMixdccJ/XemvquWokmlx9iI+7u6FvKhGTFSfLazpq8
bTXI2yw6IrodlMYYXNXIcAek0CUTIoPdUI/CtUD4QY8TLmRdNzUxFwSYZpllrASzZrIUTx0DIR0q
a/SfuX0lBuehLsiyRsrkSnEUnBZ98RTOznUlnY/RYO5UZ1upInSbyYw6Fzl+d9nngV+P4SvrrFfa
xcoR8oXaEQxZjPalLPNZKYdxlfMt3aSGOmJ8qZ60+TIHw9Pa/B1FqR5ySU0uW1jlWL9ib2iaFC+9
XN5WDRYqpw4qtBdSsDKl9sI2J6AStvCFYfOxMohJgPt8A90NIoHEy56mwFWHTEMEilx9ZZq8mM6E
QQIaHSB/3FdorSUJhoC1RbkZYVooSZS3wv2ElHmLPdezkCajG3K0EqdJUR7wSjoPMXZACe+Ix8xT
bHFoFtfEFm1SPbM9RbM6FzgO39JOGBfZbFxZ0xDtVTVBdBrYYGsBtPW6djaWXGbDuiYut3dbaUh2
ktmz5iC+mJKMxhOjoF1ba94Id9jOCBnVTfklQ4K3ClPlmq3rTy0acJHMRFbrrX0j4db9NXTWA98U
m6FZ+PrPa8rPq8X3xeJ//e+Vnf+X+fgp/dj/fVF4xjRnHvOjwnOpGPlrfxae2h90zRfxBYSYpUn/
v6pOqloFSSP9Erp0S/DvX959Eh+1hdRJbSkvzipqwb+8+8ofBEGa7D+RWDAGIi/tr/jKP/1nMBC4
LeGv8hM/GoUvVeX7qpMJIDUx82Ui2Ei1PdbjaUziSqUMxK5v6+igKpFDvnOrXGVYmcIGq18g1oNp
nVRKhfOwIfKHvS6ZCW0N4Y2BLFTVHneDdW0r3UHVULU3DfmM8zhhDz5IdokfqeiJEM7hl0L8PKdE
pKeqQJ67gF806cw4s59WGz8CDlM2E63uh8jE0FkQDYVjlsxFMm88pFtPtTMoYCzGJ6qbMFxhPTev
wKeBBoEP4hEM0IbdRWH27Uq1IhiT2GCnPl1HHYoxYELmq+rMgU8gdnbfOL287rohP7NRXZFE7Fek
NG5mfbhuW+2gkdSXFRNpI3OD8QABVV2Mr2ahgKurcGlHQ/UQSChU9XQoVgaBHm6XW6BoCAwZ1fSk
sNtgPXT9Y85i7ZUjnlPsNdraMrrIU6noQXNnD5VkDRdlm1BVxjUhP3KwLFVy68UtiEa4QKJ8SnuF
pGSRnloiPbHIcVysjttRM+tNNpT5OsE6fdLDfyljEktqwlPcGQRIpEOPqtJcSt0QYqCG7A/sv9Hc
2dGFqabAdWnJMJ5YObZzoZfDJUp3j+/efWfr4S6VlOaQwDbfy1Hzmuc5nHd9k8nzHYr1nVCzVdNF
w6oVSkoWCYSalQMxdy16iY8nuu5MJ/NhrLX2vMkeiZp/NoV+oQRotPVQPU8Y+10kQK+410DOVWr5
Sh2g0NesdKU1spTqw+DNgXweagjoY6Xxcar4Dckoq7jRkQIm3G+NwEP4y5B4CNISK4Hj3Y2NSFm1
amtSMOSrMIqcdUYstTdY/GfDGKBbiGvjsk/Dn1WD8rZRU35reS9P/Y96Su/Tycq3XcWBTQnoHsWv
FatXky5dOXbojzmhx6iK8ZPaujvqcQJ5oVRXIu+MfQYGcwmB3AQY21eTomZeIqxNRUMIm5El8Cfh
LQTJPewR10VngcMXcVKt4DQz8fmqiXSroogbcWSsbUHhr05R6VYhKYc5X2JFK29Fglc76sjpgs/y
C5cXFKNQ/yU3wWndqicWNOPrGe/TanQQQROQYbtZI5q1GGu/w3e8xhBzEZOXeopH+UyXEbfRvH8p
UHNt26zHmgz9CbP/ay3SS2lOtRPEkL1LhrRblzybIAI6F48BXDlbS3aobghVLkuvWqr7CuR9ab6k
dX2fG9HVKCAJmL1EiAMP4AZrknJoapxkUqPme9Im1oKfYw7QO5TeV6zTEal+bDfZuh0cAETCWpeW
fD5OdAzbBjOKazTOg52M3lT2bj1FF3O+BKZI3Q4+wv0AdDjOpaeoVFXyCJxGuciLCSvOzI2PpENh
o2eu+vKcDsA+yl4Ntml616/nLpLPJRnbFUZ3dZNjWFgbLGgWcJDHIbnonMnvFXnXMFslglxVVkZl
XcUYXNxmbJ7yOYhOwb1Nm07Hh7IylRy3sRyxVNozmYNUjK5RNuuepxFEhOpW1XCHmmdtCVBk4UGL
pHqTC2vVziBOQRjjejrnIdSAtbYryZjv5nG2r2pFc9Mo4nWI15LcX+nGmPtUnVcDylrXDOLrvCp1
RrMRbx0RKzAT1xhnTIqLdCNkAtGb1rI3Uqe/VokMAVLvHjUIxic4TwngyAdXawcE2VeozPywgF41
Bua+bEBFlZOOg2upMLu3YpNmhLwtlwq0bqnOMEcp7d2wVKj2W7E6xZl6P72VsPlSzcZZmaJwWWpc
2Adk6+X2UvdCyzWWWjhbqmK2tPZKWyrlildtN0m0prc6nbhyV9pwzlfcH2UD4cHCIdIt1XGOgjF3
rRwTHb8qERkgPoooctuyzC7kRu0Kl7eXQBw5dEIFx5JUUJVnOTt2eOckpFe0r+tNrxBs4Pa1lGqu
yKGAdLYILrAUzbsWuN7awI7/NNGggDg8NaskqW+0ojwx6sjeIfefLwa56LC0F9idJJRjB613nLWu
TApfjTrMruzBlE6BKIcX8NPim1Co1qNGcEbM181sXSXsHKL0QMhtyQzSbwcQw1uwtMFZ2E/xllXj
wRFaXuJYbbMTYAbGhs81nmO5eSycgZyrNJ66U8vpEGd1UGHXutnbDzZ2x1Uhx+ZuVGsV+6OSxg+i
CKQbBc0y+JY+znb9rKfnVYFarU0H7adRE1qkwewAmGBA8woJXcEvhnzjVrbiFgQ8ve4dXKv4kDnl
i54m1U2qSjRn0tI6wxWoQ1RrJL8M+vmxNJGyqhk8KXfIfhipfm8LBeyDUqrelBavo8DYQNgJJKys
I7dAsi0VMkEovXDBs+uhxqLhIsls14kkdpNeOmuzB8811rXAC62G61aq01sHIIUSRAt6F2xLSeaT
pxO5JXmmFhRP2Ny6YTu2FoZlraD/S8uGr4/VJdVjEk0MDrO2vVFzI8BYavDMpzkRh5B+s3Nb2o+g
u4k4XGSzMG2New13CET4JP9Zt7BbLKIg3EYbpcjjA91f4yR3Yc5ghusdWZyHcnCl2HUH+zerGh5U
bb4Yy1RRzk1R4MjTinhVNWW6fiuNomlSvDITLxXTv3qMx60dh8JPmrG+q+wWVokFhSjF0DWofAJc
Jwkf/n+B/xby/k08+8LZovr+srN80yyN5cdPCnz+2p8FvvqHpuHQUOBzOcgm39X4yh8KKhxVN2kS
Maa2KeT/rvGZhlDI08BjqENc0981Pv1oYF+IZRkWoGOT/xmf683w8neNb9kU94AT+IGmiVfOkY+m
gJD+iTnSlX6nBzqgQfyPcKjsXU4ABME44wPKtnAlsF25mBcm5Hjdr1FV7+n1PuRWJl8FNUAEox5e
OvDWq7TLe6LSzN6TJEWCi1wX12kltyeWCPHa21PhsR+Fklonl2YlUX2pwOyKFlpVGFZnVpWqqxYM
N+BV46F0MHCb/XRV6vKvvMouwOKkXhZi1yRXi0UllV5wcAK/afhklFL9E0NUCESVdjIrHgwiY0m6
KUPxM24ZX83laZMtCUvU9hZNv/AihKTjxaohreV6wrRMz+u0YvB50hG/ua+kyjyNCkjKq8oCLosx
cLoLnPAGBPDjAO42pbeTETI/zQcJzOE6GceAshM/agRafcU0p7/Kp2Tpy+qnlamMvpoaANSDqfQg
TqCYqhVco/TzphGTuqH0r0rvnLVTaK4RVVmXeHJk16midVS36XZqoWHT1y0OVlIyOh3b4EmrQ2ln
ElGwj1q18hqzVvGMOZafNlBa5Sw0nzpz+tmMDiKmHI1wNYh2MXfx/0hLeuqJGz8EppB9Ohak9cEM
9Qjf1A9z2vQMAspficJSCVzTOm9kYPwDSlgcmQquObm0wTtacGCiAkCGUzf7mibZFcvSS1WBS4dY
W5Pa1qegz6YHqMORO/CVALSdkK7aynAJ035NeRJ5ENEJnxDZK/yydGeVzk+ny1KP8okkjC6bos0A
JXMtcnlfLp9H/qtsRwhVdBKTB4J/+Qaya7K35WVfGI7xTRs0rZdaFPFkD4SHZPnkwvGyXZIQU0ji
jrYe4oi44Uq/tUjTgl0gGQdIrPc8r86vcfl6y1KRn81qScgwWo+1qNqbQApuomkkR2pkaza3dwnf
Sk/Iwtm2hUausqT/yGCe7pKuvVKMaoQngrzLTLR2k+NmvJNDII+GSZdncm4AjV4UQMBX7L/JPIvg
ZrUixwFPk8zZksoWBgdqlbrZ5nOHXieIcYCHpENc6OaIg5yIMi+iGXbutGq2ptM6+HmsVBvgEM05
ehGxD0I93oVpNOHwjVjOnHY7d9Whl5MAdnbWgCYryuSqTXR7q1a4aCWjvVPCdrwGyxHuCUySd0oX
wmnQzVtFTtRtGov8LkvS2OVWsf83JmiYadJhWe0lYHFlJdZBqtancdeG+3kaTAycIKY0egKN6vVB
86usmsKDfw6RHZztmZnr4yXlsONVo56ux6HX3K419wy9tXN2MK1nB3SDTWeILwcli4BY2P25nMx5
Dyxwfu4mAno6mE4mOM2dLScdlM1ZuQzSjqaaFIerCbLgppMdnLItcHoB4M5LuwEHmFnhTVMjo4C5
lgGemyTZ9JxB6u+n1jFvQcxbu9qegvtMxk8pyRYxnwITNRbxyMeeOJ3UlhHfOnFVn8I/wWwUYWog
NEiRziCAzNvcyZJ7s1Dv2S53mxLlW9iGICTa8aLqhPoLD7+4igeQ/FLctqBbhGmtGGLNezsiZ8dp
q6fY6ElC09r83IIdDObFHHbd0lymDCHs0MrSDSlYRA9m1ZnU2CeBlIMCAX8Qyo7rAFl0gQuX4Jzq
k1EEKm9urCVMZ1JqXRFZJzrF78UwB9VpoHTJeSQ7kNLl/rQ3YwEErKvv4aOQS1zmzRmW796Npkb2
+lgBl9KyMRHJnNwKh18jG6b5Kojmy9GA4KpiSPPKaYh9LNiXfIck9hFBvTFkI3yiSJ93SibdhGMt
02MtxlUJKPy8TMmkApUde4SV0Z1X41P44+lVHerlpUFG7iqPdRpJiiW5BgDflTbaAV16hUGXZDiK
L+G68HANG0Ql2/kWMEhzOkpYx6W8tohZyGRPWBqrcGz8UhRyUh0zY9LnOJdMFJ5Jc57cIGHviaWu
WI1ypa1Ry7EL6im2RB+wvAREM5RFcCfrEJPffgcg91BT4gH8dOeoVLS8zZmhYhsIZoYfS/4mM1JD
p5DUwuFJCnsGf0kxNDdqZb+CKDnkQ8/qq+zsIQJ1oNrnAjPGiuaOBuHSjgZYNFG/IYsPWpiUXFmj
Uh2wSyR3FeLLNZU8XvQ5ussLcwuLGLgz3wRA5ZLzAyT4vKmd6qUceaDMNrsRNQ7KZJwGr8jks5n4
IsJ8J8h0ZnJLvIjq95LkuM1yp+10CjaaoGS3c5aeDv5Moc5PvVX+FJZK6Io0a9E6o6e2tlrGSAZJ
f/sxCC/iqG4OtowUK9TUS0ZEmjsFwibcC0yN3beEfs8FSUWJpe0g2zc3IX5/b2buvDWBpu20sXyU
JVYhM0+9QA3A4RpPU6HuBt14oelhkPqj0KPQjH9LXv6RRuL/2X62tngh/ud+tvf40jz+67F4+dfZ
Y/jY/Gv3SGZn/KH6ffsp/65+Le0PdWlWL5oWBhEQZf/qcFvUsTgiHLQbfNx4oik8/6p+ZUpmROWU
Z4ZiUJb+XfzKf6DvMzEjyyqCYhnN2lFD+6sGN033d+1tCjJHNkFWIEjkN0Esf+RzSZJOHbUgoxsL
OypJCIHSo43CIDUd9e276/RJL12h/v/tWGhBcJwrNgfE38Kl+F3AEeZSVVYGnV8+txsQ8Vekk+3a
1NoU5X+zdybLcVtttn2VP2pQowsF+iYqqiIqe2YmyWSy5wSR7ND3OOie/i5Qok3KkiybGjiifo5s
iQJB5MFpvm/vtY3F4BS3NMAAtl87Ggzm4dRLyOjxtRusrhOCujddzKLO6P+Tu/pKGMdtjOIUddQ0
8h8vVOK3shKXjHjHTAp3nvv9nDTco9hs4e+r1kLBoEvYOQSBZGoiYLMjOnceVAhXT9BS5EujnhIJ
cfbjG4KE8sfnhLXExm+F4AXJOuPl7R0lvpVLkOPceTUIfwnRl5qToe8BOLp0GCE/5YYUn+ZxI4i0
NIc19OpkWg8Gu+2IcIDBT++kMjXOmB3ijSZsd6PrrD9Wusg7gbM4be+s7iHmHNKABDaz9BghRxAR
ZQhSpCcBRaXbBq97rlWUWX1nUtnQvAlXL3yaz6pxjNpgBlJkkevpLIwxNcM5IipybUr7VqVK5rLu
gbjQiwaOE+12bN6tcCi5qGvPdJeiyLaVqa4AbUyK8gax4xEpZ9OhuZfSDaxHKjCtts7Zrqn6KnKu
GtFcN4JSetkTF5B31pFeX7nYGe0eyFaTLTWyxJMqxh7vnQ3gY63whFTHKTmqUxsxW2K5a8OvZ7CP
IW7E295oz0maXWuatejIHzYjj8iTpF6QRNkvJOgr6KZm0BOmElV8oZfHjW8uKu25A8REVAnm/ZYd
e7PQyBqrjGvTdtY4w6dWSos4NsALg3YKGhKL4mloZKuSXHUvrng8/BiH6Pei3WelccbnOQnxvYja
TNACjZEr3UQNy5lS3PvWqZoWWzL8JgFc+haooyw761znzWzsuYwERArOozZbSeUJpW6Svv0DSbFz
XadEkt1VFRmiDaE3JAIh0q2ovzj9LijT1ag2SGw47chZPLcSJ7Jj5OdBTei4lUjHgGXJrhPEpuch
K+4AwY6EHHY+wKl3QNSyB08riDHJadeilc1Daqpp/ETIrn+mDl52cLSAfZdGyDuV13E9d/0jq9XP
LUWol2YEO7lqPXHbNmlGV9rxlgD9UB2ZsexdEWNB0BA0TOpWKZtZNQJ2iSBHJOeswmKhoD2a1cTU
Qclqx5JjnpvdwQBnvErJvePoUTTesd/kwVYT2ilAa/OsHBprX6tJsXh5T/+9SP55TYjhrzNp/WCR
fIr9r9fEL//oy5posbzBZOeQZ45+FYN16XPX1zI/YV4fgemjQf79mmh/wpzEqgi0XUF9/nZRtD+x
HPKvKOVQZtKQIf6FRfHFIf+mIKRj7aPshQ3KhF2i/8H9GWDKSLi9guIzEcSIP4r6QjRee+M3dXOq
de2FkEppD1AK7psPPHfTE/5O70PxopkBeek2icrmAMc8OHIjR8zT2GQ+GhwmBmwZi4AEs7POBJHM
5cHRwdTaeUESP4UmEEKCXGbt4EiQVmuO/5me7XIyLi8K1SNrrVCqa4B8ySEjM3IG9InQLjeKdlSL
9hFV0k1MCQdBi9lekfYpM1UMREP7DjTEqM7Os8y56SQo8cCo0cpEBed4CVyYnNIEpqpF7lKVlxPR
F+cyDk3AVF0GOqp29nlHrUqIujjXIfrN6Vslc6+t2BaXtbEKiDFacrxsr7GAGytYz/Gz4+bpFoSF
f2+zwk5sWK73gt7vRSjUZBm61FwmOqDWGfFPVkBwdyfRSTZd5S6iAj3FCC0oStnOtiX6EmbQIOhq
VOCl7kCTBDksKYPpoSB86zZTSIuV3bwlJNRTSijBjXFs1M0L3TAaQxrjCrSgQlNMs+FETgYnE+1n
Wf+/p4SfmxLYvf5gSjgkh/Rl3wyl7Kvt8jg18I+/TA3jplil8szmlL3Zi+zjy9Qgf+L1f7OTRqD8
+3aZv7FUm/2bqkDc5XKvghB20lAY8Wey0YPsAxf3r0wN6JnfbWIhhKDPR4XM3gxtyh9qxaVUtHqq
6HMSip6FZZ5YpbHMTecidMn4kUMo7D3F0oYaGVC7s3wwb62SyEbnzm/Z2ZBBuKE4cBUJc4kbY6FI
0jzcDmG5rltjCjuB43Jz7LfyVaGCvxoVqoOxDIeSQt8081nf43yjlFP6WAuQtvOwSLckUq9gVh1F
pnZmlsYJipZlW+hnuquc6MhcTe++8/xFnztzxGTntpSfD507dzmP6vTQIzi+cX0/xOe9R3crgV7a
4dbQ22Mrt6F+JVsl109SvbvKNRIm6nRnGuTvIgmME4R07L161b0YejRetqtfVKa3KtvwNHF1Mgx8
h3gbo1wNbkuL34vPas9aaUQKo0Vo7urSuYB8eRPqPDICuJaaax7RbiSEvH6QCMki43Srh3/mPH6x
3b2d318+xBEyAEVEYdSMRoQ3UvI+KdXKlyV9DuN9BkYSaRsxC21xavT9qVXSW/b9MQfYmksE0zR8
Mm+G/jeOQi+G93c3wEIF2UZGXcRSijz+/Q0EhWPDKQzcuYRGIWe7gt1x0ckIDZveANzkq6e6S3Kl
cIdRCnLVAL7ZsoxKR4mpBRNr8tQjNFgMHEum1EeChaW4ydzNBuAI5Qq2ajQlnEc6kikDJgPbeNh+
yWwJwwo4UUnzwW7jeasR5djRxiQe1li5DnqGjiAA+M7yXFTqQw9tD1XIcCbkYDlUgTLl3bvGK76h
HYDgT2wghRdrcDPeZ/PiX5pIf04t993vGn/WP9KnMVJDvj9NTn1KCwGFBf8bcyT/8sscySbJltmh
WJ+VcWPb7LftE100zpQm59nParovU6Qmf0KBLzMPctQd23AM+i9TJH+FqUOhSkZBTTFl5S9p5pTx
fPp2cAM4YiNmUVpgkOu4Xt8PbuGbViInYb802xJvK1ilm8JSvGNbJWwLZm3Z3cKiv3cjpXyySy29
Y8fDat/4vpjrVZvNrQZNiGVIzk2pNNm6SXJvpthB/GjEnrh+ebx/aaj9n6x1sX7htJIRVX5/NK79
QxmNI/LdYPz9X34ejbb1yTFsTGV/GI22xjafIaCPtayXtu/rem18ItsERKejYzcaMSu/DUYVAaeF
RdEB6IMmhCLtX1mvLcbu+9FIcYcyGa8Ll2NHgQvp3VwvJ3IIirynC6HoqIhI3iHsiwMGe9tKGKQU
yYZrXlceQSizqjQDIOtVRFeEFpOnsBlWWcZc1I/n0O8doPRGbSxGGM+x3Yl6obR+vc9askpSJYOM
ZySDM8mROqx84KwbbiiZcWhuV60jINj3ht12WzOTy01O8yc4NYTwaHWZMAFnMURwf1NaVqXOQz+L
9yhjjB4OTA+rFVqehtmjkFNnmVk+nidQyIgrBYdzYnPC0F7JTmo0q6hxw30jjGJV9JIVga1Nbyi4
dQh5XEU88ssp5Kqjvp+YniYurMochfESNcDR+eMuWxRc4VSiG0PGI8EBC7ZoDeFCWmFli2Bo9Yx0
HDc4CWpFxq0KWCGZQW8Y5LWKJSuaoO9j0QntyLVWIYVAeaUPYZpiAdUD0jPM1uymwNalu0y4jjNh
Ygm2mZuFhyIRwbZSqXuS+pGNYUiqJQ8zO+5HuZJmleYsKhFqwe937RuvzcRtrEatjoyuzp5UigLP
vm5J0lSqc9o4GGnIgMetNYEDjRpXEK0EzDrvopUiqS0ZI1JzFmpl8qAlPsmcHDm8eN4XrXRTgauV
ZhjCCCHUibHbSarh5ghTvZjlumoGb+oSInCBeqXpJ3ItE48CiSjPplVsK88mzVNcD5IS3w5WrbkL
IRUOMaPWQM8sKANt6uclicnw3wcEMa7kbBQMXgslT5uZWlbFLu+lfOc3ZbnS6qzY+6EtnyB8AWJC
mylpZzFa6jnBn/lBruoO10moiWlfEJYLDTZaS2Wtzk09ysn3HnOfArvJJ0Of9staJ7orM5R+4ZNM
gYHC7Y9lL3VWqECrqy7PAsiyIWIfbbDByqOxvkncejhXsq7bpZ6JdrDummmkOO1pqNjEvERGgDup
iI6FgiNFcK2lFQP8J34CZ1NV2zOcRzIkW26pHUp13hOFDc6Gw2fmlu6auKRspSa+syD/K10asp9c
lYrOZtfWLjme02E21Y52eT4pmg0CMUa+kwQ9od1ttHcajGiBz2/aCtlGIBlUm8KlM+fWQX+Zo9Vj
pyy6tVandCWtoZkWsln1E7MvHbrgOs8/UmnVINUezjS1sWd9GnanjHUNE0do5TM/M9Jnux1NHG6u
zkJhKOeD1w5Xo/lmFVtjSjipRwhYtS5Pr2KfNidmovwqymrxLPwyvLKIGjFbG3kJYbCnoewG7bSK
anPXU5W6LdSkOksTXTm0jgv5vlAt51wNBIHSfgzPP0wEfFyHOQXQfKiFbNv6YeZBSzi0Q1j3k1yq
9EtVLbxTbI/RrGybhP1+aJ2ytpp3ZN5Ucx8VlzdrzKrZa7blrvo8gJqeZPGjVeGfnmQF+QxgyI3+
NLRS7CKOHObPalAoV+NAuNAGa3j2rbbNZ3Yrx5cDbroz8m12VhZAk+78OkHFZSgtv6dUENBOq+NW
4+AvLQWYfGPmxLF7Qr1VrHvmiD2YVO8p8SNKCwhV+uvIwVs8gVKXrTRKhKDKNVd7jsqMoLcKOhEl
kkg1L4STKuqUnCFi0GPD25eJlx7gHfD2NwLlfWYjkEHX1yAkdcgHKBW72xrA8ZWpNwTDoqOMMaOw
NIY8u91cteUSOyNjoCz7YuGBiKwnSIDK9SAbxKGWcWkqs1QRA5HytlHM094XO1wHmIiyiJckN6k/
TO1arfaeGlMtor2Y4RsS1TlayDHNgUwMBCPmRjNjl1g2Xb91yzRap/Lg3hF1dw7wv9uGnqDXmst9
eEamSJSsshYFZFMNZC24mieOoq5ElYA4EVaS0mtbM7Lr47iI/GACwdA/jYzOOQF7LgOCGyTytrNY
H85as/LalRrU9bkLdfTCbzzjDh11O28az9qQPi4T9h22awiUJq62JlkHkUi8KVnB+TyKOucUjXC/
arLOWEdhKZW8ZE2aTGK5DaR5XdWmtLCDIjCmrekUx7wKFHj9KjvzitDbqHVjrnsi1g4d0NqDFGti
WTjQsiatppWPSk0qE1mH6kWjEKYy6CP9EOEokaBl/uC5XnugxTBE9E6NGo2NFCG+Hpq2XJl9EKJT
r2OwjEr67FYZSKdxt7ESHBkXTaFhdVONCigwKPNt2EbaAkg0T7TX4ANYrYEOAkfbke+POm4wgUgV
Ee7ni6CLWG9t7Kwnjs/0Qq3NGCXlbdMeJC12u4lP9vfer3vxTEZgIk6ViKRuxp2OshFBVXrsBnq4
SEXQn5WonljZy6o8SzMLHW2VwZEgBsDSp1HFUgeWvGDxaszopKo6b2H5Sbb2jQo5la6F6qOVtOA0
JSIdyFzVtGDjGH3rLFS1kS9NKw6uWLNRoCDPw11nOVlzlxqSsYljGxsjujpIw5wOR2LmKP8lzRf3
qhiTvN1BPgqaKkWsiwcBt2QVboZCkvWNn/baNfGwZjfrjPIoqEwsEEaVsgev2mJTZ5a67yiernXH
jxZuJcPXt8lXHrKh3Q1pxQNxmHTHMLj62iCy8tm3m+FabrHExOjgjqrBRvc/2OnecQt9a5WaGk16
szKva7X0aa63Gtshw9MNF31nbh4HPjGMsVtE18CdzWM2bIW+dItUFJOicuKt0wv71hmCDmOpeUNs
YL7szagDr64znOEmzpwy1y8kXIRHvpnQI3KoPujoiyvrMjRrVP85Ro6lT8j1LWTb9kpl6szRrZX5
xvEVB3vMIMuTiNSOldrF/toMMsjxvWTP1bowl64rLQLcdQWg5RC5V9A2d72KR5eOmm5OY82Kbm2o
WvUEPLpNZKBsn2i98NVZocjNk2tUzlx0GAXYGM3lPEAipFWjmd9etS3DX9SRsVFq+0Lv3XLZkh2v
WE1+XeoxaW16WXsTq7GZscLGkLGaV/j0stiLzwOGyXXRyd0kcMkyCVqpSeaKpgT0dADLrQVCkXCa
ibz25int0Runqvv7HNJPgIc8oN/Uxoh3WH7oEa2GKkcrRZAHVmOPJGMEed6AtFwYGBhEHt8Ghdny
EB2cJr3K8rl0Q3UkCZL4FPYjQJXoO9y3vSTtzCy4oNljUfHWKZLJISqWTMu0I6G3YqaEWUckr5xJ
T7mRyBdEUGqrMO5ZejOvXHhkeEzjoNEuWuBQPHI8SXw7ntFj9PbyNpFbfd4mpYbJQ07wKfjJUaLI
6dTqO29X2XU+k0zlxEIidmKyVaYBKbdn5JoG22iIlUWEA8Wf1gpr7KR1EUVNraK1Zo2L+0EkTnhC
8mG59YqEqAqpghq9SiKvPi4HNouTkuPMldEYYyIVzhttpvapZG4KNohXwitNFOSd7l0R7UysM2zu
fW6hWJ6N1nBtoRRpjJ9eIqt+MtI7LjHvgtvssXJ4Vj2mY3l9j/GBYJW1XTbFTWUq5qUdm/3WhGmG
Kz5tTKK3MuOMyQ4/E2xX/5YXWF5oPfwO6EwatTgnTs+tofOO88gomVFrNOfEJ9hrlV/82TEx68z8
1rOKWcR+8yhtEyJX4yF1MIRYdYXGPanVhVZplb9K4lxLmTV7ImhFZZAWRvIortBBTviUas+jwCgq
LEqI2Ax1Wg66dMB2U52naILQt7Fnn+VEpZ8OVixu0TQSeVAQlXEsbGtaIArGPkucXU88eUN8ZWXG
txV5ajUQ7zBMiDXzZfIoiiI2ZoavI7F3oAwQ1NF0rYvV1Ke32+UKJdCMobxyG9W5dmkvu5PGcqlL
RhZDdZqIosqIktTpbuRpLyNUBHxdVZLuLWtTtjdO37bdNFS94DKTCL/EnA34dKGHmf5clbqXLfMi
KfuFK9c44ymOIOJBq1/5p7Wmc+SI40ynK+ErA4te7GC0sPs970w7MbSk6qa1P7DXYPbf1D4BYyJJ
Nx016GumJWNvZiwHAcieTdr09XnXR1XEbmq4bgcP1bvjBx1K4iysp5D0cC4zJQ3mv9saTz+jfqcB
QZkWmLGqj30DIJJ/0uH4ljLoX/+LVGj2vebHN3/ElxofsiG6kKg6YF4zahQ6EW/6IMjmDXRDVFdA
V73rg+ga9D/+gttGbfR7XQXdkI5YmuYKbkYu+ZdE88oLo+ptle9zI0RmyTB1FSLxWAV8U0MvEAiG
njnoc7e9FH127FwoC9gfGhsSlhyyc6nwL+Rqr10ia4RsgT6yKgJkB9dktc8AIE7tRp/KUXLnuA3h
RytIchMhLSybhQ3gvFslR75933ckxecI50VwLdo7trNzCfQ/uuNzLQfqqfanml8uNGmNirDspvHK
NS8a9cR79HGSpMaW4FTEAsdZKQBaPiMOnEaliucNZQLhFGGdcNhRTpoknfWtNI0h4SYm+BbyYbAw
onSVlkgMywUScI/lMj7p/LuUxBozbe8puCAWlM8A1PmzwAP6aWiYjCrqJ3r6UMenpo0uWDQRqWUh
Z2qUgGQMIWOZtJa6U8Lw3IuHI3bDC7lXV+OOJZLNeGomW60jtanK89NKsLktvBINrzQ3Q3kXA6rs
coxa0FOfDM7W07TQb+VQQrlF5nXmzTM60aHb4nyPFj1+hhIFcEg6MdCaY7JQd6QBnJBK+hBZJqYb
7pU1xpjkinrVcWbOpGGhJs7c05m0Qqp+k7GcyzaVqxKJvfMSLMyFU1EJsIOTAmlL2P0JL1NRKGy/
qyCP7x0sS1BVdAGxcH81tqJGrrogk5x5NySXZS0BQNGrXdeQp8ouCeZhMYstc11D14nzUyPploai
b+oEsWwvaw26egTmruscmTi5Iklmh9YuiOFyqbZoO63JFl1nnGswatC8VbOCzXWRbmShL8s83VAd
Udjepf2YajScGbG/sq12XirOSc1HmPfBs14aeyO6lXjM7IGmQQkKMyR4l1DwkoZY0WKnDKut7aAj
6jA6lNKKCtmuNMpFo+m7Xna2pu4ddzgknC5ZJn59EYLlYEguB5BGyp1pjI5YsWY6P5GBEk6kDByR
RZogRBiICj1iroa2ET6IIl5KbjkhWPA+qftVHJPO0FL2wlwKHkcM26Gr5+RbH0D1LzBUjdQIZE1y
wOFC6ddMF9eq6kEPulDL8phM6xWUmYu0uxtCo9vkhFpNw1SxbgtXQ2vuxzdspud+rizNkCHSmvqC
Q+iq4Ewnd9xjQzy01wsX1kzGwb/WxAb9BGfl4e5NKfobTTR17NK9m4EYJRo9PKpQNDxohryfgYYM
hF7Zpuhis+jJQ67u8vjcUrkrSlzeTbnm7LMv3OhkEFjOqvIobLuTICAfHO4OwV3WNmIPPAur/Iit
1qmvJsxd9b6ynXTm12xc/eY5N9I/Gd3Uvr+6b7rayJJhCmAUpCPzNVu8gqKUNwparcIqiU1RtbUb
ccPUfsihxzuOhAzMvL0ELTDLPXMlJUxShSIOaBKpMS0LP+4nloTxsyzaYZpbFmPWU+eZGqzIE0ct
acYnuL/PmViXWtztglCck5p9OWhjmpb66BmIihFiu5pdzzI0+RM3gCZSmnU272ybqbFRn2XBecyr
a2mrJS1tmyGvJ3He7v2m2VHM2uSm600CM0Vu5YYL03TuIAopEy1qLkwlPiWafZgII39OpdCfG1p+
0dbSM+E38dQOzGdTis8rM7wBILQswWcvDOU5jzmHdR5yfe7AK45KzmmD7bBBMq4oTS+hI+ITKu9b
XzrqoeJkSTuvFPrG7VRuwCBEBKfm6gRLC0aubp4Y9bEsBbuqZvXIZQ4QtrOSCIrjJCau6VtfUvVi
Htdvhqi49ILulJSaYdaImkwwmACg5wpPXhnYtwy/XckceNI6fHDl/DwGByRUbWaqvO+hQbSzvfNS
+SjL212r2zM1ts8TRaW4SwSvkJ25oxC87RkLz5cXfPRbcrPnVBVYZYLruCtWjYVlDP+7QTk229YE
UcNJX9SUkWMyqpXqJhzOx359FNgzX2ycPDoKU/cafVu47C0vmIausijSZGlHZFhTtp+UWv2MJ3ra
UWcUsj4ryvC2wEEzcaowXakqYPRBwzMamlZ9HSbWWeZp5USiH55SWaXe2OwCI3woYqyzkvqMjYDj
lnOtV5B8pOyR5vIiF0M69o63Ka8hdp1sVxfRSh2MRZjl50lr7iMv3OgqIvsBJWAxGAjsaXG7Uj1D
fbNA9jRzPeAVcXQTqi16926VCPSmCOipfNXJpeanN15lbLtSuwJUnmEaujGG4qJLRD1nVB8VrvU8
qNrGpek4byv8A7HikT2Jf0Rgf5uVnh3PDX3YRh6rlknQbsH2wirlg14N8Vxty32m9YeoINosEvUN
sXc+RSUzmwbIJUu9vmwGe91YuU9sKeby6ChSjSvTQnZfK91U9cMLpTJvhCo2ctfdJ1h5JlIaz5RY
W0ktVRRZ3mGym0WGe5XUsIdK0Gq6s8f5f+xFt0MxUDwSU8f1T6omOMOdNu8Z7TrV1yEgeZUn1nUO
237tWi2CZVYPR6VS7F2iaSP72Rnku85DOaF2C0U4DyHq0CAhr8kzjL3rPCWcuy0M19JJaZ/kyomh
naZiHzbBrgQXJjSOOtqeGKRJHdqXCenzEbuObCC3HQ9Pk1NFCZ9wUCMboNtQ3VjORWv4GHN0gjKf
ncCfKeqt8M4tL1madolt/oyiON4e5K1CZbhIx6G871SUWv6wlek4WeBMataowIR0aS0MPZlHQTRx
QqKezFOlfUCKOk0s7aYWNjV63utIvYHAkXTtFBqc7NHqYq68LlzCh0VgzLzgvq1GV9kzGXrTJHfu
O02LR0jfPVYOiPLAOgLlsWk5IAnH58yXObMeM9zEcFqO58SEOJl9FPoRzhniT4nySq6Cnry5Tu31
R6mEaGDDYs1AEi7abNgYZXrhe+DuhlC5cCLpNuv7a0KvX2xsg0saY5OTjaXhgzvy6ogkwNhO55aZ
ihkk+odMDEt7sFYkfk7MJKCaYrOd8vzuXNKxbZZyPm85xyZhe6gpKAjQHmbrKlNR03gyrfukAdDZ
+k/ABC7I+MunRaiuwrD3ZhnFXtTNSTR3LQxCNPTga9QXsUa4IhgaNurbLKemLqNJVpZeba51OnlK
Vh5Hbc7sqx/7hXHS9/XSRuFBCqRGz09HnKi3hjRrCyeY1UYpTSvdqen6EEn5//zBhaYu2KblhrOL
1NHQaAsqOslNOVAFTDJqo17l7jVfWfNsgjm9hhG8hqwks6BBEashJrJk80MS8/xX9fU/oAz5oiqY
HerD/OUEeSaeyn7/VIm4/s11Mf7tLgvS+iL7e9/0Kk/79oX+9VNnVxwiJk6Hd639l5t6ueMfXSM+
1EEtHp/++z8U5RNSEAV7NfvvOEu9L39ujWJbYoPZxrz9TL59u58fzo9/pZ/5nne3zHuS1uOD9/A2
vNMmjEeJn/mlv7rC77+0ilcd8ixhVkgGX77e/+7OqCbEwYIo+OULOQE/783A+N5H/4sfweExCVJI
R3UZPNRvHwG+BPknH8JX1/j9ISAIAhOtGM4IIn77yRuf0ETbULBQboxfn3/QP+m3p2Ly0d9eNT8h
FYHdMepTXr7ePwS4tug+x7iUz0Pg83v2D3oIvLQv2h5e2595F340DBQcZkwlGMTGr6/mAecTcwDp
m8i9Xr7+iQ8C7c9LUMWHHoRifeJ1p2c2at3evg/OJw6ehGNhEnj5+vzE/0FDQaPi99FhwPuAFQPx
NEvByxdl0DcPwZY/odJi0gTu8fL1j5sU8NGNJPQPDQF1fOupA8vW+ylxFL9ZzLmjZeXl6y+8BD8x
Tn7bVZC4Hj++7CeCp+pb247vfcPruvPHv/+ypB49jku99pvK7uUbR8X/55/9+3bjf95NFC9r3pu/
fF0D3/7zL7/gH3/0N2/q9Q9XwVN5KB+wW77ssb7c5skhYU9CNd3Hf7srD49Plf923VNwb77+/zf9
Cr99/D+8flW9h1WquHY/ftlJgJLy9TLjAydQknr+74/vv//j3cN9M1h/dLerQ9kf0sPrhV4+SY2w
5dc/+PvPAfPl4cE/xN980ijWsX999ObXhyQR//rPQ5L/1782h8rnuPN60ZdfhA0YM8lHf8rmUKZs
yKP3D4komV/wqW4Yp/FXFyax8OM3vT1ElX94bJ+e8teLvTwSC/j+6x/8/c/2+PDo999+h0a4/8d/
wOljwO2/Xme8c5VK5y/4MHfiUTz4T2XZv7v46Pl7/YO//1h2Ig0P96/Xebnrz1vpjw7B/SE8VDUy
6nfX/rxR/ei1z4MoCt7RdSmHj+eyj1744pAEMYyDR/F6rfGJfDlWfvTil3UNOuEbk/iX7cpHr3/9
VNX/mjyl3iF+d/ef9wEfvfrxgcmcCat+Tz3DDqb+gpl3KUKu/u5IZ3GiI6rz9Vf5+0N8mb17K8fr
muovmMpZlX/rcJ8ED9k9n+5RFWMcqF5vehw9+E+AYPyCeeB/0ax9f3kCWqe89Aw//EH/kF39fQnB
T+00fszN++DF/xKl5IM/a+SgjB/120+aTwDxwui1+PBn8MPgmg/e+vGTxx7n0L97K77c+y/YTM5+
YIP/4J1/V1Hy+e5f7LQf/BF/akX78PX9Q10H1R/Mbl+qF79gEXtZZw7fdTD9gr3UnzqkPviQLp54
tbyv9/im8lrW+OjrtT088nxeX9OXSVrHkwNfiCM/5HsCS7Vf8EF8ez76O9qoHz7Pb503fyvO/vEU
+lp3/tY/e3/EHr/jIX46lP/z/wEAAP//</cx:binary>
              </cx:geoCache>
            </cx:geography>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_xlchart.v1.18</cx:f>
      </cx:numDim>
    </cx:data>
  </cx:chartData>
  <cx:chart>
    <cx:plotArea>
      <cx:plotAreaRegion>
        <cx:series layoutId="treemap" uniqueId="{32CD61CC-AA4B-4CBC-9DBF-5F28A629B348}">
          <cx:tx>
            <cx:txData>
              <cx:f>_xlchart.v1.17</cx:f>
              <cx:v>Sum of Sale Price</cx:v>
            </cx:txData>
          </cx:tx>
          <cx:dataLabels pos="inEnd">
            <cx:spPr>
              <a:noFill/>
              <a:ln>
                <a:noFill/>
              </a:ln>
            </cx:sp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2.xml"/><Relationship Id="rId3" Type="http://schemas.openxmlformats.org/officeDocument/2006/relationships/image" Target="../media/image2.png"/><Relationship Id="rId7" Type="http://schemas.openxmlformats.org/officeDocument/2006/relationships/chart" Target="../charts/chart8.xml"/><Relationship Id="rId12" Type="http://schemas.microsoft.com/office/2014/relationships/chartEx" Target="../charts/chartEx5.xml"/><Relationship Id="rId2" Type="http://schemas.openxmlformats.org/officeDocument/2006/relationships/hyperlink" Target="#actual!A1"/><Relationship Id="rId1" Type="http://schemas.openxmlformats.org/officeDocument/2006/relationships/image" Target="../media/image1.png"/><Relationship Id="rId6" Type="http://schemas.openxmlformats.org/officeDocument/2006/relationships/chart" Target="../charts/chart7.xml"/><Relationship Id="rId11" Type="http://schemas.microsoft.com/office/2014/relationships/chartEx" Target="../charts/chartEx4.xml"/><Relationship Id="rId5" Type="http://schemas.openxmlformats.org/officeDocument/2006/relationships/image" Target="../media/image3.jpg"/><Relationship Id="rId10" Type="http://schemas.openxmlformats.org/officeDocument/2006/relationships/chart" Target="../charts/chart11.xml"/><Relationship Id="rId4" Type="http://schemas.openxmlformats.org/officeDocument/2006/relationships/hyperlink" Target="#kpi!A1"/><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24</xdr:col>
      <xdr:colOff>296254</xdr:colOff>
      <xdr:row>34</xdr:row>
      <xdr:rowOff>15731</xdr:rowOff>
    </xdr:from>
    <xdr:to>
      <xdr:col>26</xdr:col>
      <xdr:colOff>291634</xdr:colOff>
      <xdr:row>40</xdr:row>
      <xdr:rowOff>69813</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26EE1F8A-EA51-95AB-AF35-6BB49DBA69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3283254" y="6642822"/>
              <a:ext cx="2073561" cy="1162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236220</xdr:colOff>
      <xdr:row>13</xdr:row>
      <xdr:rowOff>33944</xdr:rowOff>
    </xdr:from>
    <xdr:ext cx="796610" cy="332509"/>
    <xdr:sp macro="" textlink="">
      <xdr:nvSpPr>
        <xdr:cNvPr id="3" name="TextBox 2">
          <a:extLst>
            <a:ext uri="{FF2B5EF4-FFF2-40B4-BE49-F238E27FC236}">
              <a16:creationId xmlns:a16="http://schemas.microsoft.com/office/drawing/2014/main" id="{5CDF025D-D5CB-1DAD-1C7F-C55CD7516211}"/>
            </a:ext>
          </a:extLst>
        </xdr:cNvPr>
        <xdr:cNvSpPr txBox="1"/>
      </xdr:nvSpPr>
      <xdr:spPr>
        <a:xfrm flipH="1">
          <a:off x="236220" y="2761904"/>
          <a:ext cx="796610" cy="332509"/>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a:solidFill>
                <a:schemeClr val="tx1"/>
              </a:solidFill>
              <a:effectLst/>
              <a:latin typeface="+mn-lt"/>
              <a:ea typeface="+mn-ea"/>
              <a:cs typeface="+mn-cs"/>
            </a:rPr>
            <a:t>53179382</a:t>
          </a:r>
          <a:r>
            <a:rPr lang="en-IN" b="1"/>
            <a:t> </a:t>
          </a:r>
          <a:endParaRPr lang="en-IN" sz="1100" b="1"/>
        </a:p>
      </xdr:txBody>
    </xdr:sp>
    <xdr:clientData/>
  </xdr:oneCellAnchor>
  <xdr:twoCellAnchor>
    <xdr:from>
      <xdr:col>1</xdr:col>
      <xdr:colOff>53340</xdr:colOff>
      <xdr:row>13</xdr:row>
      <xdr:rowOff>129540</xdr:rowOff>
    </xdr:from>
    <xdr:to>
      <xdr:col>2</xdr:col>
      <xdr:colOff>373380</xdr:colOff>
      <xdr:row>18</xdr:row>
      <xdr:rowOff>60960</xdr:rowOff>
    </xdr:to>
    <xdr:graphicFrame macro="">
      <xdr:nvGraphicFramePr>
        <xdr:cNvPr id="7" name="Chart 6">
          <a:extLst>
            <a:ext uri="{FF2B5EF4-FFF2-40B4-BE49-F238E27FC236}">
              <a16:creationId xmlns:a16="http://schemas.microsoft.com/office/drawing/2014/main" id="{548C5C18-8E37-C27F-46E2-C6126C9C8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38099</xdr:colOff>
      <xdr:row>22</xdr:row>
      <xdr:rowOff>121920</xdr:rowOff>
    </xdr:from>
    <xdr:ext cx="1090900" cy="373380"/>
    <xdr:sp macro="" textlink="">
      <xdr:nvSpPr>
        <xdr:cNvPr id="9" name="TextBox 8">
          <a:extLst>
            <a:ext uri="{FF2B5EF4-FFF2-40B4-BE49-F238E27FC236}">
              <a16:creationId xmlns:a16="http://schemas.microsoft.com/office/drawing/2014/main" id="{2DEE522B-FF82-EA12-5172-1D8D7D09FB5D}"/>
            </a:ext>
          </a:extLst>
        </xdr:cNvPr>
        <xdr:cNvSpPr txBox="1"/>
      </xdr:nvSpPr>
      <xdr:spPr>
        <a:xfrm flipH="1">
          <a:off x="38099" y="4495800"/>
          <a:ext cx="1090900" cy="373380"/>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a:solidFill>
                <a:schemeClr val="tx1"/>
              </a:solidFill>
              <a:effectLst/>
              <a:latin typeface="+mn-lt"/>
              <a:ea typeface="+mn-ea"/>
              <a:cs typeface="+mn-cs"/>
            </a:rPr>
            <a:t>53179382</a:t>
          </a:r>
          <a:r>
            <a:rPr lang="en-IN" b="1"/>
            <a:t> </a:t>
          </a:r>
          <a:endParaRPr lang="en-IN" sz="1100" b="1"/>
        </a:p>
      </xdr:txBody>
    </xdr:sp>
    <xdr:clientData/>
  </xdr:oneCellAnchor>
  <xdr:oneCellAnchor>
    <xdr:from>
      <xdr:col>2</xdr:col>
      <xdr:colOff>1684020</xdr:colOff>
      <xdr:row>14</xdr:row>
      <xdr:rowOff>68580</xdr:rowOff>
    </xdr:from>
    <xdr:ext cx="960120" cy="335280"/>
    <xdr:sp macro="" textlink="">
      <xdr:nvSpPr>
        <xdr:cNvPr id="10" name="TextBox 9">
          <a:extLst>
            <a:ext uri="{FF2B5EF4-FFF2-40B4-BE49-F238E27FC236}">
              <a16:creationId xmlns:a16="http://schemas.microsoft.com/office/drawing/2014/main" id="{B8E0340F-5274-7E22-37F2-AB1D4F39F8E0}"/>
            </a:ext>
          </a:extLst>
        </xdr:cNvPr>
        <xdr:cNvSpPr txBox="1"/>
      </xdr:nvSpPr>
      <xdr:spPr>
        <a:xfrm flipH="1">
          <a:off x="3611880" y="2979420"/>
          <a:ext cx="960120" cy="335280"/>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tx1"/>
              </a:solidFill>
              <a:effectLst/>
              <a:latin typeface="+mn-lt"/>
              <a:ea typeface="+mn-ea"/>
              <a:cs typeface="+mn-cs"/>
            </a:rPr>
            <a:t>33647206</a:t>
          </a:r>
          <a:r>
            <a:rPr lang="en-IN"/>
            <a:t> </a:t>
          </a:r>
          <a:endParaRPr lang="en-IN" sz="1100" b="1"/>
        </a:p>
      </xdr:txBody>
    </xdr:sp>
    <xdr:clientData/>
  </xdr:oneCellAnchor>
  <xdr:oneCellAnchor>
    <xdr:from>
      <xdr:col>0</xdr:col>
      <xdr:colOff>214598</xdr:colOff>
      <xdr:row>24</xdr:row>
      <xdr:rowOff>15240</xdr:rowOff>
    </xdr:from>
    <xdr:ext cx="737902" cy="1036320"/>
    <xdr:sp macro="" textlink="">
      <xdr:nvSpPr>
        <xdr:cNvPr id="11" name="TextBox 10">
          <a:extLst>
            <a:ext uri="{FF2B5EF4-FFF2-40B4-BE49-F238E27FC236}">
              <a16:creationId xmlns:a16="http://schemas.microsoft.com/office/drawing/2014/main" id="{61311B55-96E3-BA74-8B86-50CA918EFC68}"/>
            </a:ext>
          </a:extLst>
        </xdr:cNvPr>
        <xdr:cNvSpPr txBox="1"/>
      </xdr:nvSpPr>
      <xdr:spPr>
        <a:xfrm flipH="1">
          <a:off x="214598" y="4754880"/>
          <a:ext cx="737902" cy="1036320"/>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a:solidFill>
                <a:schemeClr val="tx1"/>
              </a:solidFill>
              <a:effectLst/>
              <a:latin typeface="+mn-lt"/>
              <a:ea typeface="+mn-ea"/>
              <a:cs typeface="+mn-cs"/>
            </a:rPr>
            <a:t>53179382</a:t>
          </a:r>
          <a:r>
            <a:rPr lang="en-IN" b="1"/>
            <a:t> </a:t>
          </a:r>
          <a:endParaRPr lang="en-IN" sz="1100" b="1"/>
        </a:p>
      </xdr:txBody>
    </xdr:sp>
    <xdr:clientData/>
  </xdr:oneCellAnchor>
  <xdr:oneCellAnchor>
    <xdr:from>
      <xdr:col>5</xdr:col>
      <xdr:colOff>1158240</xdr:colOff>
      <xdr:row>13</xdr:row>
      <xdr:rowOff>68580</xdr:rowOff>
    </xdr:from>
    <xdr:ext cx="914400" cy="251460"/>
    <xdr:sp macro="" textlink="$H$8">
      <xdr:nvSpPr>
        <xdr:cNvPr id="12" name="TextBox 11">
          <a:extLst>
            <a:ext uri="{FF2B5EF4-FFF2-40B4-BE49-F238E27FC236}">
              <a16:creationId xmlns:a16="http://schemas.microsoft.com/office/drawing/2014/main" id="{64F52A77-8AF6-EEDE-C533-5424D82CC1A1}"/>
            </a:ext>
          </a:extLst>
        </xdr:cNvPr>
        <xdr:cNvSpPr txBox="1"/>
      </xdr:nvSpPr>
      <xdr:spPr>
        <a:xfrm flipH="1">
          <a:off x="7063740" y="2796540"/>
          <a:ext cx="914400" cy="251460"/>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68A6F56-4078-4C85-B805-A81C53351358}" type="TxLink">
            <a:rPr lang="en-US" sz="1100" b="0" i="0" u="none" strike="noStrike">
              <a:solidFill>
                <a:srgbClr val="000000"/>
              </a:solidFill>
              <a:latin typeface="Calibri"/>
              <a:ea typeface="Calibri"/>
              <a:cs typeface="Calibri"/>
            </a:rPr>
            <a:pPr/>
            <a:t>19532176</a:t>
          </a:fld>
          <a:endParaRPr lang="en-IN" sz="1100" b="1"/>
        </a:p>
      </xdr:txBody>
    </xdr:sp>
    <xdr:clientData/>
  </xdr:oneCellAnchor>
  <xdr:oneCellAnchor>
    <xdr:from>
      <xdr:col>4</xdr:col>
      <xdr:colOff>1250918</xdr:colOff>
      <xdr:row>21</xdr:row>
      <xdr:rowOff>137160</xdr:rowOff>
    </xdr:from>
    <xdr:ext cx="737902" cy="350520"/>
    <xdr:sp macro="" textlink="">
      <xdr:nvSpPr>
        <xdr:cNvPr id="14" name="TextBox 13">
          <a:extLst>
            <a:ext uri="{FF2B5EF4-FFF2-40B4-BE49-F238E27FC236}">
              <a16:creationId xmlns:a16="http://schemas.microsoft.com/office/drawing/2014/main" id="{7E2B254E-ACE1-31D1-636A-EDF305800032}"/>
            </a:ext>
          </a:extLst>
        </xdr:cNvPr>
        <xdr:cNvSpPr txBox="1"/>
      </xdr:nvSpPr>
      <xdr:spPr>
        <a:xfrm flipH="1">
          <a:off x="5373338" y="4328160"/>
          <a:ext cx="737902" cy="350520"/>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a:solidFill>
                <a:schemeClr val="tx1"/>
              </a:solidFill>
              <a:effectLst/>
              <a:latin typeface="+mn-lt"/>
              <a:ea typeface="+mn-ea"/>
              <a:cs typeface="+mn-cs"/>
            </a:rPr>
            <a:t>53179382</a:t>
          </a:r>
          <a:r>
            <a:rPr lang="en-IN" b="1"/>
            <a:t> </a:t>
          </a:r>
          <a:endParaRPr lang="en-IN" sz="1100" b="1"/>
        </a:p>
      </xdr:txBody>
    </xdr:sp>
    <xdr:clientData/>
  </xdr:oneCellAnchor>
  <xdr:oneCellAnchor>
    <xdr:from>
      <xdr:col>4</xdr:col>
      <xdr:colOff>1250918</xdr:colOff>
      <xdr:row>21</xdr:row>
      <xdr:rowOff>0</xdr:rowOff>
    </xdr:from>
    <xdr:ext cx="699802" cy="220980"/>
    <xdr:sp macro="" textlink="">
      <xdr:nvSpPr>
        <xdr:cNvPr id="15" name="TextBox 14">
          <a:extLst>
            <a:ext uri="{FF2B5EF4-FFF2-40B4-BE49-F238E27FC236}">
              <a16:creationId xmlns:a16="http://schemas.microsoft.com/office/drawing/2014/main" id="{AECD8CBC-27B8-D310-FE4B-A8EEF198A36E}"/>
            </a:ext>
          </a:extLst>
        </xdr:cNvPr>
        <xdr:cNvSpPr txBox="1"/>
      </xdr:nvSpPr>
      <xdr:spPr>
        <a:xfrm flipH="1">
          <a:off x="5373338" y="4191000"/>
          <a:ext cx="699802" cy="220980"/>
        </a:xfrm>
        <a:prstGeom prst="rect">
          <a:avLst/>
        </a:prstGeom>
        <a:no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a:solidFill>
                <a:schemeClr val="tx1"/>
              </a:solidFill>
              <a:effectLst/>
              <a:latin typeface="+mn-lt"/>
              <a:ea typeface="+mn-ea"/>
              <a:cs typeface="+mn-cs"/>
            </a:rPr>
            <a:t>53179382</a:t>
          </a:r>
          <a:r>
            <a:rPr lang="en-IN" b="1"/>
            <a:t> </a:t>
          </a:r>
          <a:endParaRPr lang="en-IN" sz="1100" b="1"/>
        </a:p>
      </xdr:txBody>
    </xdr:sp>
    <xdr:clientData/>
  </xdr:oneCellAnchor>
  <xdr:twoCellAnchor>
    <xdr:from>
      <xdr:col>6</xdr:col>
      <xdr:colOff>632460</xdr:colOff>
      <xdr:row>13</xdr:row>
      <xdr:rowOff>137160</xdr:rowOff>
    </xdr:from>
    <xdr:to>
      <xdr:col>8</xdr:col>
      <xdr:colOff>22860</xdr:colOff>
      <xdr:row>19</xdr:row>
      <xdr:rowOff>110490</xdr:rowOff>
    </xdr:to>
    <xdr:graphicFrame macro="">
      <xdr:nvGraphicFramePr>
        <xdr:cNvPr id="19" name="Chart 18">
          <a:extLst>
            <a:ext uri="{FF2B5EF4-FFF2-40B4-BE49-F238E27FC236}">
              <a16:creationId xmlns:a16="http://schemas.microsoft.com/office/drawing/2014/main" id="{5F4476B2-A6EC-87A4-6523-8BD44E24D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13</xdr:row>
      <xdr:rowOff>68580</xdr:rowOff>
    </xdr:from>
    <xdr:to>
      <xdr:col>4</xdr:col>
      <xdr:colOff>1089660</xdr:colOff>
      <xdr:row>19</xdr:row>
      <xdr:rowOff>0</xdr:rowOff>
    </xdr:to>
    <xdr:graphicFrame macro="">
      <xdr:nvGraphicFramePr>
        <xdr:cNvPr id="20" name="Chart 19">
          <a:extLst>
            <a:ext uri="{FF2B5EF4-FFF2-40B4-BE49-F238E27FC236}">
              <a16:creationId xmlns:a16="http://schemas.microsoft.com/office/drawing/2014/main" id="{F22C189C-F1AD-06D3-1F02-6BBCC18FA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1379708</xdr:colOff>
      <xdr:row>22</xdr:row>
      <xdr:rowOff>73054</xdr:rowOff>
    </xdr:from>
    <xdr:to>
      <xdr:col>11</xdr:col>
      <xdr:colOff>742915</xdr:colOff>
      <xdr:row>31</xdr:row>
      <xdr:rowOff>13212</xdr:rowOff>
    </xdr:to>
    <xdr:graphicFrame macro="">
      <xdr:nvGraphicFramePr>
        <xdr:cNvPr id="4" name="Chart 3">
          <a:extLst>
            <a:ext uri="{FF2B5EF4-FFF2-40B4-BE49-F238E27FC236}">
              <a16:creationId xmlns:a16="http://schemas.microsoft.com/office/drawing/2014/main" id="{ACF49A28-EEDE-18E2-1AB3-9E32F2D62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491611</xdr:colOff>
      <xdr:row>41</xdr:row>
      <xdr:rowOff>36871</xdr:rowOff>
    </xdr:from>
    <xdr:to>
      <xdr:col>21</xdr:col>
      <xdr:colOff>793101</xdr:colOff>
      <xdr:row>51</xdr:row>
      <xdr:rowOff>124408</xdr:rowOff>
    </xdr:to>
    <xdr:graphicFrame macro="">
      <xdr:nvGraphicFramePr>
        <xdr:cNvPr id="6" name="Chart 5">
          <a:extLst>
            <a:ext uri="{FF2B5EF4-FFF2-40B4-BE49-F238E27FC236}">
              <a16:creationId xmlns:a16="http://schemas.microsoft.com/office/drawing/2014/main" id="{2D003CA0-E5CC-D73A-19E9-9AA28EFBE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696799</xdr:colOff>
      <xdr:row>48</xdr:row>
      <xdr:rowOff>65269</xdr:rowOff>
    </xdr:from>
    <xdr:to>
      <xdr:col>27</xdr:col>
      <xdr:colOff>356674</xdr:colOff>
      <xdr:row>63</xdr:row>
      <xdr:rowOff>130263</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D6F9911B-C4AE-6165-C092-63B69E4F1F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9058439" y="9194029"/>
              <a:ext cx="2342115" cy="28081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260959</xdr:colOff>
      <xdr:row>14</xdr:row>
      <xdr:rowOff>125260</xdr:rowOff>
    </xdr:from>
    <xdr:to>
      <xdr:col>33</xdr:col>
      <xdr:colOff>502356</xdr:colOff>
      <xdr:row>23</xdr:row>
      <xdr:rowOff>52192</xdr:rowOff>
    </xdr:to>
    <xdr:graphicFrame macro="">
      <xdr:nvGraphicFramePr>
        <xdr:cNvPr id="16" name="Chart 15">
          <a:extLst>
            <a:ext uri="{FF2B5EF4-FFF2-40B4-BE49-F238E27FC236}">
              <a16:creationId xmlns:a16="http://schemas.microsoft.com/office/drawing/2014/main" id="{EB5F1AF8-342A-1D74-A44D-F18E71F08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1352939</xdr:colOff>
      <xdr:row>42</xdr:row>
      <xdr:rowOff>160175</xdr:rowOff>
    </xdr:from>
    <xdr:to>
      <xdr:col>21</xdr:col>
      <xdr:colOff>1244082</xdr:colOff>
      <xdr:row>57</xdr:row>
      <xdr:rowOff>104192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5F3D6EA7-8EB9-B76F-233C-95F454B442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2445099" y="8191655"/>
              <a:ext cx="4364083" cy="26872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1150777</xdr:colOff>
      <xdr:row>55</xdr:row>
      <xdr:rowOff>124407</xdr:rowOff>
    </xdr:from>
    <xdr:to>
      <xdr:col>10</xdr:col>
      <xdr:colOff>1259634</xdr:colOff>
      <xdr:row>74</xdr:row>
      <xdr:rowOff>171061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092FF5E-2520-9383-B5A5-98218EE749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837577" y="10533327"/>
              <a:ext cx="5488577" cy="35213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30050</xdr:rowOff>
    </xdr:from>
    <xdr:to>
      <xdr:col>11</xdr:col>
      <xdr:colOff>645367</xdr:colOff>
      <xdr:row>5</xdr:row>
      <xdr:rowOff>113523</xdr:rowOff>
    </xdr:to>
    <xdr:sp macro="" textlink="">
      <xdr:nvSpPr>
        <xdr:cNvPr id="3" name="Rectangle 2">
          <a:extLst>
            <a:ext uri="{FF2B5EF4-FFF2-40B4-BE49-F238E27FC236}">
              <a16:creationId xmlns:a16="http://schemas.microsoft.com/office/drawing/2014/main" id="{80607C73-8DF4-BB67-F86E-79A26E852539}"/>
            </a:ext>
          </a:extLst>
        </xdr:cNvPr>
        <xdr:cNvSpPr/>
      </xdr:nvSpPr>
      <xdr:spPr>
        <a:xfrm>
          <a:off x="0" y="224438"/>
          <a:ext cx="11507755" cy="8610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135932</xdr:colOff>
      <xdr:row>0</xdr:row>
      <xdr:rowOff>99752</xdr:rowOff>
    </xdr:from>
    <xdr:to>
      <xdr:col>2</xdr:col>
      <xdr:colOff>383810</xdr:colOff>
      <xdr:row>5</xdr:row>
      <xdr:rowOff>138629</xdr:rowOff>
    </xdr:to>
    <xdr:pic>
      <xdr:nvPicPr>
        <xdr:cNvPr id="5" name="Picture 4">
          <a:extLst>
            <a:ext uri="{FF2B5EF4-FFF2-40B4-BE49-F238E27FC236}">
              <a16:creationId xmlns:a16="http://schemas.microsoft.com/office/drawing/2014/main" id="{0633BB66-2304-2678-A156-7F365A3D1B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932" y="99752"/>
          <a:ext cx="2226803" cy="1005593"/>
        </a:xfrm>
        <a:prstGeom prst="rect">
          <a:avLst/>
        </a:prstGeom>
      </xdr:spPr>
    </xdr:pic>
    <xdr:clientData/>
  </xdr:twoCellAnchor>
  <xdr:twoCellAnchor>
    <xdr:from>
      <xdr:col>2</xdr:col>
      <xdr:colOff>499132</xdr:colOff>
      <xdr:row>1</xdr:row>
      <xdr:rowOff>155197</xdr:rowOff>
    </xdr:from>
    <xdr:to>
      <xdr:col>11</xdr:col>
      <xdr:colOff>497633</xdr:colOff>
      <xdr:row>5</xdr:row>
      <xdr:rowOff>77008</xdr:rowOff>
    </xdr:to>
    <xdr:sp macro="" textlink="">
      <xdr:nvSpPr>
        <xdr:cNvPr id="6" name="Rectangle 5">
          <a:extLst>
            <a:ext uri="{FF2B5EF4-FFF2-40B4-BE49-F238E27FC236}">
              <a16:creationId xmlns:a16="http://schemas.microsoft.com/office/drawing/2014/main" id="{A52110A6-0120-5999-9032-3C91BB7E15BD}"/>
            </a:ext>
          </a:extLst>
        </xdr:cNvPr>
        <xdr:cNvSpPr/>
      </xdr:nvSpPr>
      <xdr:spPr>
        <a:xfrm>
          <a:off x="2474112" y="349585"/>
          <a:ext cx="8885909" cy="699362"/>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b="1">
              <a:solidFill>
                <a:schemeClr val="bg1"/>
              </a:solidFill>
              <a:latin typeface="Aptos Display" panose="020B0004020202020204" pitchFamily="34" charset="0"/>
            </a:rPr>
            <a:t>Sales Dashboard</a:t>
          </a:r>
          <a:r>
            <a:rPr lang="en-IN" sz="4400" b="1" baseline="0">
              <a:solidFill>
                <a:schemeClr val="bg1"/>
              </a:solidFill>
              <a:latin typeface="Aptos Display" panose="020B0004020202020204" pitchFamily="34" charset="0"/>
            </a:rPr>
            <a:t> (2024-2025)</a:t>
          </a:r>
          <a:endParaRPr lang="en-IN" sz="4400" b="1">
            <a:solidFill>
              <a:schemeClr val="bg1"/>
            </a:solidFill>
            <a:latin typeface="Aptos Display" panose="020B0004020202020204" pitchFamily="34" charset="0"/>
          </a:endParaRPr>
        </a:p>
      </xdr:txBody>
    </xdr:sp>
    <xdr:clientData/>
  </xdr:twoCellAnchor>
  <xdr:twoCellAnchor editAs="oneCell">
    <xdr:from>
      <xdr:col>0</xdr:col>
      <xdr:colOff>1</xdr:colOff>
      <xdr:row>5</xdr:row>
      <xdr:rowOff>136769</xdr:rowOff>
    </xdr:from>
    <xdr:to>
      <xdr:col>1</xdr:col>
      <xdr:colOff>195384</xdr:colOff>
      <xdr:row>12</xdr:row>
      <xdr:rowOff>58615</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22F0D919-AE1A-4392-A240-D2E0436695F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 y="1089269"/>
              <a:ext cx="1187571" cy="1255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12</xdr:row>
      <xdr:rowOff>76360</xdr:rowOff>
    </xdr:from>
    <xdr:to>
      <xdr:col>1</xdr:col>
      <xdr:colOff>182360</xdr:colOff>
      <xdr:row>23</xdr:row>
      <xdr:rowOff>6513</xdr:rowOff>
    </xdr:to>
    <xdr:sp macro="" textlink="">
      <xdr:nvSpPr>
        <xdr:cNvPr id="12" name="Rectangle 11">
          <a:extLst>
            <a:ext uri="{FF2B5EF4-FFF2-40B4-BE49-F238E27FC236}">
              <a16:creationId xmlns:a16="http://schemas.microsoft.com/office/drawing/2014/main" id="{B6890362-FCE3-1CDC-43A0-25D0C7590819}"/>
            </a:ext>
          </a:extLst>
        </xdr:cNvPr>
        <xdr:cNvSpPr/>
      </xdr:nvSpPr>
      <xdr:spPr>
        <a:xfrm>
          <a:off x="1" y="2342822"/>
          <a:ext cx="1172308" cy="200774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editAs="oneCell">
    <xdr:from>
      <xdr:col>0</xdr:col>
      <xdr:colOff>1</xdr:colOff>
      <xdr:row>17</xdr:row>
      <xdr:rowOff>13024</xdr:rowOff>
    </xdr:from>
    <xdr:to>
      <xdr:col>0</xdr:col>
      <xdr:colOff>872719</xdr:colOff>
      <xdr:row>21</xdr:row>
      <xdr:rowOff>116632</xdr:rowOff>
    </xdr:to>
    <xdr:pic>
      <xdr:nvPicPr>
        <xdr:cNvPr id="14" name="Picture 13">
          <a:hlinkClick xmlns:r="http://schemas.openxmlformats.org/officeDocument/2006/relationships" r:id="rId2"/>
          <a:extLst>
            <a:ext uri="{FF2B5EF4-FFF2-40B4-BE49-F238E27FC236}">
              <a16:creationId xmlns:a16="http://schemas.microsoft.com/office/drawing/2014/main" id="{7A08494D-D393-46BE-8E7B-2FADA4483A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 y="3223845"/>
          <a:ext cx="872718" cy="859095"/>
        </a:xfrm>
        <a:prstGeom prst="rect">
          <a:avLst/>
        </a:prstGeom>
      </xdr:spPr>
    </xdr:pic>
    <xdr:clientData/>
  </xdr:twoCellAnchor>
  <xdr:twoCellAnchor editAs="oneCell">
    <xdr:from>
      <xdr:col>0</xdr:col>
      <xdr:colOff>0</xdr:colOff>
      <xdr:row>13</xdr:row>
      <xdr:rowOff>10916</xdr:rowOff>
    </xdr:from>
    <xdr:to>
      <xdr:col>0</xdr:col>
      <xdr:colOff>905282</xdr:colOff>
      <xdr:row>16</xdr:row>
      <xdr:rowOff>139959</xdr:rowOff>
    </xdr:to>
    <xdr:pic>
      <xdr:nvPicPr>
        <xdr:cNvPr id="16" name="Picture 15">
          <a:hlinkClick xmlns:r="http://schemas.openxmlformats.org/officeDocument/2006/relationships" r:id="rId4"/>
          <a:extLst>
            <a:ext uri="{FF2B5EF4-FFF2-40B4-BE49-F238E27FC236}">
              <a16:creationId xmlns:a16="http://schemas.microsoft.com/office/drawing/2014/main" id="{9A8A4D4E-09E9-497F-A4E9-1C97DF69E0C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466249"/>
          <a:ext cx="905282" cy="695659"/>
        </a:xfrm>
        <a:prstGeom prst="rect">
          <a:avLst/>
        </a:prstGeom>
      </xdr:spPr>
    </xdr:pic>
    <xdr:clientData/>
  </xdr:twoCellAnchor>
  <xdr:twoCellAnchor>
    <xdr:from>
      <xdr:col>1</xdr:col>
      <xdr:colOff>201897</xdr:colOff>
      <xdr:row>5</xdr:row>
      <xdr:rowOff>130256</xdr:rowOff>
    </xdr:from>
    <xdr:to>
      <xdr:col>4</xdr:col>
      <xdr:colOff>786276</xdr:colOff>
      <xdr:row>12</xdr:row>
      <xdr:rowOff>95780</xdr:rowOff>
    </xdr:to>
    <xdr:sp macro="" textlink="">
      <xdr:nvSpPr>
        <xdr:cNvPr id="17" name="Rectangle 16">
          <a:extLst>
            <a:ext uri="{FF2B5EF4-FFF2-40B4-BE49-F238E27FC236}">
              <a16:creationId xmlns:a16="http://schemas.microsoft.com/office/drawing/2014/main" id="{2B553F93-18AC-3B78-B9EA-9547EE73F5ED}"/>
            </a:ext>
          </a:extLst>
        </xdr:cNvPr>
        <xdr:cNvSpPr/>
      </xdr:nvSpPr>
      <xdr:spPr>
        <a:xfrm>
          <a:off x="1191846" y="1074615"/>
          <a:ext cx="3554225" cy="128762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800" b="1">
              <a:solidFill>
                <a:schemeClr val="dk1"/>
              </a:solidFill>
              <a:latin typeface="+mn-lt"/>
              <a:ea typeface="+mn-ea"/>
              <a:cs typeface="+mn-cs"/>
            </a:rPr>
            <a:t>Total Sales</a:t>
          </a:r>
        </a:p>
      </xdr:txBody>
    </xdr:sp>
    <xdr:clientData/>
  </xdr:twoCellAnchor>
  <xdr:twoCellAnchor>
    <xdr:from>
      <xdr:col>4</xdr:col>
      <xdr:colOff>780948</xdr:colOff>
      <xdr:row>5</xdr:row>
      <xdr:rowOff>124999</xdr:rowOff>
    </xdr:from>
    <xdr:to>
      <xdr:col>8</xdr:col>
      <xdr:colOff>419878</xdr:colOff>
      <xdr:row>12</xdr:row>
      <xdr:rowOff>84666</xdr:rowOff>
    </xdr:to>
    <xdr:sp macro="" textlink="">
      <xdr:nvSpPr>
        <xdr:cNvPr id="18" name="Rectangle 17">
          <a:extLst>
            <a:ext uri="{FF2B5EF4-FFF2-40B4-BE49-F238E27FC236}">
              <a16:creationId xmlns:a16="http://schemas.microsoft.com/office/drawing/2014/main" id="{8AE97863-18C7-4317-BF23-EBFF698F85AD}"/>
            </a:ext>
          </a:extLst>
        </xdr:cNvPr>
        <xdr:cNvSpPr/>
      </xdr:nvSpPr>
      <xdr:spPr>
        <a:xfrm>
          <a:off x="4730907" y="1096938"/>
          <a:ext cx="3588889" cy="1320381"/>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2800" b="1">
              <a:solidFill>
                <a:schemeClr val="dk1"/>
              </a:solidFill>
              <a:latin typeface="+mn-lt"/>
              <a:ea typeface="+mn-ea"/>
              <a:cs typeface="+mn-cs"/>
            </a:rPr>
            <a:t>Total Purchase</a:t>
          </a:r>
        </a:p>
      </xdr:txBody>
    </xdr:sp>
    <xdr:clientData/>
  </xdr:twoCellAnchor>
  <xdr:twoCellAnchor>
    <xdr:from>
      <xdr:col>8</xdr:col>
      <xdr:colOff>427654</xdr:colOff>
      <xdr:row>5</xdr:row>
      <xdr:rowOff>124408</xdr:rowOff>
    </xdr:from>
    <xdr:to>
      <xdr:col>11</xdr:col>
      <xdr:colOff>614265</xdr:colOff>
      <xdr:row>12</xdr:row>
      <xdr:rowOff>58614</xdr:rowOff>
    </xdr:to>
    <xdr:sp macro="" textlink="">
      <xdr:nvSpPr>
        <xdr:cNvPr id="19" name="Rectangle 18">
          <a:extLst>
            <a:ext uri="{FF2B5EF4-FFF2-40B4-BE49-F238E27FC236}">
              <a16:creationId xmlns:a16="http://schemas.microsoft.com/office/drawing/2014/main" id="{037A2EDF-6D14-4587-84FC-F41B8053391B}"/>
            </a:ext>
          </a:extLst>
        </xdr:cNvPr>
        <xdr:cNvSpPr/>
      </xdr:nvSpPr>
      <xdr:spPr>
        <a:xfrm>
          <a:off x="8327572" y="1096347"/>
          <a:ext cx="3149081" cy="1294920"/>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2800" b="1">
              <a:solidFill>
                <a:schemeClr val="dk1"/>
              </a:solidFill>
              <a:latin typeface="+mn-lt"/>
              <a:ea typeface="+mn-ea"/>
              <a:cs typeface="+mn-cs"/>
            </a:rPr>
            <a:t>Total Profit</a:t>
          </a:r>
        </a:p>
      </xdr:txBody>
    </xdr:sp>
    <xdr:clientData/>
  </xdr:twoCellAnchor>
  <xdr:twoCellAnchor>
    <xdr:from>
      <xdr:col>1</xdr:col>
      <xdr:colOff>309085</xdr:colOff>
      <xdr:row>9</xdr:row>
      <xdr:rowOff>14514</xdr:rowOff>
    </xdr:from>
    <xdr:to>
      <xdr:col>3</xdr:col>
      <xdr:colOff>272363</xdr:colOff>
      <xdr:row>11</xdr:row>
      <xdr:rowOff>60282</xdr:rowOff>
    </xdr:to>
    <xdr:sp macro="" textlink="kpi!$B$8">
      <xdr:nvSpPr>
        <xdr:cNvPr id="20" name="Rectangle 19">
          <a:extLst>
            <a:ext uri="{FF2B5EF4-FFF2-40B4-BE49-F238E27FC236}">
              <a16:creationId xmlns:a16="http://schemas.microsoft.com/office/drawing/2014/main" id="{CF2D897C-D3C2-4A44-A834-827159726400}"/>
            </a:ext>
          </a:extLst>
        </xdr:cNvPr>
        <xdr:cNvSpPr/>
      </xdr:nvSpPr>
      <xdr:spPr>
        <a:xfrm>
          <a:off x="1299034" y="1714360"/>
          <a:ext cx="1943175" cy="423512"/>
        </a:xfrm>
        <a:prstGeom prst="rect">
          <a:avLst/>
        </a:prstGeom>
        <a:solidFill>
          <a:schemeClr val="bg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83004A90-9F80-49A1-8CB2-F114777579AF}" type="TxLink">
            <a:rPr lang="en-US" sz="2800" b="1" i="0" u="none" strike="noStrike">
              <a:solidFill>
                <a:schemeClr val="bg1"/>
              </a:solidFill>
              <a:latin typeface="Calibri"/>
              <a:ea typeface="Calibri"/>
              <a:cs typeface="Calibri"/>
            </a:rPr>
            <a:pPr marL="0" indent="0" algn="ctr"/>
            <a:t>53179382</a:t>
          </a:fld>
          <a:endParaRPr lang="en-IN" sz="2800" b="1">
            <a:solidFill>
              <a:schemeClr val="bg1"/>
            </a:solidFill>
            <a:latin typeface="+mn-lt"/>
            <a:ea typeface="+mn-ea"/>
            <a:cs typeface="+mn-cs"/>
          </a:endParaRPr>
        </a:p>
      </xdr:txBody>
    </xdr:sp>
    <xdr:clientData/>
  </xdr:twoCellAnchor>
  <xdr:twoCellAnchor>
    <xdr:from>
      <xdr:col>8</xdr:col>
      <xdr:colOff>513655</xdr:colOff>
      <xdr:row>9</xdr:row>
      <xdr:rowOff>15922</xdr:rowOff>
    </xdr:from>
    <xdr:to>
      <xdr:col>10</xdr:col>
      <xdr:colOff>359716</xdr:colOff>
      <xdr:row>11</xdr:row>
      <xdr:rowOff>88998</xdr:rowOff>
    </xdr:to>
    <xdr:sp macro="" textlink="kpi!H8">
      <xdr:nvSpPr>
        <xdr:cNvPr id="22" name="Rectangle 21">
          <a:extLst>
            <a:ext uri="{FF2B5EF4-FFF2-40B4-BE49-F238E27FC236}">
              <a16:creationId xmlns:a16="http://schemas.microsoft.com/office/drawing/2014/main" id="{DF2BC10B-E48B-25C5-E346-8E0D4ADCEBA8}"/>
            </a:ext>
          </a:extLst>
        </xdr:cNvPr>
        <xdr:cNvSpPr/>
      </xdr:nvSpPr>
      <xdr:spPr>
        <a:xfrm>
          <a:off x="8413573" y="1765412"/>
          <a:ext cx="1821041" cy="461851"/>
        </a:xfrm>
        <a:prstGeom prst="rect">
          <a:avLst/>
        </a:prstGeom>
        <a:solidFill>
          <a:schemeClr val="bg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7E79BC3D-0689-46F7-8697-61D5EA69C082}" type="TxLink">
            <a:rPr lang="en-US" sz="2800" b="1" i="0" u="none" strike="noStrike">
              <a:solidFill>
                <a:schemeClr val="bg1"/>
              </a:solidFill>
              <a:latin typeface="Calibri"/>
              <a:ea typeface="Calibri"/>
              <a:cs typeface="Calibri"/>
            </a:rPr>
            <a:pPr marL="0" indent="0" algn="ctr"/>
            <a:t>19532176</a:t>
          </a:fld>
          <a:endParaRPr lang="en-IN" sz="2800" b="1" i="0" u="none" strike="noStrike">
            <a:solidFill>
              <a:schemeClr val="bg1"/>
            </a:solidFill>
            <a:latin typeface="Calibri"/>
            <a:ea typeface="Calibri"/>
            <a:cs typeface="Calibri"/>
          </a:endParaRPr>
        </a:p>
      </xdr:txBody>
    </xdr:sp>
    <xdr:clientData/>
  </xdr:twoCellAnchor>
  <xdr:twoCellAnchor>
    <xdr:from>
      <xdr:col>4</xdr:col>
      <xdr:colOff>876198</xdr:colOff>
      <xdr:row>9</xdr:row>
      <xdr:rowOff>20568</xdr:rowOff>
    </xdr:from>
    <xdr:to>
      <xdr:col>6</xdr:col>
      <xdr:colOff>720124</xdr:colOff>
      <xdr:row>11</xdr:row>
      <xdr:rowOff>88597</xdr:rowOff>
    </xdr:to>
    <xdr:sp macro="" textlink="kpi!E8">
      <xdr:nvSpPr>
        <xdr:cNvPr id="23" name="Rectangle 22">
          <a:extLst>
            <a:ext uri="{FF2B5EF4-FFF2-40B4-BE49-F238E27FC236}">
              <a16:creationId xmlns:a16="http://schemas.microsoft.com/office/drawing/2014/main" id="{8CBE7691-D87C-0169-6AB5-82437272923B}"/>
            </a:ext>
          </a:extLst>
        </xdr:cNvPr>
        <xdr:cNvSpPr/>
      </xdr:nvSpPr>
      <xdr:spPr>
        <a:xfrm>
          <a:off x="4826157" y="1770058"/>
          <a:ext cx="1818906" cy="456804"/>
        </a:xfrm>
        <a:prstGeom prst="rect">
          <a:avLst/>
        </a:prstGeom>
        <a:solidFill>
          <a:schemeClr val="bg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A0D0F05C-D306-4914-AD95-A68ABC170487}" type="TxLink">
            <a:rPr lang="en-US" sz="2800" b="1" i="0" u="none" strike="noStrike">
              <a:solidFill>
                <a:schemeClr val="bg1"/>
              </a:solidFill>
              <a:latin typeface="Calibri"/>
              <a:ea typeface="Calibri"/>
              <a:cs typeface="Calibri"/>
            </a:rPr>
            <a:pPr marL="0" indent="0" algn="ctr"/>
            <a:t>33647206</a:t>
          </a:fld>
          <a:endParaRPr lang="en-IN" sz="2800" b="1" i="0" u="none" strike="noStrike">
            <a:solidFill>
              <a:schemeClr val="bg1"/>
            </a:solidFill>
            <a:latin typeface="Calibri"/>
            <a:ea typeface="Calibri"/>
            <a:cs typeface="Calibri"/>
          </a:endParaRPr>
        </a:p>
      </xdr:txBody>
    </xdr:sp>
    <xdr:clientData/>
  </xdr:twoCellAnchor>
  <xdr:twoCellAnchor>
    <xdr:from>
      <xdr:col>3</xdr:col>
      <xdr:colOff>449385</xdr:colOff>
      <xdr:row>6</xdr:row>
      <xdr:rowOff>162820</xdr:rowOff>
    </xdr:from>
    <xdr:to>
      <xdr:col>4</xdr:col>
      <xdr:colOff>762000</xdr:colOff>
      <xdr:row>11</xdr:row>
      <xdr:rowOff>88900</xdr:rowOff>
    </xdr:to>
    <xdr:graphicFrame macro="">
      <xdr:nvGraphicFramePr>
        <xdr:cNvPr id="25" name="Chart 24">
          <a:extLst>
            <a:ext uri="{FF2B5EF4-FFF2-40B4-BE49-F238E27FC236}">
              <a16:creationId xmlns:a16="http://schemas.microsoft.com/office/drawing/2014/main" id="{5B1F7AC9-1C15-4A2E-857E-F9E68E11C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482082</xdr:colOff>
      <xdr:row>6</xdr:row>
      <xdr:rowOff>133046</xdr:rowOff>
    </xdr:from>
    <xdr:to>
      <xdr:col>11</xdr:col>
      <xdr:colOff>831979</xdr:colOff>
      <xdr:row>11</xdr:row>
      <xdr:rowOff>74082</xdr:rowOff>
    </xdr:to>
    <xdr:graphicFrame macro="">
      <xdr:nvGraphicFramePr>
        <xdr:cNvPr id="32" name="Chart 31">
          <a:extLst>
            <a:ext uri="{FF2B5EF4-FFF2-40B4-BE49-F238E27FC236}">
              <a16:creationId xmlns:a16="http://schemas.microsoft.com/office/drawing/2014/main" id="{39E8E069-2704-4563-AF93-87611BC2F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195384</xdr:colOff>
      <xdr:row>12</xdr:row>
      <xdr:rowOff>89877</xdr:rowOff>
    </xdr:from>
    <xdr:to>
      <xdr:col>5</xdr:col>
      <xdr:colOff>240974</xdr:colOff>
      <xdr:row>23</xdr:row>
      <xdr:rowOff>35170</xdr:rowOff>
    </xdr:to>
    <xdr:sp macro="" textlink="">
      <xdr:nvSpPr>
        <xdr:cNvPr id="2" name="Rectangle 1">
          <a:extLst>
            <a:ext uri="{FF2B5EF4-FFF2-40B4-BE49-F238E27FC236}">
              <a16:creationId xmlns:a16="http://schemas.microsoft.com/office/drawing/2014/main" id="{522C1274-7865-FCEA-0159-F37196462825}"/>
            </a:ext>
          </a:extLst>
        </xdr:cNvPr>
        <xdr:cNvSpPr/>
      </xdr:nvSpPr>
      <xdr:spPr>
        <a:xfrm>
          <a:off x="1185333" y="2356339"/>
          <a:ext cx="4005385" cy="20228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2800" b="1">
              <a:solidFill>
                <a:schemeClr val="dk1"/>
              </a:solidFill>
              <a:latin typeface="+mn-lt"/>
              <a:ea typeface="+mn-ea"/>
              <a:cs typeface="+mn-cs"/>
            </a:rPr>
            <a:t>Monthwise</a:t>
          </a:r>
          <a:r>
            <a:rPr lang="en-IN" sz="2800" b="1" baseline="0">
              <a:solidFill>
                <a:schemeClr val="dk1"/>
              </a:solidFill>
              <a:latin typeface="+mn-lt"/>
              <a:ea typeface="+mn-ea"/>
              <a:cs typeface="+mn-cs"/>
            </a:rPr>
            <a:t> Sale</a:t>
          </a:r>
          <a:endParaRPr lang="en-IN" sz="2800" b="1">
            <a:solidFill>
              <a:schemeClr val="dk1"/>
            </a:solidFill>
            <a:latin typeface="+mn-lt"/>
            <a:ea typeface="+mn-ea"/>
            <a:cs typeface="+mn-cs"/>
          </a:endParaRPr>
        </a:p>
      </xdr:txBody>
    </xdr:sp>
    <xdr:clientData/>
  </xdr:twoCellAnchor>
  <xdr:twoCellAnchor>
    <xdr:from>
      <xdr:col>1</xdr:col>
      <xdr:colOff>188872</xdr:colOff>
      <xdr:row>12</xdr:row>
      <xdr:rowOff>93784</xdr:rowOff>
    </xdr:from>
    <xdr:to>
      <xdr:col>7</xdr:col>
      <xdr:colOff>257908</xdr:colOff>
      <xdr:row>22</xdr:row>
      <xdr:rowOff>129117</xdr:rowOff>
    </xdr:to>
    <xdr:graphicFrame macro="">
      <xdr:nvGraphicFramePr>
        <xdr:cNvPr id="4" name="Chart 3">
          <a:extLst>
            <a:ext uri="{FF2B5EF4-FFF2-40B4-BE49-F238E27FC236}">
              <a16:creationId xmlns:a16="http://schemas.microsoft.com/office/drawing/2014/main" id="{4567680E-4007-4BAB-B4E8-46E4B2F8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227949</xdr:colOff>
      <xdr:row>12</xdr:row>
      <xdr:rowOff>93784</xdr:rowOff>
    </xdr:from>
    <xdr:to>
      <xdr:col>11</xdr:col>
      <xdr:colOff>622042</xdr:colOff>
      <xdr:row>23</xdr:row>
      <xdr:rowOff>35170</xdr:rowOff>
    </xdr:to>
    <xdr:sp macro="" textlink="">
      <xdr:nvSpPr>
        <xdr:cNvPr id="7" name="Rectangle 6">
          <a:extLst>
            <a:ext uri="{FF2B5EF4-FFF2-40B4-BE49-F238E27FC236}">
              <a16:creationId xmlns:a16="http://schemas.microsoft.com/office/drawing/2014/main" id="{A55A370D-AC16-98D3-E7E0-76E2EC13411F}"/>
            </a:ext>
          </a:extLst>
        </xdr:cNvPr>
        <xdr:cNvSpPr/>
      </xdr:nvSpPr>
      <xdr:spPr>
        <a:xfrm>
          <a:off x="5165398" y="2426437"/>
          <a:ext cx="6319032" cy="207965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800" b="1">
              <a:solidFill>
                <a:schemeClr val="dk1"/>
              </a:solidFill>
              <a:latin typeface="+mn-lt"/>
              <a:ea typeface="+mn-ea"/>
              <a:cs typeface="+mn-cs"/>
            </a:rPr>
            <a:t>Productwise Sale</a:t>
          </a:r>
        </a:p>
      </xdr:txBody>
    </xdr:sp>
    <xdr:clientData/>
  </xdr:twoCellAnchor>
  <xdr:twoCellAnchor>
    <xdr:from>
      <xdr:col>8</xdr:col>
      <xdr:colOff>605927</xdr:colOff>
      <xdr:row>23</xdr:row>
      <xdr:rowOff>85304</xdr:rowOff>
    </xdr:from>
    <xdr:to>
      <xdr:col>11</xdr:col>
      <xdr:colOff>594452</xdr:colOff>
      <xdr:row>33</xdr:row>
      <xdr:rowOff>128530</xdr:rowOff>
    </xdr:to>
    <xdr:graphicFrame macro="">
      <xdr:nvGraphicFramePr>
        <xdr:cNvPr id="9" name="Chart 8">
          <a:extLst>
            <a:ext uri="{FF2B5EF4-FFF2-40B4-BE49-F238E27FC236}">
              <a16:creationId xmlns:a16="http://schemas.microsoft.com/office/drawing/2014/main" id="{BD57750C-CCFC-4016-8C6F-8C196B718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629816</xdr:colOff>
      <xdr:row>14</xdr:row>
      <xdr:rowOff>101081</xdr:rowOff>
    </xdr:from>
    <xdr:to>
      <xdr:col>7</xdr:col>
      <xdr:colOff>334347</xdr:colOff>
      <xdr:row>22</xdr:row>
      <xdr:rowOff>23446</xdr:rowOff>
    </xdr:to>
    <xdr:graphicFrame macro="">
      <xdr:nvGraphicFramePr>
        <xdr:cNvPr id="13" name="Chart 12">
          <a:extLst>
            <a:ext uri="{FF2B5EF4-FFF2-40B4-BE49-F238E27FC236}">
              <a16:creationId xmlns:a16="http://schemas.microsoft.com/office/drawing/2014/main" id="{3A699139-1544-4092-B3E2-4FA18489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629816</xdr:colOff>
      <xdr:row>1</xdr:row>
      <xdr:rowOff>23814</xdr:rowOff>
    </xdr:from>
    <xdr:to>
      <xdr:col>15</xdr:col>
      <xdr:colOff>287694</xdr:colOff>
      <xdr:row>23</xdr:row>
      <xdr:rowOff>11724</xdr:rowOff>
    </xdr:to>
    <xdr:sp macro="" textlink="">
      <xdr:nvSpPr>
        <xdr:cNvPr id="15" name="Rectangle 14">
          <a:extLst>
            <a:ext uri="{FF2B5EF4-FFF2-40B4-BE49-F238E27FC236}">
              <a16:creationId xmlns:a16="http://schemas.microsoft.com/office/drawing/2014/main" id="{42CEA97B-A964-9E35-9210-B17D3945E48F}"/>
            </a:ext>
          </a:extLst>
        </xdr:cNvPr>
        <xdr:cNvSpPr/>
      </xdr:nvSpPr>
      <xdr:spPr>
        <a:xfrm>
          <a:off x="11543879" y="214314"/>
          <a:ext cx="3626628" cy="417891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r>
            <a:rPr lang="en-IN" sz="2800" b="1">
              <a:solidFill>
                <a:schemeClr val="dk1"/>
              </a:solidFill>
              <a:latin typeface="+mn-lt"/>
              <a:ea typeface="+mn-ea"/>
              <a:cs typeface="+mn-cs"/>
            </a:rPr>
            <a:t>Statewise Sale</a:t>
          </a:r>
        </a:p>
      </xdr:txBody>
    </xdr:sp>
    <xdr:clientData/>
  </xdr:twoCellAnchor>
  <xdr:twoCellAnchor>
    <xdr:from>
      <xdr:col>11</xdr:col>
      <xdr:colOff>637593</xdr:colOff>
      <xdr:row>3</xdr:row>
      <xdr:rowOff>155510</xdr:rowOff>
    </xdr:from>
    <xdr:to>
      <xdr:col>15</xdr:col>
      <xdr:colOff>279918</xdr:colOff>
      <xdr:row>23</xdr:row>
      <xdr:rowOff>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F0852EA2-B2F6-4F99-AFE6-B862FB4F7D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1534193" y="727010"/>
              <a:ext cx="3604725" cy="3654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940836</xdr:colOff>
      <xdr:row>12</xdr:row>
      <xdr:rowOff>68123</xdr:rowOff>
    </xdr:from>
    <xdr:to>
      <xdr:col>11</xdr:col>
      <xdr:colOff>590938</xdr:colOff>
      <xdr:row>23</xdr:row>
      <xdr:rowOff>35170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5CD43BE0-BF82-442A-A8EE-CB70DED4B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875036" y="2354123"/>
              <a:ext cx="3612502" cy="20625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194388</xdr:colOff>
      <xdr:row>6</xdr:row>
      <xdr:rowOff>115455</xdr:rowOff>
    </xdr:from>
    <xdr:to>
      <xdr:col>8</xdr:col>
      <xdr:colOff>458755</xdr:colOff>
      <xdr:row>11</xdr:row>
      <xdr:rowOff>69273</xdr:rowOff>
    </xdr:to>
    <xdr:graphicFrame macro="">
      <xdr:nvGraphicFramePr>
        <xdr:cNvPr id="24" name="Chart 23">
          <a:extLst>
            <a:ext uri="{FF2B5EF4-FFF2-40B4-BE49-F238E27FC236}">
              <a16:creationId xmlns:a16="http://schemas.microsoft.com/office/drawing/2014/main" id="{ED1B9D61-9F81-4F69-96A0-FF938C41D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428874</xdr:colOff>
      <xdr:row>43</xdr:row>
      <xdr:rowOff>35608</xdr:rowOff>
    </xdr:from>
    <xdr:to>
      <xdr:col>22</xdr:col>
      <xdr:colOff>210333</xdr:colOff>
      <xdr:row>50</xdr:row>
      <xdr:rowOff>106073</xdr:rowOff>
    </xdr:to>
    <xdr:pic>
      <xdr:nvPicPr>
        <xdr:cNvPr id="3" name="Picture 2">
          <a:extLst>
            <a:ext uri="{FF2B5EF4-FFF2-40B4-BE49-F238E27FC236}">
              <a16:creationId xmlns:a16="http://schemas.microsoft.com/office/drawing/2014/main" id="{EA93EEAC-144C-06BB-11EC-A1A7E397DA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26631" y="8303664"/>
          <a:ext cx="1761235" cy="1416428"/>
        </a:xfrm>
        <a:prstGeom prst="rect">
          <a:avLst/>
        </a:prstGeom>
      </xdr:spPr>
    </xdr:pic>
    <xdr:clientData/>
  </xdr:twoCellAnchor>
  <xdr:twoCellAnchor editAs="oneCell">
    <xdr:from>
      <xdr:col>15</xdr:col>
      <xdr:colOff>61570</xdr:colOff>
      <xdr:row>45</xdr:row>
      <xdr:rowOff>12510</xdr:rowOff>
    </xdr:from>
    <xdr:to>
      <xdr:col>19</xdr:col>
      <xdr:colOff>204250</xdr:colOff>
      <xdr:row>52</xdr:row>
      <xdr:rowOff>21365</xdr:rowOff>
    </xdr:to>
    <xdr:pic>
      <xdr:nvPicPr>
        <xdr:cNvPr id="5" name="Picture 4">
          <a:extLst>
            <a:ext uri="{FF2B5EF4-FFF2-40B4-BE49-F238E27FC236}">
              <a16:creationId xmlns:a16="http://schemas.microsoft.com/office/drawing/2014/main" id="{6FB7BB29-F93D-75B5-32EF-3B68CFBB01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909888" y="8665127"/>
          <a:ext cx="4102231" cy="1354817"/>
        </a:xfrm>
        <a:prstGeom prst="rect">
          <a:avLst/>
        </a:prstGeom>
      </xdr:spPr>
    </xdr:pic>
    <xdr:clientData/>
  </xdr:twoCellAnchor>
  <xdr:twoCellAnchor editAs="oneCell">
    <xdr:from>
      <xdr:col>19</xdr:col>
      <xdr:colOff>431800</xdr:colOff>
      <xdr:row>53</xdr:row>
      <xdr:rowOff>76200</xdr:rowOff>
    </xdr:from>
    <xdr:to>
      <xdr:col>21</xdr:col>
      <xdr:colOff>144517</xdr:colOff>
      <xdr:row>58</xdr:row>
      <xdr:rowOff>0</xdr:rowOff>
    </xdr:to>
    <xdr:pic>
      <xdr:nvPicPr>
        <xdr:cNvPr id="7" name="Picture 6">
          <a:extLst>
            <a:ext uri="{FF2B5EF4-FFF2-40B4-BE49-F238E27FC236}">
              <a16:creationId xmlns:a16="http://schemas.microsoft.com/office/drawing/2014/main" id="{15989DDE-617C-CA23-0EDA-82FB2D89066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78162" y="10172700"/>
          <a:ext cx="1696545" cy="876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388620</xdr:colOff>
      <xdr:row>3</xdr:row>
      <xdr:rowOff>7620</xdr:rowOff>
    </xdr:from>
    <xdr:to>
      <xdr:col>13</xdr:col>
      <xdr:colOff>388620</xdr:colOff>
      <xdr:row>16</xdr:row>
      <xdr:rowOff>97155</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F9B3E572-DE2C-733F-B38E-FEF5557996D3}"/>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34974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0.769800694441" createdVersion="8" refreshedVersion="8" minRefreshableVersion="3" recordCount="992" xr:uid="{83D24209-2341-40A6-9C9B-82AC25DE9324}">
  <cacheSource type="worksheet">
    <worksheetSource ref="A1:L993" sheet="actual"/>
  </cacheSource>
  <cacheFields count="15">
    <cacheField name="date" numFmtId="14">
      <sharedItems containsSemiMixedTypes="0" containsNonDate="0" containsDate="1" containsString="0" minDate="2024-04-01T00:00:00" maxDate="2025-02-26T00:00:00" count="331">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sharedItems>
      <fieldGroup par="14"/>
    </cacheField>
    <cacheField name="Name" numFmtId="0">
      <sharedItems/>
    </cacheField>
    <cacheField name="Category" numFmtId="0">
      <sharedItems count="3">
        <s v="Electronic"/>
        <s v="Fashion "/>
        <s v="Decor"/>
      </sharedItems>
    </cacheField>
    <cacheField name="Product Name" numFmtId="0">
      <sharedItems containsBlank="1" count="12">
        <s v="Speaker"/>
        <s v="Earbuds"/>
        <s v="Women dress"/>
        <s v="Male dress"/>
        <s v="TV"/>
        <m/>
        <s v="Laptop"/>
        <s v="Saree"/>
        <s v="Suit"/>
        <s v="Car accessories"/>
        <s v="Home décor"/>
        <s v="CHAIR"/>
      </sharedItems>
    </cacheField>
    <cacheField name="State" numFmtId="0">
      <sharedItems count="20">
        <s v="Delhi"/>
        <s v="Maharashtra"/>
        <s v="West Bengal"/>
        <s v="Tamil Nadu"/>
        <s v="Karnataka"/>
        <s v="Telangana"/>
        <s v="Gujarat"/>
        <s v="Rajasthan"/>
        <s v="Uttar Pradesh"/>
        <s v="Madhya Pradesh"/>
        <s v="Chandigarh"/>
        <s v="Andhra Pradesh"/>
        <s v="Bihar"/>
        <s v="Jharkhand"/>
        <s v="Kerala"/>
        <s v="Himachal Pradesh"/>
        <s v="Uttarakhand"/>
        <s v="Assam"/>
        <s v="Punjab"/>
        <s v="Chhattisgarh"/>
      </sharedItems>
    </cacheField>
    <cacheField name="Gender" numFmtId="0">
      <sharedItems/>
    </cacheField>
    <cacheField name="Quantity" numFmtId="0">
      <sharedItems containsSemiMixedTypes="0" containsString="0" containsNumber="1" containsInteger="1" minValue="10" maxValue="100"/>
    </cacheField>
    <cacheField name="Cost" numFmtId="0">
      <sharedItems containsSemiMixedTypes="0" containsString="0" containsNumber="1" containsInteger="1" minValue="500" maxValue="1000"/>
    </cacheField>
    <cacheField name="Price" numFmtId="0">
      <sharedItems containsSemiMixedTypes="0" containsString="0" containsNumber="1" containsInteger="1" minValue="885" maxValue="1499"/>
    </cacheField>
    <cacheField name="Purchase Cost" numFmtId="0">
      <sharedItems containsSemiMixedTypes="0" containsString="0" containsNumber="1" containsInteger="1" minValue="5190" maxValue="95254"/>
    </cacheField>
    <cacheField name="Sale Price" numFmtId="0">
      <sharedItems containsSemiMixedTypes="0" containsString="0" containsNumber="1" containsInteger="1" minValue="9080" maxValue="149900"/>
    </cacheField>
    <cacheField name="Profit" numFmtId="0">
      <sharedItems containsSemiMixedTypes="0" containsString="0" containsNumber="1" containsInteger="1" minValue="-5980" maxValue="86976"/>
    </cacheField>
    <cacheField name="Months (date)" numFmtId="0" databaseField="0">
      <fieldGroup base="0">
        <rangePr groupBy="months" startDate="2024-04-01T00:00:00" endDate="2025-02-26T00:00:00"/>
        <groupItems count="14">
          <s v="&lt;01-04-2024"/>
          <s v="Jan"/>
          <s v="Feb"/>
          <s v="Mar"/>
          <s v="Apr"/>
          <s v="May"/>
          <s v="Jun"/>
          <s v="Jul"/>
          <s v="Aug"/>
          <s v="Sep"/>
          <s v="Oct"/>
          <s v="Nov"/>
          <s v="Dec"/>
          <s v="&gt;26-02-2025"/>
        </groupItems>
      </fieldGroup>
    </cacheField>
    <cacheField name="Quarters (date)" numFmtId="0" databaseField="0">
      <fieldGroup base="0">
        <rangePr groupBy="quarters" startDate="2024-04-01T00:00:00" endDate="2025-02-26T00:00:00"/>
        <groupItems count="6">
          <s v="&lt;01-04-2024"/>
          <s v="Qtr1"/>
          <s v="Qtr2"/>
          <s v="Qtr3"/>
          <s v="Qtr4"/>
          <s v="&gt;26-02-2025"/>
        </groupItems>
      </fieldGroup>
    </cacheField>
    <cacheField name="Years (date)" numFmtId="0" databaseField="0">
      <fieldGroup base="0">
        <rangePr groupBy="years" startDate="2024-04-01T00:00:00" endDate="2025-02-26T00:00:00"/>
        <groupItems count="4">
          <s v="&lt;01-04-2024"/>
          <s v="2024"/>
          <s v="2025"/>
          <s v="&gt;26-02-2025"/>
        </groupItems>
      </fieldGroup>
    </cacheField>
  </cacheFields>
  <extLst>
    <ext xmlns:x14="http://schemas.microsoft.com/office/spreadsheetml/2009/9/main" uri="{725AE2AE-9491-48be-B2B4-4EB974FC3084}">
      <x14:pivotCacheDefinition pivotCacheId="1151066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4.545353703703" createdVersion="8" refreshedVersion="8" minRefreshableVersion="3" recordCount="992" xr:uid="{E740C224-8102-4B11-82D3-5F209A91F80D}">
  <cacheSource type="worksheet">
    <worksheetSource ref="C1:L993" sheet="actual"/>
  </cacheSource>
  <cacheFields count="10">
    <cacheField name="Category" numFmtId="0">
      <sharedItems count="3">
        <s v="Electronic"/>
        <s v="Fashion "/>
        <s v="Decor"/>
      </sharedItems>
    </cacheField>
    <cacheField name="Product Name" numFmtId="0">
      <sharedItems containsBlank="1"/>
    </cacheField>
    <cacheField name="State" numFmtId="0">
      <sharedItems/>
    </cacheField>
    <cacheField name="Gender" numFmtId="0">
      <sharedItems/>
    </cacheField>
    <cacheField name="Quantity" numFmtId="0">
      <sharedItems containsSemiMixedTypes="0" containsString="0" containsNumber="1" containsInteger="1" minValue="10" maxValue="100"/>
    </cacheField>
    <cacheField name="Cost" numFmtId="0">
      <sharedItems containsSemiMixedTypes="0" containsString="0" containsNumber="1" containsInteger="1" minValue="500" maxValue="1000"/>
    </cacheField>
    <cacheField name="Price" numFmtId="0">
      <sharedItems containsSemiMixedTypes="0" containsString="0" containsNumber="1" containsInteger="1" minValue="885" maxValue="1499"/>
    </cacheField>
    <cacheField name="Purchase Cost" numFmtId="0">
      <sharedItems containsSemiMixedTypes="0" containsString="0" containsNumber="1" containsInteger="1" minValue="5190" maxValue="95254"/>
    </cacheField>
    <cacheField name="Sale Price" numFmtId="0">
      <sharedItems containsSemiMixedTypes="0" containsString="0" containsNumber="1" containsInteger="1" minValue="9080" maxValue="149900"/>
    </cacheField>
    <cacheField name="Profit" numFmtId="0">
      <sharedItems containsSemiMixedTypes="0" containsString="0" containsNumber="1" containsInteger="1" minValue="-5980" maxValue="86976"/>
    </cacheField>
  </cacheFields>
  <extLst>
    <ext xmlns:x14="http://schemas.microsoft.com/office/spreadsheetml/2009/9/main" uri="{725AE2AE-9491-48be-B2B4-4EB974FC3084}">
      <x14:pivotCacheDefinition pivotCacheId="1305878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s v="Bharat Innovations"/>
    <x v="0"/>
    <x v="0"/>
    <x v="0"/>
    <s v="Male"/>
    <n v="29"/>
    <n v="924"/>
    <n v="1482"/>
    <n v="26796"/>
    <n v="42978"/>
    <n v="16182"/>
  </r>
  <r>
    <x v="1"/>
    <s v="Green Leaf Enterprises"/>
    <x v="0"/>
    <x v="1"/>
    <x v="1"/>
    <s v="Male"/>
    <n v="30"/>
    <n v="817"/>
    <n v="997"/>
    <n v="24510"/>
    <n v="29910"/>
    <n v="5400"/>
  </r>
  <r>
    <x v="2"/>
    <s v="Urban Pulse Technologies"/>
    <x v="0"/>
    <x v="1"/>
    <x v="2"/>
    <s v="Male"/>
    <n v="23"/>
    <n v="753"/>
    <n v="1006"/>
    <n v="17319"/>
    <n v="23138"/>
    <n v="5819"/>
  </r>
  <r>
    <x v="3"/>
    <s v="Mystic India Exports"/>
    <x v="0"/>
    <x v="1"/>
    <x v="3"/>
    <s v="Male"/>
    <n v="26"/>
    <n v="809"/>
    <n v="1375"/>
    <n v="21034"/>
    <n v="35750"/>
    <n v="14716"/>
  </r>
  <r>
    <x v="4"/>
    <s v="Golden Horizon Ventures"/>
    <x v="1"/>
    <x v="2"/>
    <x v="4"/>
    <s v="Male"/>
    <n v="95"/>
    <n v="936"/>
    <n v="901"/>
    <n v="88920"/>
    <n v="85595"/>
    <n v="-3325"/>
  </r>
  <r>
    <x v="5"/>
    <s v="Eternal Traditions"/>
    <x v="1"/>
    <x v="2"/>
    <x v="5"/>
    <s v="Male"/>
    <n v="84"/>
    <n v="784"/>
    <n v="1189"/>
    <n v="65856"/>
    <n v="99876"/>
    <n v="34020"/>
  </r>
  <r>
    <x v="6"/>
    <s v="Apex Solutions"/>
    <x v="1"/>
    <x v="2"/>
    <x v="6"/>
    <s v="Male"/>
    <n v="55"/>
    <n v="637"/>
    <n v="969"/>
    <n v="35035"/>
    <n v="53295"/>
    <n v="18260"/>
  </r>
  <r>
    <x v="7"/>
    <s v="Harmony Foods"/>
    <x v="1"/>
    <x v="2"/>
    <x v="1"/>
    <s v="Male"/>
    <n v="51"/>
    <n v="847"/>
    <n v="1245"/>
    <n v="43197"/>
    <n v="63495"/>
    <n v="20298"/>
  </r>
  <r>
    <x v="8"/>
    <s v="Pure Essence Skincare"/>
    <x v="0"/>
    <x v="0"/>
    <x v="7"/>
    <s v="Female"/>
    <n v="23"/>
    <n v="852"/>
    <n v="1365"/>
    <n v="19596"/>
    <n v="31395"/>
    <n v="11799"/>
  </r>
  <r>
    <x v="9"/>
    <s v="Zenith Construction Co."/>
    <x v="0"/>
    <x v="0"/>
    <x v="6"/>
    <s v="Female"/>
    <n v="24"/>
    <n v="903"/>
    <n v="1161"/>
    <n v="21672"/>
    <n v="27864"/>
    <n v="6192"/>
  </r>
  <r>
    <x v="10"/>
    <s v="Radiant Health Systems"/>
    <x v="0"/>
    <x v="0"/>
    <x v="8"/>
    <s v="Female"/>
    <n v="21"/>
    <n v="829"/>
    <n v="1269"/>
    <n v="17409"/>
    <n v="26649"/>
    <n v="9240"/>
  </r>
  <r>
    <x v="11"/>
    <s v="Divine Creations"/>
    <x v="0"/>
    <x v="0"/>
    <x v="8"/>
    <s v="Female"/>
    <n v="20"/>
    <n v="557"/>
    <n v="952"/>
    <n v="11140"/>
    <n v="19040"/>
    <n v="7900"/>
  </r>
  <r>
    <x v="12"/>
    <s v="Metro Tech Solutions"/>
    <x v="0"/>
    <x v="0"/>
    <x v="1"/>
    <s v="Female"/>
    <n v="29"/>
    <n v="951"/>
    <n v="1198"/>
    <n v="27579"/>
    <n v="34742"/>
    <n v="7163"/>
  </r>
  <r>
    <x v="13"/>
    <s v="True Path Logistics"/>
    <x v="0"/>
    <x v="0"/>
    <x v="9"/>
    <s v="Female"/>
    <n v="20"/>
    <n v="648"/>
    <n v="1432"/>
    <n v="12960"/>
    <n v="28640"/>
    <n v="15680"/>
  </r>
  <r>
    <x v="14"/>
    <s v="Sacred Roots Apparel"/>
    <x v="1"/>
    <x v="3"/>
    <x v="1"/>
    <s v="Female"/>
    <n v="68"/>
    <n v="534"/>
    <n v="1235"/>
    <n v="36312"/>
    <n v="83980"/>
    <n v="47668"/>
  </r>
  <r>
    <x v="15"/>
    <s v="Quantum Finance Services"/>
    <x v="1"/>
    <x v="3"/>
    <x v="10"/>
    <s v="Female"/>
    <n v="68"/>
    <n v="575"/>
    <n v="1014"/>
    <n v="39100"/>
    <n v="68952"/>
    <n v="29852"/>
  </r>
  <r>
    <x v="16"/>
    <s v="Brilliant Minds Academy"/>
    <x v="1"/>
    <x v="3"/>
    <x v="9"/>
    <s v="Female"/>
    <n v="79"/>
    <n v="537"/>
    <n v="955"/>
    <n v="42423"/>
    <n v="75445"/>
    <n v="33022"/>
  </r>
  <r>
    <x v="17"/>
    <s v="Visionary Holdings"/>
    <x v="1"/>
    <x v="3"/>
    <x v="11"/>
    <s v="Female"/>
    <n v="65"/>
    <n v="935"/>
    <n v="1205"/>
    <n v="60775"/>
    <n v="78325"/>
    <n v="17550"/>
  </r>
  <r>
    <x v="18"/>
    <s v="Stellar Design Studio"/>
    <x v="1"/>
    <x v="3"/>
    <x v="12"/>
    <s v="Female"/>
    <n v="66"/>
    <n v="709"/>
    <n v="1106"/>
    <n v="46794"/>
    <n v="72996"/>
    <n v="26202"/>
  </r>
  <r>
    <x v="19"/>
    <s v="Classic Cuisines"/>
    <x v="1"/>
    <x v="3"/>
    <x v="6"/>
    <s v="Male"/>
    <n v="70"/>
    <n v="751"/>
    <n v="936"/>
    <n v="52570"/>
    <n v="65520"/>
    <n v="12950"/>
  </r>
  <r>
    <x v="20"/>
    <s v="Bold Ventures"/>
    <x v="1"/>
    <x v="3"/>
    <x v="8"/>
    <s v="Male"/>
    <n v="75"/>
    <n v="686"/>
    <n v="1081"/>
    <n v="51450"/>
    <n v="81075"/>
    <n v="29625"/>
  </r>
  <r>
    <x v="21"/>
    <s v="Prestige Automobiles"/>
    <x v="0"/>
    <x v="4"/>
    <x v="8"/>
    <s v="Male"/>
    <n v="26"/>
    <n v="942"/>
    <n v="944"/>
    <n v="24492"/>
    <n v="24544"/>
    <n v="52"/>
  </r>
  <r>
    <x v="22"/>
    <s v="Elite Marketing Solutions"/>
    <x v="0"/>
    <x v="5"/>
    <x v="3"/>
    <s v="Male"/>
    <n v="25"/>
    <n v="958"/>
    <n v="1393"/>
    <n v="23950"/>
    <n v="34825"/>
    <n v="10875"/>
  </r>
  <r>
    <x v="23"/>
    <s v="Natural Bliss Beverages"/>
    <x v="0"/>
    <x v="4"/>
    <x v="3"/>
    <s v="Male"/>
    <n v="20"/>
    <n v="606"/>
    <n v="1106"/>
    <n v="12120"/>
    <n v="22120"/>
    <n v="10000"/>
  </r>
  <r>
    <x v="24"/>
    <s v="Crystal Clear Solutions"/>
    <x v="0"/>
    <x v="4"/>
    <x v="7"/>
    <s v="Female"/>
    <n v="26"/>
    <n v="520"/>
    <n v="1494"/>
    <n v="13520"/>
    <n v="38844"/>
    <n v="25324"/>
  </r>
  <r>
    <x v="25"/>
    <s v="Modern Trends Fashion"/>
    <x v="0"/>
    <x v="4"/>
    <x v="8"/>
    <s v="Female"/>
    <n v="22"/>
    <n v="822"/>
    <n v="1279"/>
    <n v="18084"/>
    <n v="28138"/>
    <n v="10054"/>
  </r>
  <r>
    <x v="26"/>
    <s v="Heritage Crafts"/>
    <x v="0"/>
    <x v="4"/>
    <x v="13"/>
    <s v="Female"/>
    <n v="26"/>
    <n v="505"/>
    <n v="908"/>
    <n v="13130"/>
    <n v="23608"/>
    <n v="10478"/>
  </r>
  <r>
    <x v="27"/>
    <s v="Future Insights Analytics"/>
    <x v="0"/>
    <x v="4"/>
    <x v="14"/>
    <s v="Female"/>
    <n v="23"/>
    <n v="649"/>
    <n v="1326"/>
    <n v="14927"/>
    <n v="30498"/>
    <n v="15571"/>
  </r>
  <r>
    <x v="28"/>
    <s v="Emerald Estate Developers"/>
    <x v="0"/>
    <x v="4"/>
    <x v="1"/>
    <s v="Female"/>
    <n v="26"/>
    <n v="647"/>
    <n v="1200"/>
    <n v="16822"/>
    <n v="31200"/>
    <n v="14378"/>
  </r>
  <r>
    <x v="29"/>
    <s v="Starlight Media Group"/>
    <x v="0"/>
    <x v="4"/>
    <x v="15"/>
    <s v="Female"/>
    <n v="30"/>
    <n v="843"/>
    <n v="1089"/>
    <n v="25290"/>
    <n v="32670"/>
    <n v="7380"/>
  </r>
  <r>
    <x v="30"/>
    <s v="Supreme Electronics"/>
    <x v="0"/>
    <x v="4"/>
    <x v="16"/>
    <s v="Female"/>
    <n v="21"/>
    <n v="571"/>
    <n v="1022"/>
    <n v="11991"/>
    <n v="21462"/>
    <n v="9471"/>
  </r>
  <r>
    <x v="31"/>
    <s v="Optimum Wellness"/>
    <x v="0"/>
    <x v="4"/>
    <x v="17"/>
    <s v="Male"/>
    <n v="25"/>
    <n v="909"/>
    <n v="1391"/>
    <n v="22725"/>
    <n v="34775"/>
    <n v="12050"/>
  </r>
  <r>
    <x v="32"/>
    <s v="Zenith Books Publishing"/>
    <x v="0"/>
    <x v="4"/>
    <x v="18"/>
    <s v="Male"/>
    <n v="24"/>
    <n v="584"/>
    <n v="1343"/>
    <n v="14016"/>
    <n v="32232"/>
    <n v="18216"/>
  </r>
  <r>
    <x v="33"/>
    <s v="Pinnacle Innovations"/>
    <x v="0"/>
    <x v="4"/>
    <x v="19"/>
    <s v="Male"/>
    <n v="28"/>
    <n v="787"/>
    <n v="1021"/>
    <n v="22036"/>
    <n v="28588"/>
    <n v="6552"/>
  </r>
  <r>
    <x v="34"/>
    <s v="Apex Travel Services"/>
    <x v="0"/>
    <x v="4"/>
    <x v="2"/>
    <s v="Male"/>
    <n v="23"/>
    <n v="768"/>
    <n v="901"/>
    <n v="17664"/>
    <n v="20723"/>
    <n v="3059"/>
  </r>
  <r>
    <x v="35"/>
    <s v="Golden Era Realty"/>
    <x v="0"/>
    <x v="4"/>
    <x v="2"/>
    <s v="Female"/>
    <n v="23"/>
    <n v="584"/>
    <n v="1386"/>
    <n v="13432"/>
    <n v="31878"/>
    <n v="18446"/>
  </r>
  <r>
    <x v="36"/>
    <s v="Radiant Jewelry"/>
    <x v="0"/>
    <x v="6"/>
    <x v="9"/>
    <s v="Female"/>
    <n v="20"/>
    <n v="778"/>
    <n v="957"/>
    <n v="15560"/>
    <n v="19140"/>
    <n v="3580"/>
  </r>
  <r>
    <x v="37"/>
    <s v="Infinity Ventures"/>
    <x v="0"/>
    <x v="6"/>
    <x v="13"/>
    <s v="Female"/>
    <n v="26"/>
    <n v="595"/>
    <n v="970"/>
    <n v="15470"/>
    <n v="25220"/>
    <n v="9750"/>
  </r>
  <r>
    <x v="38"/>
    <s v="Royal Taste Foods"/>
    <x v="0"/>
    <x v="6"/>
    <x v="2"/>
    <s v="Female"/>
    <n v="27"/>
    <n v="722"/>
    <n v="1143"/>
    <n v="19494"/>
    <n v="30861"/>
    <n v="11367"/>
  </r>
  <r>
    <x v="39"/>
    <s v="Harmony Homes"/>
    <x v="0"/>
    <x v="6"/>
    <x v="4"/>
    <s v="Female"/>
    <n v="25"/>
    <n v="982"/>
    <n v="1343"/>
    <n v="24550"/>
    <n v="33575"/>
    <n v="9025"/>
  </r>
  <r>
    <x v="40"/>
    <s v="Urban Edge Consulting"/>
    <x v="0"/>
    <x v="6"/>
    <x v="0"/>
    <s v="Female"/>
    <n v="25"/>
    <n v="982"/>
    <n v="1459"/>
    <n v="24550"/>
    <n v="36475"/>
    <n v="11925"/>
  </r>
  <r>
    <x v="41"/>
    <s v="Prime Tech Innovations"/>
    <x v="0"/>
    <x v="6"/>
    <x v="1"/>
    <s v="Female"/>
    <n v="25"/>
    <n v="810"/>
    <n v="1443"/>
    <n v="20250"/>
    <n v="36075"/>
    <n v="15825"/>
  </r>
  <r>
    <x v="42"/>
    <s v="Legacy Designs"/>
    <x v="0"/>
    <x v="6"/>
    <x v="2"/>
    <s v="Female"/>
    <n v="26"/>
    <n v="781"/>
    <n v="1094"/>
    <n v="20306"/>
    <n v="28444"/>
    <n v="8138"/>
  </r>
  <r>
    <x v="43"/>
    <s v="Virtue Enterprises"/>
    <x v="0"/>
    <x v="6"/>
    <x v="3"/>
    <s v="Female"/>
    <n v="26"/>
    <n v="630"/>
    <n v="953"/>
    <n v="16380"/>
    <n v="24778"/>
    <n v="8398"/>
  </r>
  <r>
    <x v="44"/>
    <s v="Radiant Health Club"/>
    <x v="0"/>
    <x v="6"/>
    <x v="4"/>
    <s v="Female"/>
    <n v="23"/>
    <n v="972"/>
    <n v="1370"/>
    <n v="22356"/>
    <n v="31510"/>
    <n v="9154"/>
  </r>
  <r>
    <x v="45"/>
    <s v="Bright Horizon Ventures"/>
    <x v="0"/>
    <x v="6"/>
    <x v="5"/>
    <s v="Male"/>
    <n v="30"/>
    <n v="987"/>
    <n v="1452"/>
    <n v="29610"/>
    <n v="43560"/>
    <n v="13950"/>
  </r>
  <r>
    <x v="46"/>
    <s v="Modern Lifestyle Products"/>
    <x v="0"/>
    <x v="6"/>
    <x v="6"/>
    <s v="Male"/>
    <n v="25"/>
    <n v="877"/>
    <n v="1016"/>
    <n v="21925"/>
    <n v="25400"/>
    <n v="3475"/>
  </r>
  <r>
    <x v="47"/>
    <s v="Nexus Trading Co."/>
    <x v="0"/>
    <x v="6"/>
    <x v="1"/>
    <s v="Male"/>
    <n v="26"/>
    <n v="596"/>
    <n v="1415"/>
    <n v="15496"/>
    <n v="36790"/>
    <n v="21294"/>
  </r>
  <r>
    <x v="48"/>
    <s v="Radiance Spa"/>
    <x v="1"/>
    <x v="7"/>
    <x v="7"/>
    <s v="Male"/>
    <n v="91"/>
    <n v="518"/>
    <n v="1350"/>
    <n v="47138"/>
    <n v="122850"/>
    <n v="75712"/>
  </r>
  <r>
    <x v="49"/>
    <s v="Absolute Solutions"/>
    <x v="1"/>
    <x v="7"/>
    <x v="6"/>
    <s v="Male"/>
    <n v="79"/>
    <n v="616"/>
    <n v="1128"/>
    <n v="48664"/>
    <n v="89112"/>
    <n v="40448"/>
  </r>
  <r>
    <x v="50"/>
    <s v="Verve Fitness Studio"/>
    <x v="1"/>
    <x v="7"/>
    <x v="8"/>
    <s v="Female"/>
    <n v="96"/>
    <n v="791"/>
    <n v="1404"/>
    <n v="75936"/>
    <n v="134784"/>
    <n v="58848"/>
  </r>
  <r>
    <x v="51"/>
    <s v="Sparkle Cleaners"/>
    <x v="1"/>
    <x v="7"/>
    <x v="8"/>
    <s v="Female"/>
    <n v="69"/>
    <n v="864"/>
    <n v="1111"/>
    <n v="59616"/>
    <n v="76659"/>
    <n v="17043"/>
  </r>
  <r>
    <x v="52"/>
    <s v="Global Reach Logistics"/>
    <x v="1"/>
    <x v="7"/>
    <x v="1"/>
    <s v="Female"/>
    <n v="55"/>
    <n v="782"/>
    <n v="1153"/>
    <n v="43010"/>
    <n v="63415"/>
    <n v="20405"/>
  </r>
  <r>
    <x v="53"/>
    <s v="Noble Path Finance"/>
    <x v="1"/>
    <x v="7"/>
    <x v="9"/>
    <s v="Female"/>
    <n v="71"/>
    <n v="653"/>
    <n v="1185"/>
    <n v="46363"/>
    <n v="84135"/>
    <n v="37772"/>
  </r>
  <r>
    <x v="54"/>
    <s v="Dynamic Events Management"/>
    <x v="1"/>
    <x v="7"/>
    <x v="1"/>
    <s v="Female"/>
    <n v="88"/>
    <n v="959"/>
    <n v="1169"/>
    <n v="84392"/>
    <n v="102872"/>
    <n v="18480"/>
  </r>
  <r>
    <x v="55"/>
    <s v="Crystal Waters Resort"/>
    <x v="1"/>
    <x v="7"/>
    <x v="10"/>
    <s v="Female"/>
    <n v="72"/>
    <n v="805"/>
    <n v="1303"/>
    <n v="57960"/>
    <n v="93816"/>
    <n v="35856"/>
  </r>
  <r>
    <x v="56"/>
    <s v="Excellence Tutors"/>
    <x v="1"/>
    <x v="7"/>
    <x v="9"/>
    <s v="Female"/>
    <n v="53"/>
    <n v="665"/>
    <n v="1100"/>
    <n v="35245"/>
    <n v="58300"/>
    <n v="23055"/>
  </r>
  <r>
    <x v="57"/>
    <s v="Horizon Builders"/>
    <x v="1"/>
    <x v="7"/>
    <x v="11"/>
    <s v="Male"/>
    <n v="88"/>
    <n v="607"/>
    <n v="1295"/>
    <n v="53416"/>
    <n v="113960"/>
    <n v="60544"/>
  </r>
  <r>
    <x v="58"/>
    <s v="Synergy Tech Solutions"/>
    <x v="1"/>
    <x v="7"/>
    <x v="12"/>
    <s v="Male"/>
    <n v="50"/>
    <n v="639"/>
    <n v="1329"/>
    <n v="31950"/>
    <n v="66450"/>
    <n v="34500"/>
  </r>
  <r>
    <x v="59"/>
    <s v="Classic Heritage Crafts"/>
    <x v="1"/>
    <x v="7"/>
    <x v="6"/>
    <s v="Male"/>
    <n v="99"/>
    <n v="657"/>
    <n v="895"/>
    <n v="65043"/>
    <n v="88605"/>
    <n v="23562"/>
  </r>
  <r>
    <x v="60"/>
    <s v="Prime Focus Media"/>
    <x v="1"/>
    <x v="8"/>
    <x v="8"/>
    <s v="Male"/>
    <n v="88"/>
    <n v="977"/>
    <n v="1391"/>
    <n v="85976"/>
    <n v="122408"/>
    <n v="36432"/>
  </r>
  <r>
    <x v="61"/>
    <s v="Noble Nutraceuticals"/>
    <x v="1"/>
    <x v="8"/>
    <x v="8"/>
    <s v="Female"/>
    <n v="81"/>
    <n v="528"/>
    <n v="946"/>
    <n v="42768"/>
    <n v="76626"/>
    <n v="33858"/>
  </r>
  <r>
    <x v="62"/>
    <s v="Supreme Travel Agency"/>
    <x v="1"/>
    <x v="8"/>
    <x v="3"/>
    <s v="Male"/>
    <n v="74"/>
    <n v="870"/>
    <n v="959"/>
    <n v="64380"/>
    <n v="70966"/>
    <n v="6586"/>
  </r>
  <r>
    <x v="63"/>
    <s v="Future Vision Tech"/>
    <x v="1"/>
    <x v="8"/>
    <x v="3"/>
    <s v="Male"/>
    <n v="83"/>
    <n v="655"/>
    <n v="1181"/>
    <n v="54365"/>
    <n v="98023"/>
    <n v="43658"/>
  </r>
  <r>
    <x v="64"/>
    <s v="Urban Groove Apparel"/>
    <x v="1"/>
    <x v="8"/>
    <x v="7"/>
    <s v="Male"/>
    <n v="99"/>
    <n v="649"/>
    <n v="1453"/>
    <n v="64251"/>
    <n v="143847"/>
    <n v="79596"/>
  </r>
  <r>
    <x v="65"/>
    <s v="Echo Real Estate"/>
    <x v="1"/>
    <x v="8"/>
    <x v="8"/>
    <s v="Male"/>
    <n v="97"/>
    <n v="917"/>
    <n v="1203"/>
    <n v="88949"/>
    <n v="116691"/>
    <n v="27742"/>
  </r>
  <r>
    <x v="66"/>
    <s v="Pinnacle Health Products"/>
    <x v="1"/>
    <x v="8"/>
    <x v="13"/>
    <s v="Female"/>
    <n v="57"/>
    <n v="793"/>
    <n v="1022"/>
    <n v="45201"/>
    <n v="58254"/>
    <n v="13053"/>
  </r>
  <r>
    <x v="67"/>
    <s v="Apex Auto Care"/>
    <x v="1"/>
    <x v="8"/>
    <x v="14"/>
    <s v="Female"/>
    <n v="84"/>
    <n v="931"/>
    <n v="1354"/>
    <n v="78204"/>
    <n v="113736"/>
    <n v="35532"/>
  </r>
  <r>
    <x v="68"/>
    <s v="Royal Glow Cosmetics"/>
    <x v="1"/>
    <x v="8"/>
    <x v="1"/>
    <s v="Female"/>
    <n v="76"/>
    <n v="901"/>
    <n v="1122"/>
    <n v="68476"/>
    <n v="85272"/>
    <n v="16796"/>
  </r>
  <r>
    <x v="69"/>
    <s v="Zenith Culinary Arts"/>
    <x v="1"/>
    <x v="8"/>
    <x v="15"/>
    <s v="Female"/>
    <n v="93"/>
    <n v="658"/>
    <n v="1108"/>
    <n v="61194"/>
    <n v="103044"/>
    <n v="41850"/>
  </r>
  <r>
    <x v="70"/>
    <s v="Visionary Tours"/>
    <x v="1"/>
    <x v="8"/>
    <x v="16"/>
    <s v="Female"/>
    <n v="68"/>
    <n v="651"/>
    <n v="1494"/>
    <n v="44268"/>
    <n v="101592"/>
    <n v="57324"/>
  </r>
  <r>
    <x v="71"/>
    <s v="Horizon Wellness"/>
    <x v="2"/>
    <x v="9"/>
    <x v="17"/>
    <s v="Female"/>
    <n v="17"/>
    <n v="938"/>
    <n v="1332"/>
    <n v="15946"/>
    <n v="22644"/>
    <n v="6698"/>
  </r>
  <r>
    <x v="72"/>
    <s v="True Value Electronics"/>
    <x v="2"/>
    <x v="9"/>
    <x v="18"/>
    <s v="Female"/>
    <n v="18"/>
    <n v="920"/>
    <n v="1162"/>
    <n v="16560"/>
    <n v="20916"/>
    <n v="4356"/>
  </r>
  <r>
    <x v="73"/>
    <s v="Harmony Homes Realty"/>
    <x v="2"/>
    <x v="9"/>
    <x v="19"/>
    <s v="Female"/>
    <n v="20"/>
    <n v="731"/>
    <n v="1228"/>
    <n v="14620"/>
    <n v="24560"/>
    <n v="9940"/>
  </r>
  <r>
    <x v="74"/>
    <s v="Stellar Advertising"/>
    <x v="2"/>
    <x v="9"/>
    <x v="2"/>
    <s v="Female"/>
    <n v="17"/>
    <n v="750"/>
    <n v="931"/>
    <n v="12750"/>
    <n v="15827"/>
    <n v="3077"/>
  </r>
  <r>
    <x v="75"/>
    <s v="Radiant Enterprise Solutions"/>
    <x v="2"/>
    <x v="9"/>
    <x v="2"/>
    <s v="Female"/>
    <n v="20"/>
    <n v="827"/>
    <n v="1478"/>
    <n v="16540"/>
    <n v="29560"/>
    <n v="13020"/>
  </r>
  <r>
    <x v="76"/>
    <s v="Modern Trends Retail"/>
    <x v="2"/>
    <x v="9"/>
    <x v="9"/>
    <s v="Male"/>
    <n v="14"/>
    <n v="906"/>
    <n v="1486"/>
    <n v="12684"/>
    <n v="20804"/>
    <n v="8120"/>
  </r>
  <r>
    <x v="77"/>
    <s v="Global Spectrum Consulting"/>
    <x v="2"/>
    <x v="9"/>
    <x v="13"/>
    <s v="Male"/>
    <n v="20"/>
    <n v="699"/>
    <n v="1246"/>
    <n v="13980"/>
    <n v="24920"/>
    <n v="10940"/>
  </r>
  <r>
    <x v="78"/>
    <s v="Elite Essence Products"/>
    <x v="1"/>
    <x v="7"/>
    <x v="2"/>
    <s v="Male"/>
    <n v="98"/>
    <n v="596"/>
    <n v="1086"/>
    <n v="58408"/>
    <n v="106428"/>
    <n v="48020"/>
  </r>
  <r>
    <x v="79"/>
    <s v="Dynamic Creations"/>
    <x v="1"/>
    <x v="7"/>
    <x v="4"/>
    <s v="Male"/>
    <n v="84"/>
    <n v="911"/>
    <n v="1132"/>
    <n v="76524"/>
    <n v="95088"/>
    <n v="18564"/>
  </r>
  <r>
    <x v="80"/>
    <s v="Quantum Design Studio"/>
    <x v="1"/>
    <x v="7"/>
    <x v="0"/>
    <s v="Male"/>
    <n v="81"/>
    <n v="702"/>
    <n v="1318"/>
    <n v="56862"/>
    <n v="106758"/>
    <n v="49896"/>
  </r>
  <r>
    <x v="81"/>
    <s v="Infinite Solutions"/>
    <x v="1"/>
    <x v="7"/>
    <x v="1"/>
    <s v="Female"/>
    <n v="75"/>
    <n v="859"/>
    <n v="1176"/>
    <n v="64425"/>
    <n v="88200"/>
    <n v="23775"/>
  </r>
  <r>
    <x v="82"/>
    <s v="Apex Construction"/>
    <x v="1"/>
    <x v="7"/>
    <x v="2"/>
    <s v="Female"/>
    <n v="58"/>
    <n v="510"/>
    <n v="1104"/>
    <n v="29580"/>
    <n v="64032"/>
    <n v="34452"/>
  </r>
  <r>
    <x v="83"/>
    <s v="Legacy Innovations"/>
    <x v="1"/>
    <x v="8"/>
    <x v="3"/>
    <s v="Female"/>
    <n v="59"/>
    <n v="506"/>
    <n v="1462"/>
    <n v="29854"/>
    <n v="86258"/>
    <n v="56404"/>
  </r>
  <r>
    <x v="84"/>
    <s v="Pure Harmony Foods"/>
    <x v="1"/>
    <x v="8"/>
    <x v="4"/>
    <s v="Male"/>
    <n v="51"/>
    <n v="868"/>
    <n v="935"/>
    <n v="44268"/>
    <n v="47685"/>
    <n v="3417"/>
  </r>
  <r>
    <x v="85"/>
    <s v="Zenith Security Systems"/>
    <x v="1"/>
    <x v="8"/>
    <x v="5"/>
    <s v="Male"/>
    <n v="76"/>
    <n v="602"/>
    <n v="1494"/>
    <n v="45752"/>
    <n v="113544"/>
    <n v="67792"/>
  </r>
  <r>
    <x v="86"/>
    <s v="Crystal Clear Beverages"/>
    <x v="1"/>
    <x v="8"/>
    <x v="6"/>
    <s v="Male"/>
    <n v="55"/>
    <n v="928"/>
    <n v="893"/>
    <n v="51040"/>
    <n v="49115"/>
    <n v="-1925"/>
  </r>
  <r>
    <x v="87"/>
    <s v="Metro Line Tech"/>
    <x v="1"/>
    <x v="8"/>
    <x v="1"/>
    <s v="Male"/>
    <n v="74"/>
    <n v="758"/>
    <n v="988"/>
    <n v="56092"/>
    <n v="73112"/>
    <n v="17020"/>
  </r>
  <r>
    <x v="88"/>
    <s v="Urban Pulse Consulting"/>
    <x v="1"/>
    <x v="8"/>
    <x v="7"/>
    <s v="Male"/>
    <n v="88"/>
    <n v="566"/>
    <n v="951"/>
    <n v="49808"/>
    <n v="83688"/>
    <n v="33880"/>
  </r>
  <r>
    <x v="89"/>
    <s v="Radiant Vision Studios"/>
    <x v="2"/>
    <x v="10"/>
    <x v="6"/>
    <s v="Female"/>
    <n v="17"/>
    <n v="537"/>
    <n v="1035"/>
    <n v="9129"/>
    <n v="17595"/>
    <n v="8466"/>
  </r>
  <r>
    <x v="90"/>
    <s v="Noble Travel Services"/>
    <x v="2"/>
    <x v="10"/>
    <x v="8"/>
    <s v="Female"/>
    <n v="20"/>
    <n v="875"/>
    <n v="1255"/>
    <n v="17500"/>
    <n v="25100"/>
    <n v="7600"/>
  </r>
  <r>
    <x v="91"/>
    <s v="Bright Future Academy"/>
    <x v="2"/>
    <x v="10"/>
    <x v="8"/>
    <s v="Female"/>
    <n v="13"/>
    <n v="917"/>
    <n v="1412"/>
    <n v="11921"/>
    <n v="18356"/>
    <n v="6435"/>
  </r>
  <r>
    <x v="92"/>
    <s v="Synergy Solutions Group"/>
    <x v="2"/>
    <x v="10"/>
    <x v="1"/>
    <s v="Female"/>
    <n v="15"/>
    <n v="910"/>
    <n v="1363"/>
    <n v="13650"/>
    <n v="20445"/>
    <n v="6795"/>
  </r>
  <r>
    <x v="93"/>
    <s v="Visionary Health Systems"/>
    <x v="2"/>
    <x v="10"/>
    <x v="9"/>
    <s v="Female"/>
    <n v="12"/>
    <n v="980"/>
    <n v="1281"/>
    <n v="11760"/>
    <n v="15372"/>
    <n v="3612"/>
  </r>
  <r>
    <x v="94"/>
    <s v="Apex Retailers"/>
    <x v="2"/>
    <x v="10"/>
    <x v="1"/>
    <s v="Female"/>
    <n v="12"/>
    <n v="734"/>
    <n v="1109"/>
    <n v="8808"/>
    <n v="13308"/>
    <n v="4500"/>
  </r>
  <r>
    <x v="95"/>
    <s v="Prestige Property Developers"/>
    <x v="2"/>
    <x v="10"/>
    <x v="10"/>
    <s v="Female"/>
    <n v="12"/>
    <n v="913"/>
    <n v="1371"/>
    <n v="10956"/>
    <n v="16452"/>
    <n v="5496"/>
  </r>
  <r>
    <x v="96"/>
    <s v="Classic Trends Fashion"/>
    <x v="2"/>
    <x v="10"/>
    <x v="9"/>
    <s v="Male"/>
    <n v="20"/>
    <n v="833"/>
    <n v="1054"/>
    <n v="16660"/>
    <n v="21080"/>
    <n v="4420"/>
  </r>
  <r>
    <x v="97"/>
    <s v="Harmony Ventures"/>
    <x v="2"/>
    <x v="10"/>
    <x v="11"/>
    <s v="Male"/>
    <n v="17"/>
    <n v="748"/>
    <n v="1002"/>
    <n v="12716"/>
    <n v="17034"/>
    <n v="4318"/>
  </r>
  <r>
    <x v="98"/>
    <s v="Stellar Realty"/>
    <x v="2"/>
    <x v="10"/>
    <x v="12"/>
    <s v="Male"/>
    <n v="20"/>
    <n v="517"/>
    <n v="975"/>
    <n v="10340"/>
    <n v="19500"/>
    <n v="9160"/>
  </r>
  <r>
    <x v="99"/>
    <s v="Future Path Technologies"/>
    <x v="2"/>
    <x v="10"/>
    <x v="6"/>
    <s v="Male"/>
    <n v="18"/>
    <n v="674"/>
    <n v="1099"/>
    <n v="12132"/>
    <n v="19782"/>
    <n v="7650"/>
  </r>
  <r>
    <x v="100"/>
    <s v="Elite Edge Services"/>
    <x v="2"/>
    <x v="10"/>
    <x v="8"/>
    <s v="Female"/>
    <n v="17"/>
    <n v="641"/>
    <n v="982"/>
    <n v="10897"/>
    <n v="16694"/>
    <n v="5797"/>
  </r>
  <r>
    <x v="101"/>
    <s v="Radiance Health and Wellness"/>
    <x v="0"/>
    <x v="6"/>
    <x v="8"/>
    <s v="Male"/>
    <n v="26"/>
    <n v="771"/>
    <n v="917"/>
    <n v="20046"/>
    <n v="23842"/>
    <n v="3796"/>
  </r>
  <r>
    <x v="102"/>
    <s v="Legacy Auto Works"/>
    <x v="0"/>
    <x v="6"/>
    <x v="3"/>
    <s v="Male"/>
    <n v="30"/>
    <n v="859"/>
    <n v="1317"/>
    <n v="25770"/>
    <n v="39510"/>
    <n v="13740"/>
  </r>
  <r>
    <x v="103"/>
    <s v="Prime Essence Creations"/>
    <x v="0"/>
    <x v="6"/>
    <x v="3"/>
    <s v="Male"/>
    <n v="30"/>
    <n v="726"/>
    <n v="1323"/>
    <n v="21780"/>
    <n v="39690"/>
    <n v="17910"/>
  </r>
  <r>
    <x v="104"/>
    <s v="Quantum Ventures"/>
    <x v="0"/>
    <x v="6"/>
    <x v="7"/>
    <s v="Male"/>
    <n v="29"/>
    <n v="861"/>
    <n v="1045"/>
    <n v="24969"/>
    <n v="30305"/>
    <n v="5336"/>
  </r>
  <r>
    <x v="105"/>
    <s v="Horizon Tech Solutions"/>
    <x v="0"/>
    <x v="6"/>
    <x v="8"/>
    <s v="Female"/>
    <n v="26"/>
    <n v="627"/>
    <n v="1079"/>
    <n v="16302"/>
    <n v="28054"/>
    <n v="11752"/>
  </r>
  <r>
    <x v="106"/>
    <s v="Urban Legends Apparel"/>
    <x v="0"/>
    <x v="6"/>
    <x v="13"/>
    <s v="Female"/>
    <n v="24"/>
    <n v="978"/>
    <n v="1319"/>
    <n v="23472"/>
    <n v="31656"/>
    <n v="8184"/>
  </r>
  <r>
    <x v="107"/>
    <s v="Pure Bliss Beverages"/>
    <x v="0"/>
    <x v="6"/>
    <x v="14"/>
    <s v="Female"/>
    <n v="30"/>
    <n v="514"/>
    <n v="1418"/>
    <n v="15420"/>
    <n v="42540"/>
    <n v="27120"/>
  </r>
  <r>
    <x v="108"/>
    <s v="Noble Heights Builders"/>
    <x v="0"/>
    <x v="6"/>
    <x v="1"/>
    <s v="Female"/>
    <n v="26"/>
    <n v="656"/>
    <n v="1363"/>
    <n v="17056"/>
    <n v="35438"/>
    <n v="18382"/>
  </r>
  <r>
    <x v="109"/>
    <s v="Radiant Foods"/>
    <x v="0"/>
    <x v="6"/>
    <x v="15"/>
    <s v="Female"/>
    <n v="28"/>
    <n v="866"/>
    <n v="897"/>
    <n v="24248"/>
    <n v="25116"/>
    <n v="868"/>
  </r>
  <r>
    <x v="110"/>
    <s v="Zenith Financial Services"/>
    <x v="0"/>
    <x v="6"/>
    <x v="16"/>
    <s v="Female"/>
    <n v="23"/>
    <n v="969"/>
    <n v="1485"/>
    <n v="22287"/>
    <n v="34155"/>
    <n v="11868"/>
  </r>
  <r>
    <x v="111"/>
    <s v="Apex Travel Ventures"/>
    <x v="0"/>
    <x v="6"/>
    <x v="17"/>
    <s v="Female"/>
    <n v="21"/>
    <n v="626"/>
    <n v="931"/>
    <n v="13146"/>
    <n v="19551"/>
    <n v="6405"/>
  </r>
  <r>
    <x v="112"/>
    <s v="Legacy Design Group"/>
    <x v="1"/>
    <x v="7"/>
    <x v="18"/>
    <s v="Female"/>
    <n v="58"/>
    <n v="898"/>
    <n v="1125"/>
    <n v="52084"/>
    <n v="65250"/>
    <n v="13166"/>
  </r>
  <r>
    <x v="113"/>
    <s v="Supreme Wellness"/>
    <x v="1"/>
    <x v="7"/>
    <x v="19"/>
    <s v="Female"/>
    <n v="83"/>
    <n v="943"/>
    <n v="994"/>
    <n v="78269"/>
    <n v="82502"/>
    <n v="4233"/>
  </r>
  <r>
    <x v="114"/>
    <s v="Harmony Tech Innovations"/>
    <x v="1"/>
    <x v="7"/>
    <x v="2"/>
    <s v="Female"/>
    <n v="85"/>
    <n v="641"/>
    <n v="952"/>
    <n v="54485"/>
    <n v="80920"/>
    <n v="26435"/>
  </r>
  <r>
    <x v="115"/>
    <s v="Stellar Education Services"/>
    <x v="1"/>
    <x v="7"/>
    <x v="2"/>
    <s v="Female"/>
    <n v="57"/>
    <n v="784"/>
    <n v="1089"/>
    <n v="44688"/>
    <n v="62073"/>
    <n v="17385"/>
  </r>
  <r>
    <x v="116"/>
    <s v="Visionary Health Products"/>
    <x v="1"/>
    <x v="7"/>
    <x v="9"/>
    <s v="Female"/>
    <n v="98"/>
    <n v="579"/>
    <n v="1173"/>
    <n v="56742"/>
    <n v="114954"/>
    <n v="58212"/>
  </r>
  <r>
    <x v="117"/>
    <s v="Crystal Innovations"/>
    <x v="1"/>
    <x v="7"/>
    <x v="13"/>
    <s v="Female"/>
    <n v="98"/>
    <n v="605"/>
    <n v="1491"/>
    <n v="59290"/>
    <n v="146118"/>
    <n v="86828"/>
  </r>
  <r>
    <x v="118"/>
    <s v="Future Trends Retail"/>
    <x v="1"/>
    <x v="7"/>
    <x v="2"/>
    <s v="Female"/>
    <n v="63"/>
    <n v="952"/>
    <n v="1435"/>
    <n v="59976"/>
    <n v="90405"/>
    <n v="30429"/>
  </r>
  <r>
    <x v="119"/>
    <s v="Radiant Horizon Ventures"/>
    <x v="1"/>
    <x v="7"/>
    <x v="4"/>
    <s v="Female"/>
    <n v="91"/>
    <n v="938"/>
    <n v="928"/>
    <n v="85358"/>
    <n v="84448"/>
    <n v="-910"/>
  </r>
  <r>
    <x v="120"/>
    <s v="Urban Edge Realty"/>
    <x v="1"/>
    <x v="7"/>
    <x v="0"/>
    <s v="Male"/>
    <n v="66"/>
    <n v="512"/>
    <n v="1281"/>
    <n v="33792"/>
    <n v="84546"/>
    <n v="50754"/>
  </r>
  <r>
    <x v="121"/>
    <s v="Prime Focus Innovations"/>
    <x v="1"/>
    <x v="7"/>
    <x v="1"/>
    <s v="Male"/>
    <n v="88"/>
    <n v="691"/>
    <n v="1014"/>
    <n v="60808"/>
    <n v="89232"/>
    <n v="28424"/>
  </r>
  <r>
    <x v="122"/>
    <s v="Elite Spectrum Consulting"/>
    <x v="1"/>
    <x v="7"/>
    <x v="2"/>
    <s v="Male"/>
    <n v="54"/>
    <n v="518"/>
    <n v="1038"/>
    <n v="27972"/>
    <n v="56052"/>
    <n v="28080"/>
  </r>
  <r>
    <x v="123"/>
    <s v="Dynamic Design Studio"/>
    <x v="1"/>
    <x v="7"/>
    <x v="3"/>
    <s v="Male"/>
    <n v="67"/>
    <n v="780"/>
    <n v="1238"/>
    <n v="52260"/>
    <n v="82946"/>
    <n v="30686"/>
  </r>
  <r>
    <x v="124"/>
    <s v="Apex Wellness Solutions"/>
    <x v="1"/>
    <x v="8"/>
    <x v="4"/>
    <s v="Male"/>
    <n v="86"/>
    <n v="540"/>
    <n v="1478"/>
    <n v="46440"/>
    <n v="127108"/>
    <n v="80668"/>
  </r>
  <r>
    <x v="125"/>
    <s v="Royal Crest Foods"/>
    <x v="1"/>
    <x v="8"/>
    <x v="5"/>
    <s v="Female"/>
    <n v="85"/>
    <n v="853"/>
    <n v="1388"/>
    <n v="72505"/>
    <n v="117980"/>
    <n v="45475"/>
  </r>
  <r>
    <x v="126"/>
    <s v="Zenith Travels"/>
    <x v="1"/>
    <x v="8"/>
    <x v="6"/>
    <s v="Female"/>
    <n v="69"/>
    <n v="745"/>
    <n v="1294"/>
    <n v="51405"/>
    <n v="89286"/>
    <n v="37881"/>
  </r>
  <r>
    <x v="127"/>
    <s v="Modern Harmony Products"/>
    <x v="2"/>
    <x v="10"/>
    <x v="1"/>
    <s v="Female"/>
    <n v="10"/>
    <n v="754"/>
    <n v="1209"/>
    <n v="7540"/>
    <n v="12090"/>
    <n v="4550"/>
  </r>
  <r>
    <x v="128"/>
    <s v="Horizon Builders &amp; Developers"/>
    <x v="2"/>
    <x v="10"/>
    <x v="7"/>
    <s v="Female"/>
    <n v="14"/>
    <n v="815"/>
    <n v="1202"/>
    <n v="11410"/>
    <n v="16828"/>
    <n v="5418"/>
  </r>
  <r>
    <x v="129"/>
    <s v="Radiance Tech Solutions"/>
    <x v="2"/>
    <x v="10"/>
    <x v="6"/>
    <s v="Female"/>
    <n v="10"/>
    <n v="863"/>
    <n v="1124"/>
    <n v="8630"/>
    <n v="11240"/>
    <n v="2610"/>
  </r>
  <r>
    <x v="130"/>
    <s v="Legacy Apparel"/>
    <x v="2"/>
    <x v="10"/>
    <x v="8"/>
    <s v="Female"/>
    <n v="18"/>
    <n v="704"/>
    <n v="1257"/>
    <n v="12672"/>
    <n v="22626"/>
    <n v="9954"/>
  </r>
  <r>
    <x v="131"/>
    <s v="Pinnacle Education Group"/>
    <x v="2"/>
    <x v="10"/>
    <x v="8"/>
    <s v="Female"/>
    <n v="19"/>
    <n v="744"/>
    <n v="1498"/>
    <n v="14136"/>
    <n v="28462"/>
    <n v="14326"/>
  </r>
  <r>
    <x v="132"/>
    <s v="Noble Innovations"/>
    <x v="2"/>
    <x v="10"/>
    <x v="1"/>
    <s v="Male"/>
    <n v="10"/>
    <n v="669"/>
    <n v="920"/>
    <n v="6690"/>
    <n v="9200"/>
    <n v="2510"/>
  </r>
  <r>
    <x v="133"/>
    <s v="Crystal Clear Realty"/>
    <x v="2"/>
    <x v="10"/>
    <x v="9"/>
    <s v="Male"/>
    <n v="20"/>
    <n v="966"/>
    <n v="955"/>
    <n v="19320"/>
    <n v="19100"/>
    <n v="-220"/>
  </r>
  <r>
    <x v="134"/>
    <s v="Future Vision Realty"/>
    <x v="0"/>
    <x v="6"/>
    <x v="1"/>
    <s v="Male"/>
    <n v="26"/>
    <n v="715"/>
    <n v="1015"/>
    <n v="18590"/>
    <n v="26390"/>
    <n v="7800"/>
  </r>
  <r>
    <x v="135"/>
    <s v="Urban Pulse Media"/>
    <x v="0"/>
    <x v="6"/>
    <x v="10"/>
    <s v="Male"/>
    <n v="27"/>
    <n v="611"/>
    <n v="1197"/>
    <n v="16497"/>
    <n v="32319"/>
    <n v="15822"/>
  </r>
  <r>
    <x v="136"/>
    <s v="True Essence Health"/>
    <x v="0"/>
    <x v="6"/>
    <x v="9"/>
    <s v="Female"/>
    <n v="29"/>
    <n v="544"/>
    <n v="929"/>
    <n v="15776"/>
    <n v="26941"/>
    <n v="11165"/>
  </r>
  <r>
    <x v="137"/>
    <s v="Apex Enterprise Solutions"/>
    <x v="0"/>
    <x v="6"/>
    <x v="11"/>
    <s v="Male"/>
    <n v="26"/>
    <n v="715"/>
    <n v="929"/>
    <n v="18590"/>
    <n v="24154"/>
    <n v="5564"/>
  </r>
  <r>
    <x v="138"/>
    <s v="Radiant Vision Realty"/>
    <x v="0"/>
    <x v="6"/>
    <x v="12"/>
    <s v="Male"/>
    <n v="30"/>
    <n v="652"/>
    <n v="1488"/>
    <n v="19560"/>
    <n v="44640"/>
    <n v="25080"/>
  </r>
  <r>
    <x v="139"/>
    <s v="Harmony Consulting Group"/>
    <x v="0"/>
    <x v="6"/>
    <x v="6"/>
    <s v="Male"/>
    <n v="22"/>
    <n v="681"/>
    <n v="1367"/>
    <n v="14982"/>
    <n v="30074"/>
    <n v="15092"/>
  </r>
  <r>
    <x v="140"/>
    <s v="Zenith Tech Ventures"/>
    <x v="0"/>
    <x v="6"/>
    <x v="8"/>
    <s v="Male"/>
    <n v="28"/>
    <n v="923"/>
    <n v="1253"/>
    <n v="25844"/>
    <n v="35084"/>
    <n v="9240"/>
  </r>
  <r>
    <x v="141"/>
    <s v="Stellar Health Services"/>
    <x v="0"/>
    <x v="6"/>
    <x v="8"/>
    <s v="Female"/>
    <n v="26"/>
    <n v="999"/>
    <n v="1382"/>
    <n v="25974"/>
    <n v="35932"/>
    <n v="9958"/>
  </r>
  <r>
    <x v="142"/>
    <s v="Pure Path Foods"/>
    <x v="0"/>
    <x v="6"/>
    <x v="3"/>
    <s v="Female"/>
    <n v="30"/>
    <n v="792"/>
    <n v="1239"/>
    <n v="23760"/>
    <n v="37170"/>
    <n v="13410"/>
  </r>
  <r>
    <x v="143"/>
    <s v="Prestige Solutions"/>
    <x v="0"/>
    <x v="6"/>
    <x v="3"/>
    <s v="Female"/>
    <n v="23"/>
    <n v="923"/>
    <n v="1333"/>
    <n v="21229"/>
    <n v="30659"/>
    <n v="9430"/>
  </r>
  <r>
    <x v="144"/>
    <s v="Bright Horizon Realty"/>
    <x v="0"/>
    <x v="6"/>
    <x v="7"/>
    <s v="Female"/>
    <n v="22"/>
    <n v="774"/>
    <n v="921"/>
    <n v="17028"/>
    <n v="20262"/>
    <n v="3234"/>
  </r>
  <r>
    <x v="145"/>
    <s v="Quantum Media Group"/>
    <x v="1"/>
    <x v="7"/>
    <x v="8"/>
    <s v="Female"/>
    <n v="63"/>
    <n v="525"/>
    <n v="1124"/>
    <n v="33075"/>
    <n v="70812"/>
    <n v="37737"/>
  </r>
  <r>
    <x v="146"/>
    <s v="Legacy Builders"/>
    <x v="1"/>
    <x v="7"/>
    <x v="13"/>
    <s v="Female"/>
    <n v="73"/>
    <n v="709"/>
    <n v="1096"/>
    <n v="51757"/>
    <n v="80008"/>
    <n v="28251"/>
  </r>
  <r>
    <x v="147"/>
    <s v="Apex Spa &amp; Wellness"/>
    <x v="1"/>
    <x v="7"/>
    <x v="14"/>
    <s v="Female"/>
    <n v="74"/>
    <n v="914"/>
    <n v="1026"/>
    <n v="67636"/>
    <n v="75924"/>
    <n v="8288"/>
  </r>
  <r>
    <x v="148"/>
    <s v="Radiant Travel Services"/>
    <x v="1"/>
    <x v="7"/>
    <x v="1"/>
    <s v="Female"/>
    <n v="84"/>
    <n v="558"/>
    <n v="1154"/>
    <n v="46872"/>
    <n v="96936"/>
    <n v="50064"/>
  </r>
  <r>
    <x v="149"/>
    <s v="Modern Trends Consulting"/>
    <x v="1"/>
    <x v="7"/>
    <x v="15"/>
    <s v="Female"/>
    <n v="99"/>
    <n v="934"/>
    <n v="893"/>
    <n v="92466"/>
    <n v="88407"/>
    <n v="-4059"/>
  </r>
  <r>
    <x v="150"/>
    <s v="Global Horizon Ventures"/>
    <x v="1"/>
    <x v="7"/>
    <x v="16"/>
    <s v="Female"/>
    <n v="52"/>
    <n v="576"/>
    <n v="1479"/>
    <n v="29952"/>
    <n v="76908"/>
    <n v="46956"/>
  </r>
  <r>
    <x v="151"/>
    <s v="Elite Enterprises"/>
    <x v="1"/>
    <x v="7"/>
    <x v="17"/>
    <s v="Male"/>
    <n v="98"/>
    <n v="769"/>
    <n v="1077"/>
    <n v="75362"/>
    <n v="105546"/>
    <n v="30184"/>
  </r>
  <r>
    <x v="152"/>
    <s v="Urban Wave Solutions"/>
    <x v="1"/>
    <x v="7"/>
    <x v="18"/>
    <s v="Male"/>
    <n v="89"/>
    <n v="910"/>
    <n v="906"/>
    <n v="80990"/>
    <n v="80634"/>
    <n v="-356"/>
  </r>
  <r>
    <x v="153"/>
    <s v="Pinnacle Health Innovations"/>
    <x v="1"/>
    <x v="7"/>
    <x v="19"/>
    <s v="Male"/>
    <n v="73"/>
    <n v="627"/>
    <n v="1089"/>
    <n v="45771"/>
    <n v="79497"/>
    <n v="33726"/>
  </r>
  <r>
    <x v="154"/>
    <s v="Horizon Fashion"/>
    <x v="1"/>
    <x v="8"/>
    <x v="2"/>
    <s v="Male"/>
    <n v="93"/>
    <n v="847"/>
    <n v="1090"/>
    <n v="78771"/>
    <n v="101370"/>
    <n v="22599"/>
  </r>
  <r>
    <x v="155"/>
    <s v="Crystal Essence Beverages"/>
    <x v="1"/>
    <x v="8"/>
    <x v="2"/>
    <s v="Male"/>
    <n v="84"/>
    <n v="522"/>
    <n v="1232"/>
    <n v="43848"/>
    <n v="103488"/>
    <n v="59640"/>
  </r>
  <r>
    <x v="156"/>
    <s v="Dynamic Pathways"/>
    <x v="1"/>
    <x v="8"/>
    <x v="9"/>
    <s v="Female"/>
    <n v="85"/>
    <n v="564"/>
    <n v="1464"/>
    <n v="47940"/>
    <n v="124440"/>
    <n v="76500"/>
  </r>
  <r>
    <x v="157"/>
    <s v="Visionary Realty Solutions"/>
    <x v="1"/>
    <x v="8"/>
    <x v="13"/>
    <s v="Female"/>
    <n v="59"/>
    <n v="764"/>
    <n v="1003"/>
    <n v="45076"/>
    <n v="59177"/>
    <n v="14101"/>
  </r>
  <r>
    <x v="158"/>
    <s v="Radiance Apparel"/>
    <x v="1"/>
    <x v="8"/>
    <x v="2"/>
    <s v="Female"/>
    <n v="93"/>
    <n v="579"/>
    <n v="1119"/>
    <n v="53847"/>
    <n v="104067"/>
    <n v="50220"/>
  </r>
  <r>
    <x v="159"/>
    <s v="Zenith Design Group"/>
    <x v="1"/>
    <x v="8"/>
    <x v="4"/>
    <s v="Male"/>
    <n v="56"/>
    <n v="724"/>
    <n v="1094"/>
    <n v="40544"/>
    <n v="61264"/>
    <n v="20720"/>
  </r>
  <r>
    <x v="160"/>
    <s v="Apex Publishing House"/>
    <x v="2"/>
    <x v="10"/>
    <x v="0"/>
    <s v="Male"/>
    <n v="18"/>
    <n v="859"/>
    <n v="942"/>
    <n v="15462"/>
    <n v="16956"/>
    <n v="1494"/>
  </r>
  <r>
    <x v="161"/>
    <s v="True Value Consulting"/>
    <x v="2"/>
    <x v="10"/>
    <x v="1"/>
    <s v="Male"/>
    <n v="15"/>
    <n v="890"/>
    <n v="936"/>
    <n v="13350"/>
    <n v="14040"/>
    <n v="690"/>
  </r>
  <r>
    <x v="162"/>
    <s v="Future Path Ventures"/>
    <x v="2"/>
    <x v="10"/>
    <x v="2"/>
    <s v="Male"/>
    <n v="19"/>
    <n v="630"/>
    <n v="906"/>
    <n v="11970"/>
    <n v="17214"/>
    <n v="5244"/>
  </r>
  <r>
    <x v="163"/>
    <s v="Stellar Tech Services"/>
    <x v="2"/>
    <x v="10"/>
    <x v="3"/>
    <s v="Male"/>
    <n v="10"/>
    <n v="701"/>
    <n v="1307"/>
    <n v="7010"/>
    <n v="13070"/>
    <n v="6060"/>
  </r>
  <r>
    <x v="164"/>
    <s v="Legacy Travel Agency"/>
    <x v="2"/>
    <x v="10"/>
    <x v="4"/>
    <s v="Female"/>
    <n v="19"/>
    <n v="653"/>
    <n v="1162"/>
    <n v="12407"/>
    <n v="22078"/>
    <n v="9671"/>
  </r>
  <r>
    <x v="165"/>
    <s v="Harmony Innovations"/>
    <x v="2"/>
    <x v="10"/>
    <x v="5"/>
    <s v="Female"/>
    <n v="14"/>
    <n v="968"/>
    <n v="1290"/>
    <n v="13552"/>
    <n v="18060"/>
    <n v="4508"/>
  </r>
  <r>
    <x v="166"/>
    <s v="Pure Essence Solutions"/>
    <x v="2"/>
    <x v="10"/>
    <x v="6"/>
    <s v="Female"/>
    <n v="14"/>
    <n v="857"/>
    <n v="960"/>
    <n v="11998"/>
    <n v="13440"/>
    <n v="1442"/>
  </r>
  <r>
    <x v="167"/>
    <s v="Elite Media Group"/>
    <x v="2"/>
    <x v="10"/>
    <x v="1"/>
    <s v="Female"/>
    <n v="20"/>
    <n v="508"/>
    <n v="1169"/>
    <n v="10160"/>
    <n v="23380"/>
    <n v="13220"/>
  </r>
  <r>
    <x v="168"/>
    <s v="Radiant Construction"/>
    <x v="2"/>
    <x v="10"/>
    <x v="7"/>
    <s v="Female"/>
    <n v="12"/>
    <n v="539"/>
    <n v="953"/>
    <n v="6468"/>
    <n v="11436"/>
    <n v="4968"/>
  </r>
  <r>
    <x v="169"/>
    <s v="Pinnacle Finance"/>
    <x v="2"/>
    <x v="10"/>
    <x v="6"/>
    <s v="Female"/>
    <n v="10"/>
    <n v="731"/>
    <n v="962"/>
    <n v="7310"/>
    <n v="9620"/>
    <n v="2310"/>
  </r>
  <r>
    <x v="170"/>
    <s v="Horizon Tech Ventures"/>
    <x v="2"/>
    <x v="10"/>
    <x v="8"/>
    <s v="Female"/>
    <n v="15"/>
    <n v="621"/>
    <n v="1388"/>
    <n v="9315"/>
    <n v="20820"/>
    <n v="11505"/>
  </r>
  <r>
    <x v="171"/>
    <s v="Crystal Health Solutions"/>
    <x v="2"/>
    <x v="10"/>
    <x v="8"/>
    <s v="Male"/>
    <n v="14"/>
    <n v="515"/>
    <n v="1137"/>
    <n v="7210"/>
    <n v="15918"/>
    <n v="8708"/>
  </r>
  <r>
    <x v="172"/>
    <s v="Modern Horizons Consulting"/>
    <x v="1"/>
    <x v="8"/>
    <x v="1"/>
    <s v="Male"/>
    <n v="60"/>
    <n v="783"/>
    <n v="1362"/>
    <n v="46980"/>
    <n v="81720"/>
    <n v="34740"/>
  </r>
  <r>
    <x v="173"/>
    <s v="Apex Realty Services"/>
    <x v="1"/>
    <x v="8"/>
    <x v="9"/>
    <s v="Male"/>
    <n v="81"/>
    <n v="948"/>
    <n v="907"/>
    <n v="76788"/>
    <n v="73467"/>
    <n v="-3321"/>
  </r>
  <r>
    <x v="174"/>
    <s v="Zenith Educational Group"/>
    <x v="1"/>
    <x v="8"/>
    <x v="1"/>
    <s v="Male"/>
    <n v="80"/>
    <n v="771"/>
    <n v="908"/>
    <n v="61680"/>
    <n v="72640"/>
    <n v="10960"/>
  </r>
  <r>
    <x v="175"/>
    <s v="True Path Ventures"/>
    <x v="1"/>
    <x v="8"/>
    <x v="10"/>
    <s v="Female"/>
    <n v="88"/>
    <n v="943"/>
    <n v="965"/>
    <n v="82984"/>
    <n v="84920"/>
    <n v="1936"/>
  </r>
  <r>
    <x v="176"/>
    <s v="Radiance Media"/>
    <x v="1"/>
    <x v="8"/>
    <x v="9"/>
    <s v="Male"/>
    <n v="68"/>
    <n v="909"/>
    <n v="1146"/>
    <n v="61812"/>
    <n v="77928"/>
    <n v="16116"/>
  </r>
  <r>
    <x v="177"/>
    <s v="Legacy Health Systems"/>
    <x v="1"/>
    <x v="8"/>
    <x v="11"/>
    <s v="Male"/>
    <n v="65"/>
    <n v="568"/>
    <n v="1241"/>
    <n v="36920"/>
    <n v="80665"/>
    <n v="43745"/>
  </r>
  <r>
    <x v="178"/>
    <s v="Urban Focus Products"/>
    <x v="1"/>
    <x v="8"/>
    <x v="12"/>
    <s v="Male"/>
    <n v="58"/>
    <n v="758"/>
    <n v="1261"/>
    <n v="43964"/>
    <n v="73138"/>
    <n v="29174"/>
  </r>
  <r>
    <x v="179"/>
    <s v="Elite Edge Consulting"/>
    <x v="2"/>
    <x v="9"/>
    <x v="6"/>
    <s v="Male"/>
    <n v="16"/>
    <n v="963"/>
    <n v="1136"/>
    <n v="15408"/>
    <n v="18176"/>
    <n v="2768"/>
  </r>
  <r>
    <x v="180"/>
    <s v="Stellar Travel Solutions"/>
    <x v="2"/>
    <x v="9"/>
    <x v="8"/>
    <s v="Female"/>
    <n v="15"/>
    <n v="650"/>
    <n v="1222"/>
    <n v="9750"/>
    <n v="18330"/>
    <n v="8580"/>
  </r>
  <r>
    <x v="181"/>
    <s v="Harmony Tech Ventures"/>
    <x v="2"/>
    <x v="9"/>
    <x v="8"/>
    <s v="Female"/>
    <n v="13"/>
    <n v="762"/>
    <n v="1475"/>
    <n v="9906"/>
    <n v="19175"/>
    <n v="9269"/>
  </r>
  <r>
    <x v="182"/>
    <s v="Pure Harmony Solutions"/>
    <x v="2"/>
    <x v="9"/>
    <x v="3"/>
    <s v="Female"/>
    <n v="15"/>
    <n v="825"/>
    <n v="1350"/>
    <n v="12375"/>
    <n v="20250"/>
    <n v="7875"/>
  </r>
  <r>
    <x v="183"/>
    <s v="Radiant Fitness Studio"/>
    <x v="2"/>
    <x v="9"/>
    <x v="3"/>
    <s v="Female"/>
    <n v="14"/>
    <n v="909"/>
    <n v="1118"/>
    <n v="12726"/>
    <n v="15652"/>
    <n v="2926"/>
  </r>
  <r>
    <x v="184"/>
    <s v="Zenith Finance Co."/>
    <x v="2"/>
    <x v="9"/>
    <x v="7"/>
    <s v="Female"/>
    <n v="11"/>
    <n v="858"/>
    <n v="1474"/>
    <n v="9438"/>
    <n v="16214"/>
    <n v="6776"/>
  </r>
  <r>
    <x v="185"/>
    <s v="Apex Events Management"/>
    <x v="2"/>
    <x v="9"/>
    <x v="8"/>
    <s v="Female"/>
    <n v="12"/>
    <n v="516"/>
    <n v="1033"/>
    <n v="6192"/>
    <n v="12396"/>
    <n v="6204"/>
  </r>
  <r>
    <x v="186"/>
    <s v="Visionary Innovations"/>
    <x v="1"/>
    <x v="7"/>
    <x v="13"/>
    <s v="Female"/>
    <n v="61"/>
    <n v="604"/>
    <n v="904"/>
    <n v="36844"/>
    <n v="55144"/>
    <n v="18300"/>
  </r>
  <r>
    <x v="187"/>
    <s v="Horizon Design Studio"/>
    <x v="1"/>
    <x v="7"/>
    <x v="14"/>
    <s v="Female"/>
    <n v="62"/>
    <n v="641"/>
    <n v="1074"/>
    <n v="39742"/>
    <n v="66588"/>
    <n v="26846"/>
  </r>
  <r>
    <x v="188"/>
    <s v="Modern Spectrum Solutions"/>
    <x v="1"/>
    <x v="7"/>
    <x v="1"/>
    <s v="Female"/>
    <n v="92"/>
    <n v="923"/>
    <n v="1138"/>
    <n v="84916"/>
    <n v="104696"/>
    <n v="19780"/>
  </r>
  <r>
    <x v="189"/>
    <s v="Legacy Tech Products"/>
    <x v="1"/>
    <x v="7"/>
    <x v="15"/>
    <s v="Female"/>
    <n v="53"/>
    <n v="913"/>
    <n v="1055"/>
    <n v="48389"/>
    <n v="55915"/>
    <n v="7526"/>
  </r>
  <r>
    <x v="190"/>
    <s v="Pinnacle Wellness Services"/>
    <x v="1"/>
    <x v="7"/>
    <x v="16"/>
    <s v="Female"/>
    <n v="56"/>
    <n v="840"/>
    <n v="1455"/>
    <n v="47040"/>
    <n v="81480"/>
    <n v="34440"/>
  </r>
  <r>
    <x v="191"/>
    <s v="Urban Insight Consulting"/>
    <x v="1"/>
    <x v="8"/>
    <x v="17"/>
    <s v="Female"/>
    <n v="85"/>
    <n v="541"/>
    <n v="1247"/>
    <n v="45985"/>
    <n v="105995"/>
    <n v="60010"/>
  </r>
  <r>
    <x v="192"/>
    <s v="Crystal Horizons"/>
    <x v="1"/>
    <x v="8"/>
    <x v="18"/>
    <s v="Female"/>
    <n v="56"/>
    <n v="611"/>
    <n v="1357"/>
    <n v="34216"/>
    <n v="75992"/>
    <n v="41776"/>
  </r>
  <r>
    <x v="193"/>
    <s v="Radiant Apparel"/>
    <x v="1"/>
    <x v="8"/>
    <x v="19"/>
    <s v="Female"/>
    <n v="91"/>
    <n v="867"/>
    <n v="954"/>
    <n v="78897"/>
    <n v="86814"/>
    <n v="7917"/>
  </r>
  <r>
    <x v="194"/>
    <s v="True Value Products"/>
    <x v="1"/>
    <x v="8"/>
    <x v="2"/>
    <s v="Female"/>
    <n v="95"/>
    <n v="508"/>
    <n v="1054"/>
    <n v="48260"/>
    <n v="100130"/>
    <n v="51870"/>
  </r>
  <r>
    <x v="195"/>
    <s v="Apex Creative Solutions"/>
    <x v="1"/>
    <x v="8"/>
    <x v="2"/>
    <s v="Male"/>
    <n v="57"/>
    <n v="927"/>
    <n v="1216"/>
    <n v="52839"/>
    <n v="69312"/>
    <n v="16473"/>
  </r>
  <r>
    <x v="196"/>
    <s v="Zenith Health Products"/>
    <x v="1"/>
    <x v="8"/>
    <x v="9"/>
    <s v="Male"/>
    <n v="75"/>
    <n v="549"/>
    <n v="1229"/>
    <n v="41175"/>
    <n v="92175"/>
    <n v="51000"/>
  </r>
  <r>
    <x v="197"/>
    <s v="Stellar Media Group"/>
    <x v="2"/>
    <x v="10"/>
    <x v="13"/>
    <s v="Male"/>
    <n v="20"/>
    <n v="817"/>
    <n v="960"/>
    <n v="16340"/>
    <n v="19200"/>
    <n v="2860"/>
  </r>
  <r>
    <x v="198"/>
    <s v="Harmony Finance Co."/>
    <x v="2"/>
    <x v="10"/>
    <x v="2"/>
    <s v="Male"/>
    <n v="16"/>
    <n v="935"/>
    <n v="1043"/>
    <n v="14960"/>
    <n v="16688"/>
    <n v="1728"/>
  </r>
  <r>
    <x v="199"/>
    <s v="Pure Vision Ventures"/>
    <x v="2"/>
    <x v="10"/>
    <x v="4"/>
    <s v="Male"/>
    <n v="17"/>
    <n v="642"/>
    <n v="1499"/>
    <n v="10914"/>
    <n v="25483"/>
    <n v="14569"/>
  </r>
  <r>
    <x v="200"/>
    <s v="Radiance Solutions Group"/>
    <x v="2"/>
    <x v="10"/>
    <x v="12"/>
    <s v="Female"/>
    <n v="16"/>
    <n v="584"/>
    <n v="1327"/>
    <n v="9344"/>
    <n v="21232"/>
    <n v="11888"/>
  </r>
  <r>
    <x v="201"/>
    <s v="Legacy Travel Services"/>
    <x v="2"/>
    <x v="10"/>
    <x v="6"/>
    <s v="Female"/>
    <n v="18"/>
    <n v="596"/>
    <n v="1310"/>
    <n v="10728"/>
    <n v="23580"/>
    <n v="12852"/>
  </r>
  <r>
    <x v="202"/>
    <s v="Elite Spectrum Media"/>
    <x v="2"/>
    <x v="10"/>
    <x v="8"/>
    <s v="Female"/>
    <n v="14"/>
    <n v="533"/>
    <n v="1277"/>
    <n v="7462"/>
    <n v="17878"/>
    <n v="10416"/>
  </r>
  <r>
    <x v="203"/>
    <s v="Modern Edge Solutions"/>
    <x v="2"/>
    <x v="10"/>
    <x v="8"/>
    <s v="Female"/>
    <n v="19"/>
    <n v="589"/>
    <n v="929"/>
    <n v="11191"/>
    <n v="17651"/>
    <n v="6460"/>
  </r>
  <r>
    <x v="204"/>
    <s v="Pinnacle Design Studio"/>
    <x v="2"/>
    <x v="10"/>
    <x v="3"/>
    <s v="Female"/>
    <n v="19"/>
    <n v="578"/>
    <n v="1494"/>
    <n v="10982"/>
    <n v="28386"/>
    <n v="17404"/>
  </r>
  <r>
    <x v="205"/>
    <s v="Horizon Health Solutions"/>
    <x v="0"/>
    <x v="0"/>
    <x v="3"/>
    <s v="Female"/>
    <n v="30"/>
    <n v="869"/>
    <n v="1036"/>
    <n v="26070"/>
    <n v="31080"/>
    <n v="5010"/>
  </r>
  <r>
    <x v="206"/>
    <s v="Crystal Clear Consulting"/>
    <x v="0"/>
    <x v="1"/>
    <x v="7"/>
    <s v="Female"/>
    <n v="20"/>
    <n v="999"/>
    <n v="1292"/>
    <n v="19980"/>
    <n v="25840"/>
    <n v="5860"/>
  </r>
  <r>
    <x v="207"/>
    <s v="Apex Marketing Solutions"/>
    <x v="0"/>
    <x v="1"/>
    <x v="8"/>
    <s v="Male"/>
    <n v="20"/>
    <n v="979"/>
    <n v="1071"/>
    <n v="19580"/>
    <n v="21420"/>
    <n v="1840"/>
  </r>
  <r>
    <x v="208"/>
    <s v="Zenith Innovations"/>
    <x v="0"/>
    <x v="1"/>
    <x v="13"/>
    <s v="Male"/>
    <n v="29"/>
    <n v="661"/>
    <n v="1369"/>
    <n v="19169"/>
    <n v="39701"/>
    <n v="20532"/>
  </r>
  <r>
    <x v="209"/>
    <s v="Stellar Wellness Products"/>
    <x v="1"/>
    <x v="2"/>
    <x v="14"/>
    <s v="Male"/>
    <n v="95"/>
    <n v="845"/>
    <n v="967"/>
    <n v="80275"/>
    <n v="91865"/>
    <n v="11590"/>
  </r>
  <r>
    <x v="210"/>
    <s v="Radiant Consulting Group"/>
    <x v="1"/>
    <x v="2"/>
    <x v="1"/>
    <s v="Male"/>
    <n v="86"/>
    <n v="949"/>
    <n v="1326"/>
    <n v="81614"/>
    <n v="114036"/>
    <n v="32422"/>
  </r>
  <r>
    <x v="211"/>
    <s v="Harmony Ventures Co."/>
    <x v="1"/>
    <x v="2"/>
    <x v="15"/>
    <s v="Female"/>
    <n v="73"/>
    <n v="801"/>
    <n v="990"/>
    <n v="58473"/>
    <n v="72270"/>
    <n v="13797"/>
  </r>
  <r>
    <x v="212"/>
    <s v="Urban Path Technologies"/>
    <x v="1"/>
    <x v="2"/>
    <x v="16"/>
    <s v="Male"/>
    <n v="70"/>
    <n v="699"/>
    <n v="950"/>
    <n v="48930"/>
    <n v="66500"/>
    <n v="17570"/>
  </r>
  <r>
    <x v="213"/>
    <s v="True Essence Innovations"/>
    <x v="0"/>
    <x v="0"/>
    <x v="17"/>
    <s v="Male"/>
    <n v="30"/>
    <n v="539"/>
    <n v="1461"/>
    <n v="16170"/>
    <n v="43830"/>
    <n v="27660"/>
  </r>
  <r>
    <x v="214"/>
    <s v="Pinnacle Media Group"/>
    <x v="0"/>
    <x v="0"/>
    <x v="18"/>
    <s v="Male"/>
    <n v="26"/>
    <n v="726"/>
    <n v="1070"/>
    <n v="18876"/>
    <n v="27820"/>
    <n v="8944"/>
  </r>
  <r>
    <x v="215"/>
    <s v="Legacy Design Co."/>
    <x v="0"/>
    <x v="0"/>
    <x v="19"/>
    <s v="Male"/>
    <n v="29"/>
    <n v="510"/>
    <n v="1089"/>
    <n v="14790"/>
    <n v="31581"/>
    <n v="16791"/>
  </r>
  <r>
    <x v="216"/>
    <s v="Apex Health Products"/>
    <x v="0"/>
    <x v="0"/>
    <x v="2"/>
    <s v="Female"/>
    <n v="27"/>
    <n v="752"/>
    <n v="1447"/>
    <n v="20304"/>
    <n v="39069"/>
    <n v="18765"/>
  </r>
  <r>
    <x v="217"/>
    <s v="Zenith Travel Ventures"/>
    <x v="0"/>
    <x v="0"/>
    <x v="2"/>
    <s v="Female"/>
    <n v="28"/>
    <n v="924"/>
    <n v="1332"/>
    <n v="25872"/>
    <n v="37296"/>
    <n v="11424"/>
  </r>
  <r>
    <x v="218"/>
    <s v="Pure Path Consulting"/>
    <x v="0"/>
    <x v="0"/>
    <x v="9"/>
    <s v="Female"/>
    <n v="26"/>
    <n v="643"/>
    <n v="1370"/>
    <n v="16718"/>
    <n v="35620"/>
    <n v="18902"/>
  </r>
  <r>
    <x v="219"/>
    <s v="Radiance Solutions Co."/>
    <x v="1"/>
    <x v="3"/>
    <x v="13"/>
    <s v="Female"/>
    <n v="57"/>
    <n v="541"/>
    <n v="1285"/>
    <n v="30837"/>
    <n v="73245"/>
    <n v="42408"/>
  </r>
  <r>
    <x v="220"/>
    <s v="Modern Vision Ventures"/>
    <x v="1"/>
    <x v="3"/>
    <x v="2"/>
    <s v="Female"/>
    <n v="67"/>
    <n v="674"/>
    <n v="1149"/>
    <n v="45158"/>
    <n v="76983"/>
    <n v="31825"/>
  </r>
  <r>
    <x v="221"/>
    <s v="Elite Travel Services"/>
    <x v="1"/>
    <x v="3"/>
    <x v="4"/>
    <s v="Female"/>
    <n v="55"/>
    <n v="599"/>
    <n v="1345"/>
    <n v="32945"/>
    <n v="73975"/>
    <n v="41030"/>
  </r>
  <r>
    <x v="222"/>
    <s v="Horizon Creative Solutions"/>
    <x v="1"/>
    <x v="3"/>
    <x v="0"/>
    <s v="Female"/>
    <n v="70"/>
    <n v="871"/>
    <n v="1274"/>
    <n v="60970"/>
    <n v="89180"/>
    <n v="28210"/>
  </r>
  <r>
    <x v="223"/>
    <s v="Crystal Innovations Group"/>
    <x v="1"/>
    <x v="3"/>
    <x v="1"/>
    <s v="Female"/>
    <n v="90"/>
    <n v="962"/>
    <n v="1312"/>
    <n v="86580"/>
    <n v="118080"/>
    <n v="31500"/>
  </r>
  <r>
    <x v="224"/>
    <s v="Pinnacle Fitness Studio"/>
    <x v="1"/>
    <x v="3"/>
    <x v="2"/>
    <s v="Female"/>
    <n v="71"/>
    <n v="739"/>
    <n v="968"/>
    <n v="52469"/>
    <n v="68728"/>
    <n v="16259"/>
  </r>
  <r>
    <x v="225"/>
    <s v="Stellar Travel Agency"/>
    <x v="1"/>
    <x v="3"/>
    <x v="3"/>
    <s v="Female"/>
    <n v="63"/>
    <n v="691"/>
    <n v="988"/>
    <n v="43533"/>
    <n v="62244"/>
    <n v="18711"/>
  </r>
  <r>
    <x v="226"/>
    <s v="Harmony Educational Group"/>
    <x v="0"/>
    <x v="4"/>
    <x v="4"/>
    <s v="Male"/>
    <n v="23"/>
    <n v="584"/>
    <n v="1191"/>
    <n v="13432"/>
    <n v="27393"/>
    <n v="13961"/>
  </r>
  <r>
    <x v="227"/>
    <s v="Urban Spectrum Solutions"/>
    <x v="0"/>
    <x v="4"/>
    <x v="5"/>
    <s v="Male"/>
    <n v="20"/>
    <n v="773"/>
    <n v="1009"/>
    <n v="15460"/>
    <n v="20180"/>
    <n v="4720"/>
  </r>
  <r>
    <x v="228"/>
    <s v="Radiant Design Studio"/>
    <x v="0"/>
    <x v="4"/>
    <x v="6"/>
    <s v="Male"/>
    <n v="21"/>
    <n v="608"/>
    <n v="1380"/>
    <n v="12768"/>
    <n v="28980"/>
    <n v="16212"/>
  </r>
  <r>
    <x v="229"/>
    <s v="Zenith Health Innovations"/>
    <x v="0"/>
    <x v="4"/>
    <x v="1"/>
    <s v="Male"/>
    <n v="30"/>
    <n v="712"/>
    <n v="1102"/>
    <n v="21360"/>
    <n v="33060"/>
    <n v="11700"/>
  </r>
  <r>
    <x v="230"/>
    <s v="Apex Realty Ventures"/>
    <x v="0"/>
    <x v="4"/>
    <x v="7"/>
    <s v="Male"/>
    <n v="24"/>
    <n v="672"/>
    <n v="910"/>
    <n v="16128"/>
    <n v="21840"/>
    <n v="5712"/>
  </r>
  <r>
    <x v="231"/>
    <s v="Legacy Wellness Solutions"/>
    <x v="0"/>
    <x v="4"/>
    <x v="6"/>
    <s v="Female"/>
    <n v="23"/>
    <n v="906"/>
    <n v="1394"/>
    <n v="20838"/>
    <n v="32062"/>
    <n v="11224"/>
  </r>
  <r>
    <x v="232"/>
    <s v="True Value Ventures"/>
    <x v="0"/>
    <x v="4"/>
    <x v="8"/>
    <s v="Female"/>
    <n v="29"/>
    <n v="520"/>
    <n v="981"/>
    <n v="15080"/>
    <n v="28449"/>
    <n v="13369"/>
  </r>
  <r>
    <x v="233"/>
    <s v="Horizon Media Solutions"/>
    <x v="0"/>
    <x v="4"/>
    <x v="8"/>
    <s v="Female"/>
    <n v="24"/>
    <n v="927"/>
    <n v="1362"/>
    <n v="22248"/>
    <n v="32688"/>
    <n v="10440"/>
  </r>
  <r>
    <x v="234"/>
    <s v="Crystal Clear Designs"/>
    <x v="0"/>
    <x v="4"/>
    <x v="1"/>
    <s v="Male"/>
    <n v="28"/>
    <n v="884"/>
    <n v="1414"/>
    <n v="24752"/>
    <n v="39592"/>
    <n v="14840"/>
  </r>
  <r>
    <x v="235"/>
    <s v="Pinnacle Innovations Co."/>
    <x v="0"/>
    <x v="4"/>
    <x v="9"/>
    <s v="Male"/>
    <n v="25"/>
    <n v="990"/>
    <n v="1293"/>
    <n v="24750"/>
    <n v="32325"/>
    <n v="7575"/>
  </r>
  <r>
    <x v="236"/>
    <s v="Modern Pathways"/>
    <x v="0"/>
    <x v="4"/>
    <x v="1"/>
    <s v="Male"/>
    <n v="22"/>
    <n v="524"/>
    <n v="1420"/>
    <n v="11528"/>
    <n v="31240"/>
    <n v="19712"/>
  </r>
  <r>
    <x v="237"/>
    <s v="Stellar Finance Co."/>
    <x v="0"/>
    <x v="4"/>
    <x v="10"/>
    <s v="Male"/>
    <n v="26"/>
    <n v="997"/>
    <n v="1308"/>
    <n v="25922"/>
    <n v="34008"/>
    <n v="8086"/>
  </r>
  <r>
    <x v="238"/>
    <s v="Radiant Spectrum Group"/>
    <x v="0"/>
    <x v="4"/>
    <x v="9"/>
    <s v="Male"/>
    <n v="27"/>
    <n v="922"/>
    <n v="1357"/>
    <n v="24894"/>
    <n v="36639"/>
    <n v="11745"/>
  </r>
  <r>
    <x v="239"/>
    <s v="Harmony Design Ventures"/>
    <x v="0"/>
    <x v="4"/>
    <x v="11"/>
    <s v="Female"/>
    <n v="21"/>
    <n v="978"/>
    <n v="1115"/>
    <n v="20538"/>
    <n v="23415"/>
    <n v="2877"/>
  </r>
  <r>
    <x v="240"/>
    <s v="Elite Edge Products"/>
    <x v="0"/>
    <x v="4"/>
    <x v="12"/>
    <s v="Female"/>
    <n v="24"/>
    <n v="830"/>
    <n v="964"/>
    <n v="19920"/>
    <n v="23136"/>
    <n v="3216"/>
  </r>
  <r>
    <x v="241"/>
    <s v="Zenith Consulting Co."/>
    <x v="0"/>
    <x v="6"/>
    <x v="6"/>
    <s v="Female"/>
    <n v="21"/>
    <n v="751"/>
    <n v="1002"/>
    <n v="15771"/>
    <n v="21042"/>
    <n v="5271"/>
  </r>
  <r>
    <x v="242"/>
    <s v="Apex Wellness Products"/>
    <x v="0"/>
    <x v="6"/>
    <x v="8"/>
    <s v="Female"/>
    <n v="26"/>
    <n v="520"/>
    <n v="1174"/>
    <n v="13520"/>
    <n v="30524"/>
    <n v="17004"/>
  </r>
  <r>
    <x v="243"/>
    <s v="Urban Vision Solutions"/>
    <x v="0"/>
    <x v="6"/>
    <x v="8"/>
    <s v="Female"/>
    <n v="28"/>
    <n v="866"/>
    <n v="1293"/>
    <n v="24248"/>
    <n v="36204"/>
    <n v="11956"/>
  </r>
  <r>
    <x v="244"/>
    <s v="Pure Harmony Innovations"/>
    <x v="0"/>
    <x v="6"/>
    <x v="3"/>
    <s v="Female"/>
    <n v="21"/>
    <n v="605"/>
    <n v="1005"/>
    <n v="12705"/>
    <n v="21105"/>
    <n v="8400"/>
  </r>
  <r>
    <x v="245"/>
    <s v="Legacy Media Group"/>
    <x v="0"/>
    <x v="6"/>
    <x v="3"/>
    <s v="Female"/>
    <n v="20"/>
    <n v="666"/>
    <n v="1346"/>
    <n v="13320"/>
    <n v="26920"/>
    <n v="13600"/>
  </r>
  <r>
    <x v="246"/>
    <s v="Pinnacle Travel Solutions"/>
    <x v="0"/>
    <x v="6"/>
    <x v="7"/>
    <s v="Male"/>
    <n v="29"/>
    <n v="639"/>
    <n v="1449"/>
    <n v="18531"/>
    <n v="42021"/>
    <n v="23490"/>
  </r>
  <r>
    <x v="247"/>
    <s v="Horizon Tech Innovations"/>
    <x v="0"/>
    <x v="6"/>
    <x v="8"/>
    <s v="Male"/>
    <n v="23"/>
    <n v="632"/>
    <n v="1062"/>
    <n v="14536"/>
    <n v="24426"/>
    <n v="9890"/>
  </r>
  <r>
    <x v="248"/>
    <s v="Crystal Spectrum Consulting"/>
    <x v="0"/>
    <x v="6"/>
    <x v="13"/>
    <s v="Male"/>
    <n v="21"/>
    <n v="540"/>
    <n v="1169"/>
    <n v="11340"/>
    <n v="24549"/>
    <n v="13209"/>
  </r>
  <r>
    <x v="249"/>
    <s v="Stellar Creative Co."/>
    <x v="0"/>
    <x v="6"/>
    <x v="14"/>
    <s v="Male"/>
    <n v="30"/>
    <n v="557"/>
    <n v="1005"/>
    <n v="16710"/>
    <n v="30150"/>
    <n v="13440"/>
  </r>
  <r>
    <x v="250"/>
    <s v="Radiance Media Ventures"/>
    <x v="0"/>
    <x v="6"/>
    <x v="1"/>
    <s v="Female"/>
    <n v="24"/>
    <n v="651"/>
    <n v="1091"/>
    <n v="15624"/>
    <n v="26184"/>
    <n v="10560"/>
  </r>
  <r>
    <x v="251"/>
    <s v="Harmony Health Solutions"/>
    <x v="0"/>
    <x v="6"/>
    <x v="15"/>
    <s v="Male"/>
    <n v="23"/>
    <n v="771"/>
    <n v="946"/>
    <n v="17733"/>
    <n v="21758"/>
    <n v="4025"/>
  </r>
  <r>
    <x v="252"/>
    <s v="Zenith Edge Services"/>
    <x v="0"/>
    <x v="6"/>
    <x v="16"/>
    <s v="Male"/>
    <n v="20"/>
    <n v="565"/>
    <n v="1218"/>
    <n v="11300"/>
    <n v="24360"/>
    <n v="13060"/>
  </r>
  <r>
    <x v="253"/>
    <s v="Apex Travel Ventures"/>
    <x v="1"/>
    <x v="7"/>
    <x v="17"/>
    <s v="Male"/>
    <n v="99"/>
    <n v="705"/>
    <n v="1284"/>
    <n v="69795"/>
    <n v="127116"/>
    <n v="57321"/>
  </r>
  <r>
    <x v="254"/>
    <s v="Modern Vision Solutions"/>
    <x v="1"/>
    <x v="7"/>
    <x v="18"/>
    <s v="Male"/>
    <n v="66"/>
    <n v="888"/>
    <n v="1242"/>
    <n v="58608"/>
    <n v="81972"/>
    <n v="23364"/>
  </r>
  <r>
    <x v="255"/>
    <s v="True Path Consulting"/>
    <x v="1"/>
    <x v="7"/>
    <x v="19"/>
    <s v="Female"/>
    <n v="74"/>
    <n v="922"/>
    <n v="1093"/>
    <n v="68228"/>
    <n v="80882"/>
    <n v="12654"/>
  </r>
  <r>
    <x v="256"/>
    <s v="Legacy Finance Group"/>
    <x v="1"/>
    <x v="7"/>
    <x v="2"/>
    <s v="Female"/>
    <n v="72"/>
    <n v="560"/>
    <n v="911"/>
    <n v="40320"/>
    <n v="65592"/>
    <n v="25272"/>
  </r>
  <r>
    <x v="257"/>
    <s v="Pinnacle Design Ventures"/>
    <x v="1"/>
    <x v="7"/>
    <x v="6"/>
    <s v="Female"/>
    <n v="59"/>
    <n v="834"/>
    <n v="949"/>
    <n v="49206"/>
    <n v="55991"/>
    <n v="6785"/>
  </r>
  <r>
    <x v="258"/>
    <s v="Stellar Innovations Co."/>
    <x v="1"/>
    <x v="7"/>
    <x v="8"/>
    <s v="Female"/>
    <n v="83"/>
    <n v="840"/>
    <n v="997"/>
    <n v="69720"/>
    <n v="82751"/>
    <n v="13031"/>
  </r>
  <r>
    <x v="259"/>
    <s v="Radiant Educational Solutions"/>
    <x v="1"/>
    <x v="7"/>
    <x v="8"/>
    <s v="Female"/>
    <n v="56"/>
    <n v="516"/>
    <n v="1162"/>
    <n v="28896"/>
    <n v="65072"/>
    <n v="36176"/>
  </r>
  <r>
    <x v="260"/>
    <s v="Harmony Marketing Co."/>
    <x v="1"/>
    <x v="7"/>
    <x v="3"/>
    <s v="Female"/>
    <n v="64"/>
    <n v="965"/>
    <n v="982"/>
    <n v="61760"/>
    <n v="62848"/>
    <n v="1088"/>
  </r>
  <r>
    <x v="261"/>
    <s v="Urban Tech Innovations"/>
    <x v="1"/>
    <x v="7"/>
    <x v="3"/>
    <s v="Female"/>
    <n v="59"/>
    <n v="671"/>
    <n v="931"/>
    <n v="39589"/>
    <n v="54929"/>
    <n v="15340"/>
  </r>
  <r>
    <x v="262"/>
    <s v="Crystal Wellness Group"/>
    <x v="1"/>
    <x v="7"/>
    <x v="7"/>
    <s v="Female"/>
    <n v="85"/>
    <n v="761"/>
    <n v="901"/>
    <n v="64685"/>
    <n v="76585"/>
    <n v="11900"/>
  </r>
  <r>
    <x v="263"/>
    <s v="Zenith Creative Solutions"/>
    <x v="1"/>
    <x v="7"/>
    <x v="8"/>
    <s v="Female"/>
    <n v="60"/>
    <n v="901"/>
    <n v="1310"/>
    <n v="54060"/>
    <n v="78600"/>
    <n v="24540"/>
  </r>
  <r>
    <x v="264"/>
    <s v="Apex Media Co."/>
    <x v="1"/>
    <x v="7"/>
    <x v="13"/>
    <s v="Female"/>
    <n v="81"/>
    <n v="522"/>
    <n v="929"/>
    <n v="42282"/>
    <n v="75249"/>
    <n v="32967"/>
  </r>
  <r>
    <x v="265"/>
    <s v="Pure Vision Solutions"/>
    <x v="1"/>
    <x v="8"/>
    <x v="14"/>
    <s v="Female"/>
    <n v="50"/>
    <n v="749"/>
    <n v="1021"/>
    <n v="37450"/>
    <n v="51050"/>
    <n v="13600"/>
  </r>
  <r>
    <x v="266"/>
    <s v="Legacy Health Ventures"/>
    <x v="1"/>
    <x v="8"/>
    <x v="1"/>
    <s v="Female"/>
    <n v="72"/>
    <n v="943"/>
    <n v="1230"/>
    <n v="67896"/>
    <n v="88560"/>
    <n v="20664"/>
  </r>
  <r>
    <x v="267"/>
    <s v="Pinnacle Spectrum Co."/>
    <x v="1"/>
    <x v="8"/>
    <x v="15"/>
    <s v="Female"/>
    <n v="67"/>
    <n v="801"/>
    <n v="938"/>
    <n v="53667"/>
    <n v="62846"/>
    <n v="9179"/>
  </r>
  <r>
    <x v="268"/>
    <s v="Stellar Travel Products"/>
    <x v="1"/>
    <x v="8"/>
    <x v="16"/>
    <s v="Female"/>
    <n v="57"/>
    <n v="647"/>
    <n v="1346"/>
    <n v="36879"/>
    <n v="76722"/>
    <n v="39843"/>
  </r>
  <r>
    <x v="269"/>
    <s v="Radiance Finance Services"/>
    <x v="1"/>
    <x v="8"/>
    <x v="17"/>
    <s v="Female"/>
    <n v="91"/>
    <n v="906"/>
    <n v="1269"/>
    <n v="82446"/>
    <n v="115479"/>
    <n v="33033"/>
  </r>
  <r>
    <x v="270"/>
    <s v="Harmony Edge Solutions"/>
    <x v="1"/>
    <x v="8"/>
    <x v="18"/>
    <s v="Male"/>
    <n v="59"/>
    <n v="774"/>
    <n v="1469"/>
    <n v="45666"/>
    <n v="86671"/>
    <n v="41005"/>
  </r>
  <r>
    <x v="271"/>
    <s v="Modern Travel Agency"/>
    <x v="1"/>
    <x v="8"/>
    <x v="19"/>
    <s v="Male"/>
    <n v="82"/>
    <n v="955"/>
    <n v="1337"/>
    <n v="78310"/>
    <n v="109634"/>
    <n v="31324"/>
  </r>
  <r>
    <x v="272"/>
    <s v="Crystal Path Consulting"/>
    <x v="1"/>
    <x v="8"/>
    <x v="2"/>
    <s v="Male"/>
    <n v="72"/>
    <n v="829"/>
    <n v="1266"/>
    <n v="59688"/>
    <n v="91152"/>
    <n v="31464"/>
  </r>
  <r>
    <x v="273"/>
    <s v="Zenith Educational Services"/>
    <x v="1"/>
    <x v="8"/>
    <x v="2"/>
    <s v="Male"/>
    <n v="62"/>
    <n v="680"/>
    <n v="1047"/>
    <n v="42160"/>
    <n v="64914"/>
    <n v="22754"/>
  </r>
  <r>
    <x v="274"/>
    <s v="Apex Innovations Co."/>
    <x v="1"/>
    <x v="8"/>
    <x v="9"/>
    <s v="Male"/>
    <n v="67"/>
    <n v="600"/>
    <n v="1110"/>
    <n v="40200"/>
    <n v="74370"/>
    <n v="34170"/>
  </r>
  <r>
    <x v="275"/>
    <s v="Pure Harmony Health"/>
    <x v="1"/>
    <x v="8"/>
    <x v="13"/>
    <s v="Female"/>
    <n v="97"/>
    <n v="946"/>
    <n v="1187"/>
    <n v="91762"/>
    <n v="115139"/>
    <n v="23377"/>
  </r>
  <r>
    <x v="276"/>
    <s v="Legacy Travel Ventures"/>
    <x v="2"/>
    <x v="9"/>
    <x v="2"/>
    <s v="Female"/>
    <n v="14"/>
    <n v="521"/>
    <n v="1399"/>
    <n v="7294"/>
    <n v="19586"/>
    <n v="12292"/>
  </r>
  <r>
    <x v="277"/>
    <s v="Pinnacle Media Solutions"/>
    <x v="2"/>
    <x v="9"/>
    <x v="4"/>
    <s v="Female"/>
    <n v="11"/>
    <n v="562"/>
    <n v="1164"/>
    <n v="6182"/>
    <n v="12804"/>
    <n v="6622"/>
  </r>
  <r>
    <x v="278"/>
    <s v="Stellar Design Group"/>
    <x v="2"/>
    <x v="9"/>
    <x v="0"/>
    <s v="Female"/>
    <n v="14"/>
    <n v="734"/>
    <n v="1398"/>
    <n v="10276"/>
    <n v="19572"/>
    <n v="9296"/>
  </r>
  <r>
    <x v="279"/>
    <s v="Radiant Tech Solutions"/>
    <x v="2"/>
    <x v="9"/>
    <x v="1"/>
    <s v="Female"/>
    <n v="15"/>
    <n v="992"/>
    <n v="1009"/>
    <n v="14880"/>
    <n v="15135"/>
    <n v="255"/>
  </r>
  <r>
    <x v="280"/>
    <s v="Horizon Ventures Co."/>
    <x v="2"/>
    <x v="9"/>
    <x v="18"/>
    <s v="Female"/>
    <n v="20"/>
    <n v="837"/>
    <n v="921"/>
    <n v="16740"/>
    <n v="18420"/>
    <n v="1680"/>
  </r>
  <r>
    <x v="281"/>
    <s v="Elite Creative Solutions"/>
    <x v="2"/>
    <x v="9"/>
    <x v="19"/>
    <s v="Female"/>
    <n v="11"/>
    <n v="668"/>
    <n v="1206"/>
    <n v="7348"/>
    <n v="13266"/>
    <n v="5918"/>
  </r>
  <r>
    <x v="282"/>
    <s v="Zenith Wellness Services"/>
    <x v="2"/>
    <x v="9"/>
    <x v="2"/>
    <s v="Male"/>
    <n v="11"/>
    <n v="617"/>
    <n v="1122"/>
    <n v="6787"/>
    <n v="12342"/>
    <n v="5555"/>
  </r>
  <r>
    <x v="283"/>
    <s v="Apex Travel Innovations"/>
    <x v="1"/>
    <x v="7"/>
    <x v="6"/>
    <s v="Male"/>
    <n v="62"/>
    <n v="800"/>
    <n v="1018"/>
    <n v="49600"/>
    <n v="63116"/>
    <n v="13516"/>
  </r>
  <r>
    <x v="284"/>
    <s v="Modern Health Products"/>
    <x v="1"/>
    <x v="7"/>
    <x v="8"/>
    <s v="Male"/>
    <n v="65"/>
    <n v="875"/>
    <n v="1202"/>
    <n v="56875"/>
    <n v="78130"/>
    <n v="21255"/>
  </r>
  <r>
    <x v="285"/>
    <s v="Harmony Finance Group"/>
    <x v="1"/>
    <x v="7"/>
    <x v="8"/>
    <s v="Male"/>
    <n v="88"/>
    <n v="823"/>
    <n v="1207"/>
    <n v="72424"/>
    <n v="106216"/>
    <n v="33792"/>
  </r>
  <r>
    <x v="286"/>
    <s v="Pure Vision Consulting"/>
    <x v="1"/>
    <x v="7"/>
    <x v="3"/>
    <s v="Female"/>
    <n v="54"/>
    <n v="664"/>
    <n v="1283"/>
    <n v="35856"/>
    <n v="69282"/>
    <n v="33426"/>
  </r>
  <r>
    <x v="287"/>
    <s v="Legacy Spectrum Co."/>
    <x v="1"/>
    <x v="7"/>
    <x v="3"/>
    <s v="Male"/>
    <n v="52"/>
    <n v="538"/>
    <n v="1277"/>
    <n v="27976"/>
    <n v="66404"/>
    <n v="38428"/>
  </r>
  <r>
    <x v="288"/>
    <s v="Pinnacle Design Solutions"/>
    <x v="1"/>
    <x v="8"/>
    <x v="7"/>
    <s v="Male"/>
    <n v="56"/>
    <n v="685"/>
    <n v="1163"/>
    <n v="38360"/>
    <n v="65128"/>
    <n v="26768"/>
  </r>
  <r>
    <x v="289"/>
    <s v="Stellar Media Services"/>
    <x v="1"/>
    <x v="8"/>
    <x v="8"/>
    <s v="Male"/>
    <n v="81"/>
    <n v="556"/>
    <n v="932"/>
    <n v="45036"/>
    <n v="75492"/>
    <n v="30456"/>
  </r>
  <r>
    <x v="290"/>
    <s v="Radiant Innovations Group"/>
    <x v="1"/>
    <x v="8"/>
    <x v="13"/>
    <s v="Male"/>
    <n v="72"/>
    <n v="608"/>
    <n v="944"/>
    <n v="43776"/>
    <n v="67968"/>
    <n v="24192"/>
  </r>
  <r>
    <x v="291"/>
    <s v="Horizon Path Ventures"/>
    <x v="1"/>
    <x v="8"/>
    <x v="14"/>
    <s v="Female"/>
    <n v="61"/>
    <n v="994"/>
    <n v="1476"/>
    <n v="60634"/>
    <n v="90036"/>
    <n v="29402"/>
  </r>
  <r>
    <x v="292"/>
    <s v="Zenith Tech Co."/>
    <x v="1"/>
    <x v="8"/>
    <x v="1"/>
    <s v="Female"/>
    <n v="57"/>
    <n v="566"/>
    <n v="1490"/>
    <n v="32262"/>
    <n v="84930"/>
    <n v="52668"/>
  </r>
  <r>
    <x v="293"/>
    <s v="Apex Finance Ventures"/>
    <x v="1"/>
    <x v="8"/>
    <x v="15"/>
    <s v="Female"/>
    <n v="50"/>
    <n v="714"/>
    <n v="1386"/>
    <n v="35700"/>
    <n v="69300"/>
    <n v="33600"/>
  </r>
  <r>
    <x v="294"/>
    <s v="Pure Harmony Solutions"/>
    <x v="2"/>
    <x v="10"/>
    <x v="16"/>
    <s v="Female"/>
    <n v="20"/>
    <n v="803"/>
    <n v="1060"/>
    <n v="16060"/>
    <n v="21200"/>
    <n v="5140"/>
  </r>
  <r>
    <x v="295"/>
    <s v="Legacy Travel Co."/>
    <x v="2"/>
    <x v="10"/>
    <x v="17"/>
    <s v="Female"/>
    <n v="20"/>
    <n v="749"/>
    <n v="1499"/>
    <n v="14980"/>
    <n v="29980"/>
    <n v="15000"/>
  </r>
  <r>
    <x v="296"/>
    <s v="Pinnacle Innovations Group"/>
    <x v="2"/>
    <x v="10"/>
    <x v="18"/>
    <s v="Female"/>
    <n v="15"/>
    <n v="924"/>
    <n v="1216"/>
    <n v="13860"/>
    <n v="18240"/>
    <n v="4380"/>
  </r>
  <r>
    <x v="297"/>
    <s v="Stellar Health Services"/>
    <x v="2"/>
    <x v="10"/>
    <x v="19"/>
    <s v="Female"/>
    <n v="18"/>
    <n v="601"/>
    <n v="1325"/>
    <n v="10818"/>
    <n v="23850"/>
    <n v="13032"/>
  </r>
  <r>
    <x v="298"/>
    <s v="Radiance Design Co."/>
    <x v="2"/>
    <x v="10"/>
    <x v="2"/>
    <s v="Female"/>
    <n v="17"/>
    <n v="626"/>
    <n v="1487"/>
    <n v="10642"/>
    <n v="25279"/>
    <n v="14637"/>
  </r>
  <r>
    <x v="299"/>
    <s v="Harmony Consulting Group"/>
    <x v="2"/>
    <x v="10"/>
    <x v="2"/>
    <s v="Female"/>
    <n v="13"/>
    <n v="542"/>
    <n v="1110"/>
    <n v="7046"/>
    <n v="14430"/>
    <n v="7384"/>
  </r>
  <r>
    <x v="300"/>
    <s v="Zenith Path Solutions"/>
    <x v="2"/>
    <x v="10"/>
    <x v="9"/>
    <s v="Female"/>
    <n v="19"/>
    <n v="911"/>
    <n v="1052"/>
    <n v="17309"/>
    <n v="19988"/>
    <n v="2679"/>
  </r>
  <r>
    <x v="301"/>
    <s v="Apex Educational Group"/>
    <x v="2"/>
    <x v="10"/>
    <x v="13"/>
    <s v="Male"/>
    <n v="19"/>
    <n v="595"/>
    <n v="892"/>
    <n v="11305"/>
    <n v="16948"/>
    <n v="5643"/>
  </r>
  <r>
    <x v="302"/>
    <s v="Modern Wellness Co."/>
    <x v="2"/>
    <x v="10"/>
    <x v="2"/>
    <s v="Male"/>
    <n v="17"/>
    <n v="593"/>
    <n v="1359"/>
    <n v="10081"/>
    <n v="23103"/>
    <n v="13022"/>
  </r>
  <r>
    <x v="303"/>
    <s v="Pure Spectrum Innovations"/>
    <x v="2"/>
    <x v="10"/>
    <x v="8"/>
    <s v="Male"/>
    <n v="20"/>
    <n v="735"/>
    <n v="1265"/>
    <n v="14700"/>
    <n v="25300"/>
    <n v="10600"/>
  </r>
  <r>
    <x v="304"/>
    <s v="Legacy Media Solutions"/>
    <x v="2"/>
    <x v="10"/>
    <x v="13"/>
    <s v="Male"/>
    <n v="10"/>
    <n v="911"/>
    <n v="1214"/>
    <n v="9110"/>
    <n v="12140"/>
    <n v="3030"/>
  </r>
  <r>
    <x v="305"/>
    <s v="Pinnacle Travel Co."/>
    <x v="2"/>
    <x v="10"/>
    <x v="14"/>
    <s v="Male"/>
    <n v="17"/>
    <n v="750"/>
    <n v="885"/>
    <n v="12750"/>
    <n v="15045"/>
    <n v="2295"/>
  </r>
  <r>
    <x v="306"/>
    <s v="Stellar Consulting Services"/>
    <x v="0"/>
    <x v="6"/>
    <x v="1"/>
    <s v="Female"/>
    <n v="22"/>
    <n v="810"/>
    <n v="1261"/>
    <n v="17820"/>
    <n v="27742"/>
    <n v="9922"/>
  </r>
  <r>
    <x v="307"/>
    <s v="Radiant Ventures"/>
    <x v="0"/>
    <x v="6"/>
    <x v="15"/>
    <s v="Female"/>
    <n v="23"/>
    <n v="827"/>
    <n v="968"/>
    <n v="19021"/>
    <n v="22264"/>
    <n v="3243"/>
  </r>
  <r>
    <x v="308"/>
    <s v="Harmony Tech Co."/>
    <x v="0"/>
    <x v="6"/>
    <x v="16"/>
    <s v="Female"/>
    <n v="23"/>
    <n v="570"/>
    <n v="1174"/>
    <n v="13110"/>
    <n v="27002"/>
    <n v="13892"/>
  </r>
  <r>
    <x v="309"/>
    <s v="Zenith Creative Ventures"/>
    <x v="0"/>
    <x v="6"/>
    <x v="17"/>
    <s v="Male"/>
    <n v="21"/>
    <n v="938"/>
    <n v="1008"/>
    <n v="19698"/>
    <n v="21168"/>
    <n v="1470"/>
  </r>
  <r>
    <x v="310"/>
    <s v="Apex Health Services"/>
    <x v="0"/>
    <x v="6"/>
    <x v="18"/>
    <s v="Male"/>
    <n v="24"/>
    <n v="993"/>
    <n v="1319"/>
    <n v="23832"/>
    <n v="31656"/>
    <n v="7824"/>
  </r>
  <r>
    <x v="311"/>
    <s v="Pure Vision Media"/>
    <x v="0"/>
    <x v="6"/>
    <x v="19"/>
    <s v="Male"/>
    <n v="20"/>
    <n v="534"/>
    <n v="1436"/>
    <n v="10680"/>
    <n v="28720"/>
    <n v="18040"/>
  </r>
  <r>
    <x v="312"/>
    <s v="Legacy Innovations Group"/>
    <x v="0"/>
    <x v="6"/>
    <x v="2"/>
    <s v="Male"/>
    <n v="23"/>
    <n v="761"/>
    <n v="1027"/>
    <n v="17503"/>
    <n v="23621"/>
    <n v="6118"/>
  </r>
  <r>
    <x v="313"/>
    <s v="Pinnacle Consulting Co."/>
    <x v="0"/>
    <x v="6"/>
    <x v="2"/>
    <s v="Male"/>
    <n v="23"/>
    <n v="701"/>
    <n v="1006"/>
    <n v="16123"/>
    <n v="23138"/>
    <n v="7015"/>
  </r>
  <r>
    <x v="314"/>
    <s v="Stellar Finance Group"/>
    <x v="0"/>
    <x v="6"/>
    <x v="9"/>
    <s v="Female"/>
    <n v="25"/>
    <n v="541"/>
    <n v="1277"/>
    <n v="13525"/>
    <n v="31925"/>
    <n v="18400"/>
  </r>
  <r>
    <x v="315"/>
    <s v="Radiant Solutions Co."/>
    <x v="0"/>
    <x v="6"/>
    <x v="13"/>
    <s v="Female"/>
    <n v="26"/>
    <n v="751"/>
    <n v="1271"/>
    <n v="19526"/>
    <n v="33046"/>
    <n v="13520"/>
  </r>
  <r>
    <x v="316"/>
    <s v="Harmony Ventures Group"/>
    <x v="0"/>
    <x v="6"/>
    <x v="6"/>
    <s v="Female"/>
    <n v="28"/>
    <n v="708"/>
    <n v="1037"/>
    <n v="19824"/>
    <n v="29036"/>
    <n v="9212"/>
  </r>
  <r>
    <x v="317"/>
    <s v="Zenith Wellness Co."/>
    <x v="1"/>
    <x v="7"/>
    <x v="8"/>
    <s v="Female"/>
    <n v="80"/>
    <n v="636"/>
    <n v="1120"/>
    <n v="50880"/>
    <n v="89600"/>
    <n v="38720"/>
  </r>
  <r>
    <x v="318"/>
    <s v="Apex Design Services"/>
    <x v="1"/>
    <x v="7"/>
    <x v="8"/>
    <s v="Female"/>
    <n v="50"/>
    <n v="581"/>
    <n v="1107"/>
    <n v="29050"/>
    <n v="55350"/>
    <n v="26300"/>
  </r>
  <r>
    <x v="319"/>
    <s v="Modern Travel Solutions"/>
    <x v="1"/>
    <x v="7"/>
    <x v="3"/>
    <s v="Female"/>
    <n v="55"/>
    <n v="856"/>
    <n v="1202"/>
    <n v="47080"/>
    <n v="66110"/>
    <n v="19030"/>
  </r>
  <r>
    <x v="320"/>
    <s v="Pure Health Ventures"/>
    <x v="1"/>
    <x v="7"/>
    <x v="3"/>
    <s v="Female"/>
    <n v="78"/>
    <n v="964"/>
    <n v="1202"/>
    <n v="75192"/>
    <n v="93756"/>
    <n v="18564"/>
  </r>
  <r>
    <x v="321"/>
    <s v="Legacy Spectrum Group"/>
    <x v="1"/>
    <x v="7"/>
    <x v="7"/>
    <s v="Male"/>
    <n v="97"/>
    <n v="982"/>
    <n v="1080"/>
    <n v="95254"/>
    <n v="104760"/>
    <n v="9506"/>
  </r>
  <r>
    <x v="322"/>
    <s v="Pinnacle Media Ventures"/>
    <x v="1"/>
    <x v="7"/>
    <x v="8"/>
    <s v="Male"/>
    <n v="93"/>
    <n v="736"/>
    <n v="1300"/>
    <n v="68448"/>
    <n v="120900"/>
    <n v="52452"/>
  </r>
  <r>
    <x v="323"/>
    <s v="Stellar Innovations Group"/>
    <x v="1"/>
    <x v="7"/>
    <x v="13"/>
    <s v="Male"/>
    <n v="51"/>
    <n v="608"/>
    <n v="1035"/>
    <n v="31008"/>
    <n v="52785"/>
    <n v="21777"/>
  </r>
  <r>
    <x v="324"/>
    <s v="Radiant Educational Co."/>
    <x v="1"/>
    <x v="7"/>
    <x v="14"/>
    <s v="Male"/>
    <n v="95"/>
    <n v="642"/>
    <n v="991"/>
    <n v="60990"/>
    <n v="94145"/>
    <n v="33155"/>
  </r>
  <r>
    <x v="325"/>
    <s v="Harmony Edge Ventures"/>
    <x v="1"/>
    <x v="7"/>
    <x v="1"/>
    <s v="Female"/>
    <n v="90"/>
    <n v="713"/>
    <n v="1017"/>
    <n v="64170"/>
    <n v="91530"/>
    <n v="27360"/>
  </r>
  <r>
    <x v="326"/>
    <s v="Zenith Tech Solutions"/>
    <x v="1"/>
    <x v="7"/>
    <x v="15"/>
    <s v="Male"/>
    <n v="88"/>
    <n v="635"/>
    <n v="1275"/>
    <n v="55880"/>
    <n v="112200"/>
    <n v="56320"/>
  </r>
  <r>
    <x v="327"/>
    <s v="Apex Finance Group"/>
    <x v="1"/>
    <x v="7"/>
    <x v="16"/>
    <s v="Male"/>
    <n v="81"/>
    <n v="813"/>
    <n v="946"/>
    <n v="65853"/>
    <n v="76626"/>
    <n v="10773"/>
  </r>
  <r>
    <x v="328"/>
    <s v="Pure Harmony Media"/>
    <x v="1"/>
    <x v="7"/>
    <x v="17"/>
    <s v="Male"/>
    <n v="57"/>
    <n v="912"/>
    <n v="1076"/>
    <n v="51984"/>
    <n v="61332"/>
    <n v="9348"/>
  </r>
  <r>
    <x v="329"/>
    <s v="Legacy Health Co."/>
    <x v="1"/>
    <x v="8"/>
    <x v="18"/>
    <s v="Male"/>
    <n v="61"/>
    <n v="565"/>
    <n v="1330"/>
    <n v="34465"/>
    <n v="81130"/>
    <n v="46665"/>
  </r>
  <r>
    <x v="330"/>
    <s v="ACCOUNTS EXPERT"/>
    <x v="1"/>
    <x v="11"/>
    <x v="18"/>
    <s v="Male"/>
    <n v="62"/>
    <n v="805"/>
    <n v="1411"/>
    <n v="49910"/>
    <n v="87482"/>
    <n v="37572"/>
  </r>
  <r>
    <x v="0"/>
    <s v="Bharat Innovations"/>
    <x v="0"/>
    <x v="0"/>
    <x v="0"/>
    <s v="Male"/>
    <n v="28"/>
    <n v="826"/>
    <n v="1135"/>
    <n v="23128"/>
    <n v="31780"/>
    <n v="8652"/>
  </r>
  <r>
    <x v="1"/>
    <s v="Green Leaf Enterprises"/>
    <x v="0"/>
    <x v="1"/>
    <x v="1"/>
    <s v="Male"/>
    <n v="25"/>
    <n v="952"/>
    <n v="1314"/>
    <n v="23800"/>
    <n v="32850"/>
    <n v="9050"/>
  </r>
  <r>
    <x v="2"/>
    <s v="Urban Pulse Technologies"/>
    <x v="0"/>
    <x v="1"/>
    <x v="2"/>
    <s v="Male"/>
    <n v="20"/>
    <n v="940"/>
    <n v="1488"/>
    <n v="18800"/>
    <n v="29760"/>
    <n v="10960"/>
  </r>
  <r>
    <x v="3"/>
    <s v="Mystic India Exports"/>
    <x v="0"/>
    <x v="1"/>
    <x v="3"/>
    <s v="Male"/>
    <n v="22"/>
    <n v="785"/>
    <n v="885"/>
    <n v="17270"/>
    <n v="19470"/>
    <n v="2200"/>
  </r>
  <r>
    <x v="4"/>
    <s v="Golden Horizon Ventures"/>
    <x v="1"/>
    <x v="2"/>
    <x v="4"/>
    <s v="Male"/>
    <n v="74"/>
    <n v="743"/>
    <n v="1284"/>
    <n v="54982"/>
    <n v="95016"/>
    <n v="40034"/>
  </r>
  <r>
    <x v="5"/>
    <s v="Eternal Traditions"/>
    <x v="1"/>
    <x v="2"/>
    <x v="5"/>
    <s v="Male"/>
    <n v="83"/>
    <n v="594"/>
    <n v="1302"/>
    <n v="49302"/>
    <n v="108066"/>
    <n v="58764"/>
  </r>
  <r>
    <x v="6"/>
    <s v="Apex Solutions"/>
    <x v="1"/>
    <x v="2"/>
    <x v="6"/>
    <s v="Male"/>
    <n v="55"/>
    <n v="906"/>
    <n v="1316"/>
    <n v="49830"/>
    <n v="72380"/>
    <n v="22550"/>
  </r>
  <r>
    <x v="7"/>
    <s v="Harmony Foods"/>
    <x v="1"/>
    <x v="2"/>
    <x v="1"/>
    <s v="Male"/>
    <n v="70"/>
    <n v="878"/>
    <n v="1198"/>
    <n v="61460"/>
    <n v="83860"/>
    <n v="22400"/>
  </r>
  <r>
    <x v="8"/>
    <s v="Pure Essence Skincare"/>
    <x v="0"/>
    <x v="0"/>
    <x v="7"/>
    <s v="Female"/>
    <n v="21"/>
    <n v="879"/>
    <n v="1072"/>
    <n v="18459"/>
    <n v="22512"/>
    <n v="4053"/>
  </r>
  <r>
    <x v="9"/>
    <s v="Zenith Construction Co."/>
    <x v="0"/>
    <x v="0"/>
    <x v="6"/>
    <s v="Female"/>
    <n v="28"/>
    <n v="937"/>
    <n v="962"/>
    <n v="26236"/>
    <n v="26936"/>
    <n v="700"/>
  </r>
  <r>
    <x v="10"/>
    <s v="Radiant Health Systems"/>
    <x v="0"/>
    <x v="0"/>
    <x v="8"/>
    <s v="Female"/>
    <n v="22"/>
    <n v="832"/>
    <n v="1160"/>
    <n v="18304"/>
    <n v="25520"/>
    <n v="7216"/>
  </r>
  <r>
    <x v="11"/>
    <s v="Divine Creations"/>
    <x v="0"/>
    <x v="0"/>
    <x v="8"/>
    <s v="Female"/>
    <n v="28"/>
    <n v="832"/>
    <n v="1013"/>
    <n v="23296"/>
    <n v="28364"/>
    <n v="5068"/>
  </r>
  <r>
    <x v="12"/>
    <s v="Metro Tech Solutions"/>
    <x v="0"/>
    <x v="0"/>
    <x v="1"/>
    <s v="Female"/>
    <n v="22"/>
    <n v="692"/>
    <n v="1407"/>
    <n v="15224"/>
    <n v="30954"/>
    <n v="15730"/>
  </r>
  <r>
    <x v="13"/>
    <s v="True Path Logistics"/>
    <x v="0"/>
    <x v="0"/>
    <x v="9"/>
    <s v="Female"/>
    <n v="22"/>
    <n v="622"/>
    <n v="1031"/>
    <n v="13684"/>
    <n v="22682"/>
    <n v="8998"/>
  </r>
  <r>
    <x v="14"/>
    <s v="Sacred Roots Apparel"/>
    <x v="1"/>
    <x v="3"/>
    <x v="1"/>
    <s v="Female"/>
    <n v="57"/>
    <n v="724"/>
    <n v="1094"/>
    <n v="41268"/>
    <n v="62358"/>
    <n v="21090"/>
  </r>
  <r>
    <x v="15"/>
    <s v="Quantum Finance Services"/>
    <x v="1"/>
    <x v="3"/>
    <x v="10"/>
    <s v="Female"/>
    <n v="50"/>
    <n v="537"/>
    <n v="999"/>
    <n v="26850"/>
    <n v="49950"/>
    <n v="23100"/>
  </r>
  <r>
    <x v="16"/>
    <s v="Brilliant Minds Academy"/>
    <x v="1"/>
    <x v="3"/>
    <x v="9"/>
    <s v="Female"/>
    <n v="67"/>
    <n v="989"/>
    <n v="1052"/>
    <n v="66263"/>
    <n v="70484"/>
    <n v="4221"/>
  </r>
  <r>
    <x v="17"/>
    <s v="Visionary Holdings"/>
    <x v="1"/>
    <x v="3"/>
    <x v="11"/>
    <s v="Female"/>
    <n v="83"/>
    <n v="917"/>
    <n v="1125"/>
    <n v="76111"/>
    <n v="93375"/>
    <n v="17264"/>
  </r>
  <r>
    <x v="18"/>
    <s v="Stellar Design Studio"/>
    <x v="1"/>
    <x v="3"/>
    <x v="12"/>
    <s v="Female"/>
    <n v="74"/>
    <n v="645"/>
    <n v="1026"/>
    <n v="47730"/>
    <n v="75924"/>
    <n v="28194"/>
  </r>
  <r>
    <x v="19"/>
    <s v="Classic Cuisines"/>
    <x v="1"/>
    <x v="3"/>
    <x v="6"/>
    <s v="Male"/>
    <n v="76"/>
    <n v="943"/>
    <n v="1205"/>
    <n v="71668"/>
    <n v="91580"/>
    <n v="19912"/>
  </r>
  <r>
    <x v="20"/>
    <s v="Bold Ventures"/>
    <x v="1"/>
    <x v="3"/>
    <x v="8"/>
    <s v="Male"/>
    <n v="85"/>
    <n v="505"/>
    <n v="1323"/>
    <n v="42925"/>
    <n v="112455"/>
    <n v="69530"/>
  </r>
  <r>
    <x v="21"/>
    <s v="Prestige Automobiles"/>
    <x v="0"/>
    <x v="4"/>
    <x v="8"/>
    <s v="Male"/>
    <n v="23"/>
    <n v="663"/>
    <n v="926"/>
    <n v="15249"/>
    <n v="21298"/>
    <n v="6049"/>
  </r>
  <r>
    <x v="22"/>
    <s v="Elite Marketing Solutions"/>
    <x v="0"/>
    <x v="4"/>
    <x v="3"/>
    <s v="Male"/>
    <n v="29"/>
    <n v="893"/>
    <n v="1003"/>
    <n v="25897"/>
    <n v="29087"/>
    <n v="3190"/>
  </r>
  <r>
    <x v="23"/>
    <s v="Natural Bliss Beverages"/>
    <x v="0"/>
    <x v="4"/>
    <x v="3"/>
    <s v="Male"/>
    <n v="23"/>
    <n v="779"/>
    <n v="1428"/>
    <n v="17917"/>
    <n v="32844"/>
    <n v="14927"/>
  </r>
  <r>
    <x v="24"/>
    <s v="Crystal Clear Solutions"/>
    <x v="0"/>
    <x v="4"/>
    <x v="7"/>
    <s v="Female"/>
    <n v="24"/>
    <n v="859"/>
    <n v="939"/>
    <n v="20616"/>
    <n v="22536"/>
    <n v="1920"/>
  </r>
  <r>
    <x v="25"/>
    <s v="Modern Trends Fashion"/>
    <x v="0"/>
    <x v="4"/>
    <x v="8"/>
    <s v="Female"/>
    <n v="29"/>
    <n v="952"/>
    <n v="1483"/>
    <n v="27608"/>
    <n v="43007"/>
    <n v="15399"/>
  </r>
  <r>
    <x v="26"/>
    <s v="Heritage Crafts"/>
    <x v="0"/>
    <x v="4"/>
    <x v="13"/>
    <s v="Female"/>
    <n v="26"/>
    <n v="983"/>
    <n v="1457"/>
    <n v="25558"/>
    <n v="37882"/>
    <n v="12324"/>
  </r>
  <r>
    <x v="27"/>
    <s v="Future Insights Analytics"/>
    <x v="0"/>
    <x v="4"/>
    <x v="14"/>
    <s v="Female"/>
    <n v="28"/>
    <n v="814"/>
    <n v="1044"/>
    <n v="22792"/>
    <n v="29232"/>
    <n v="6440"/>
  </r>
  <r>
    <x v="28"/>
    <s v="Emerald Estate Developers"/>
    <x v="0"/>
    <x v="4"/>
    <x v="1"/>
    <s v="Female"/>
    <n v="26"/>
    <n v="835"/>
    <n v="1145"/>
    <n v="21710"/>
    <n v="29770"/>
    <n v="8060"/>
  </r>
  <r>
    <x v="29"/>
    <s v="Starlight Media Group"/>
    <x v="0"/>
    <x v="4"/>
    <x v="15"/>
    <s v="Female"/>
    <n v="24"/>
    <n v="631"/>
    <n v="1299"/>
    <n v="15144"/>
    <n v="31176"/>
    <n v="16032"/>
  </r>
  <r>
    <x v="30"/>
    <s v="Supreme Electronics"/>
    <x v="0"/>
    <x v="4"/>
    <x v="16"/>
    <s v="Female"/>
    <n v="24"/>
    <n v="833"/>
    <n v="974"/>
    <n v="19992"/>
    <n v="23376"/>
    <n v="3384"/>
  </r>
  <r>
    <x v="31"/>
    <s v="Optimum Wellness"/>
    <x v="0"/>
    <x v="4"/>
    <x v="17"/>
    <s v="Male"/>
    <n v="21"/>
    <n v="680"/>
    <n v="1232"/>
    <n v="14280"/>
    <n v="25872"/>
    <n v="11592"/>
  </r>
  <r>
    <x v="32"/>
    <s v="Zenith Books Publishing"/>
    <x v="0"/>
    <x v="4"/>
    <x v="18"/>
    <s v="Male"/>
    <n v="23"/>
    <n v="667"/>
    <n v="1242"/>
    <n v="15341"/>
    <n v="28566"/>
    <n v="13225"/>
  </r>
  <r>
    <x v="33"/>
    <s v="Pinnacle Innovations"/>
    <x v="0"/>
    <x v="4"/>
    <x v="19"/>
    <s v="Male"/>
    <n v="24"/>
    <n v="504"/>
    <n v="1107"/>
    <n v="12096"/>
    <n v="26568"/>
    <n v="14472"/>
  </r>
  <r>
    <x v="34"/>
    <s v="Apex Travel Services"/>
    <x v="0"/>
    <x v="4"/>
    <x v="2"/>
    <s v="Male"/>
    <n v="26"/>
    <n v="985"/>
    <n v="1158"/>
    <n v="25610"/>
    <n v="30108"/>
    <n v="4498"/>
  </r>
  <r>
    <x v="35"/>
    <s v="Golden Era Realty"/>
    <x v="0"/>
    <x v="4"/>
    <x v="2"/>
    <s v="Female"/>
    <n v="27"/>
    <n v="890"/>
    <n v="1033"/>
    <n v="24030"/>
    <n v="27891"/>
    <n v="3861"/>
  </r>
  <r>
    <x v="36"/>
    <s v="Radiant Jewelry"/>
    <x v="0"/>
    <x v="6"/>
    <x v="9"/>
    <s v="Female"/>
    <n v="21"/>
    <n v="722"/>
    <n v="1486"/>
    <n v="15162"/>
    <n v="31206"/>
    <n v="16044"/>
  </r>
  <r>
    <x v="37"/>
    <s v="Infinity Ventures"/>
    <x v="0"/>
    <x v="6"/>
    <x v="13"/>
    <s v="Female"/>
    <n v="22"/>
    <n v="725"/>
    <n v="1362"/>
    <n v="15950"/>
    <n v="29964"/>
    <n v="14014"/>
  </r>
  <r>
    <x v="38"/>
    <s v="Royal Taste Foods"/>
    <x v="0"/>
    <x v="6"/>
    <x v="2"/>
    <s v="Female"/>
    <n v="26"/>
    <n v="509"/>
    <n v="1413"/>
    <n v="13234"/>
    <n v="36738"/>
    <n v="23504"/>
  </r>
  <r>
    <x v="39"/>
    <s v="Harmony Homes"/>
    <x v="0"/>
    <x v="6"/>
    <x v="4"/>
    <s v="Female"/>
    <n v="28"/>
    <n v="905"/>
    <n v="1110"/>
    <n v="25340"/>
    <n v="31080"/>
    <n v="5740"/>
  </r>
  <r>
    <x v="40"/>
    <s v="Urban Edge Consulting"/>
    <x v="0"/>
    <x v="6"/>
    <x v="0"/>
    <s v="Female"/>
    <n v="22"/>
    <n v="866"/>
    <n v="1020"/>
    <n v="19052"/>
    <n v="22440"/>
    <n v="3388"/>
  </r>
  <r>
    <x v="41"/>
    <s v="Prime Tech Innovations"/>
    <x v="0"/>
    <x v="6"/>
    <x v="1"/>
    <s v="Female"/>
    <n v="23"/>
    <n v="816"/>
    <n v="1429"/>
    <n v="18768"/>
    <n v="32867"/>
    <n v="14099"/>
  </r>
  <r>
    <x v="42"/>
    <s v="Legacy Designs"/>
    <x v="0"/>
    <x v="6"/>
    <x v="2"/>
    <s v="Female"/>
    <n v="30"/>
    <n v="738"/>
    <n v="1400"/>
    <n v="22140"/>
    <n v="42000"/>
    <n v="19860"/>
  </r>
  <r>
    <x v="43"/>
    <s v="Virtue Enterprises"/>
    <x v="0"/>
    <x v="6"/>
    <x v="3"/>
    <s v="Female"/>
    <n v="24"/>
    <n v="653"/>
    <n v="962"/>
    <n v="15672"/>
    <n v="23088"/>
    <n v="7416"/>
  </r>
  <r>
    <x v="44"/>
    <s v="Radiant Health Club"/>
    <x v="0"/>
    <x v="6"/>
    <x v="4"/>
    <s v="Female"/>
    <n v="30"/>
    <n v="583"/>
    <n v="1093"/>
    <n v="17490"/>
    <n v="32790"/>
    <n v="15300"/>
  </r>
  <r>
    <x v="45"/>
    <s v="Bright Horizon Ventures"/>
    <x v="0"/>
    <x v="6"/>
    <x v="5"/>
    <s v="Male"/>
    <n v="26"/>
    <n v="1000"/>
    <n v="1236"/>
    <n v="26000"/>
    <n v="32136"/>
    <n v="6136"/>
  </r>
  <r>
    <x v="46"/>
    <s v="Modern Lifestyle Products"/>
    <x v="0"/>
    <x v="6"/>
    <x v="6"/>
    <s v="Male"/>
    <n v="27"/>
    <n v="913"/>
    <n v="1041"/>
    <n v="24651"/>
    <n v="28107"/>
    <n v="3456"/>
  </r>
  <r>
    <x v="47"/>
    <s v="Nexus Trading Co."/>
    <x v="0"/>
    <x v="6"/>
    <x v="1"/>
    <s v="Male"/>
    <n v="29"/>
    <n v="735"/>
    <n v="1098"/>
    <n v="21315"/>
    <n v="31842"/>
    <n v="10527"/>
  </r>
  <r>
    <x v="48"/>
    <s v="Radiance Spa"/>
    <x v="1"/>
    <x v="7"/>
    <x v="7"/>
    <s v="Male"/>
    <n v="82"/>
    <n v="928"/>
    <n v="1106"/>
    <n v="76096"/>
    <n v="90692"/>
    <n v="14596"/>
  </r>
  <r>
    <x v="49"/>
    <s v="Absolute Solutions"/>
    <x v="1"/>
    <x v="7"/>
    <x v="6"/>
    <s v="Male"/>
    <n v="63"/>
    <n v="929"/>
    <n v="1054"/>
    <n v="58527"/>
    <n v="66402"/>
    <n v="7875"/>
  </r>
  <r>
    <x v="50"/>
    <s v="Verve Fitness Studio"/>
    <x v="1"/>
    <x v="7"/>
    <x v="8"/>
    <s v="Female"/>
    <n v="72"/>
    <n v="605"/>
    <n v="1174"/>
    <n v="43560"/>
    <n v="84528"/>
    <n v="40968"/>
  </r>
  <r>
    <x v="51"/>
    <s v="Sparkle Cleaners"/>
    <x v="1"/>
    <x v="7"/>
    <x v="8"/>
    <s v="Female"/>
    <n v="82"/>
    <n v="993"/>
    <n v="1475"/>
    <n v="81426"/>
    <n v="120950"/>
    <n v="39524"/>
  </r>
  <r>
    <x v="52"/>
    <s v="Global Reach Logistics"/>
    <x v="1"/>
    <x v="7"/>
    <x v="1"/>
    <s v="Female"/>
    <n v="53"/>
    <n v="803"/>
    <n v="1141"/>
    <n v="42559"/>
    <n v="60473"/>
    <n v="17914"/>
  </r>
  <r>
    <x v="53"/>
    <s v="Noble Path Finance"/>
    <x v="1"/>
    <x v="7"/>
    <x v="9"/>
    <s v="Female"/>
    <n v="87"/>
    <n v="742"/>
    <n v="1221"/>
    <n v="64554"/>
    <n v="106227"/>
    <n v="41673"/>
  </r>
  <r>
    <x v="54"/>
    <s v="Dynamic Events Management"/>
    <x v="1"/>
    <x v="7"/>
    <x v="1"/>
    <s v="Female"/>
    <n v="70"/>
    <n v="605"/>
    <n v="1228"/>
    <n v="42350"/>
    <n v="85960"/>
    <n v="43610"/>
  </r>
  <r>
    <x v="55"/>
    <s v="Crystal Waters Resort"/>
    <x v="1"/>
    <x v="7"/>
    <x v="10"/>
    <s v="Female"/>
    <n v="94"/>
    <n v="754"/>
    <n v="1347"/>
    <n v="70876"/>
    <n v="126618"/>
    <n v="55742"/>
  </r>
  <r>
    <x v="56"/>
    <s v="Excellence Tutors"/>
    <x v="1"/>
    <x v="7"/>
    <x v="9"/>
    <s v="Female"/>
    <n v="80"/>
    <n v="622"/>
    <n v="1239"/>
    <n v="49760"/>
    <n v="99120"/>
    <n v="49360"/>
  </r>
  <r>
    <x v="57"/>
    <s v="Horizon Builders"/>
    <x v="1"/>
    <x v="7"/>
    <x v="11"/>
    <s v="Male"/>
    <n v="88"/>
    <n v="625"/>
    <n v="1027"/>
    <n v="55000"/>
    <n v="90376"/>
    <n v="35376"/>
  </r>
  <r>
    <x v="58"/>
    <s v="Synergy Tech Solutions"/>
    <x v="1"/>
    <x v="7"/>
    <x v="12"/>
    <s v="Male"/>
    <n v="67"/>
    <n v="796"/>
    <n v="1414"/>
    <n v="53332"/>
    <n v="94738"/>
    <n v="41406"/>
  </r>
  <r>
    <x v="59"/>
    <s v="Classic Heritage Crafts"/>
    <x v="1"/>
    <x v="7"/>
    <x v="6"/>
    <s v="Male"/>
    <n v="67"/>
    <n v="760"/>
    <n v="1290"/>
    <n v="50920"/>
    <n v="86430"/>
    <n v="35510"/>
  </r>
  <r>
    <x v="60"/>
    <s v="Prime Focus Media"/>
    <x v="1"/>
    <x v="8"/>
    <x v="8"/>
    <s v="Male"/>
    <n v="75"/>
    <n v="966"/>
    <n v="1098"/>
    <n v="72450"/>
    <n v="82350"/>
    <n v="9900"/>
  </r>
  <r>
    <x v="61"/>
    <s v="Noble Nutraceuticals"/>
    <x v="1"/>
    <x v="8"/>
    <x v="8"/>
    <s v="Female"/>
    <n v="51"/>
    <n v="749"/>
    <n v="1290"/>
    <n v="38199"/>
    <n v="65790"/>
    <n v="27591"/>
  </r>
  <r>
    <x v="62"/>
    <s v="Supreme Travel Agency"/>
    <x v="1"/>
    <x v="8"/>
    <x v="3"/>
    <s v="Male"/>
    <n v="94"/>
    <n v="721"/>
    <n v="1066"/>
    <n v="67774"/>
    <n v="100204"/>
    <n v="32430"/>
  </r>
  <r>
    <x v="63"/>
    <s v="Future Vision Tech"/>
    <x v="1"/>
    <x v="8"/>
    <x v="3"/>
    <s v="Male"/>
    <n v="71"/>
    <n v="869"/>
    <n v="902"/>
    <n v="61699"/>
    <n v="64042"/>
    <n v="2343"/>
  </r>
  <r>
    <x v="64"/>
    <s v="Urban Groove Apparel"/>
    <x v="1"/>
    <x v="8"/>
    <x v="7"/>
    <s v="Male"/>
    <n v="52"/>
    <n v="550"/>
    <n v="1057"/>
    <n v="28600"/>
    <n v="54964"/>
    <n v="26364"/>
  </r>
  <r>
    <x v="65"/>
    <s v="Echo Real Estate"/>
    <x v="1"/>
    <x v="8"/>
    <x v="8"/>
    <s v="Male"/>
    <n v="77"/>
    <n v="513"/>
    <n v="962"/>
    <n v="39501"/>
    <n v="74074"/>
    <n v="34573"/>
  </r>
  <r>
    <x v="66"/>
    <s v="Pinnacle Health Products"/>
    <x v="1"/>
    <x v="8"/>
    <x v="13"/>
    <s v="Female"/>
    <n v="84"/>
    <n v="739"/>
    <n v="1077"/>
    <n v="62076"/>
    <n v="90468"/>
    <n v="28392"/>
  </r>
  <r>
    <x v="67"/>
    <s v="Apex Auto Care"/>
    <x v="1"/>
    <x v="8"/>
    <x v="14"/>
    <s v="Female"/>
    <n v="71"/>
    <n v="923"/>
    <n v="1199"/>
    <n v="65533"/>
    <n v="85129"/>
    <n v="19596"/>
  </r>
  <r>
    <x v="68"/>
    <s v="Royal Glow Cosmetics"/>
    <x v="1"/>
    <x v="8"/>
    <x v="1"/>
    <s v="Female"/>
    <n v="59"/>
    <n v="862"/>
    <n v="1030"/>
    <n v="50858"/>
    <n v="60770"/>
    <n v="9912"/>
  </r>
  <r>
    <x v="69"/>
    <s v="Zenith Culinary Arts"/>
    <x v="1"/>
    <x v="8"/>
    <x v="15"/>
    <s v="Female"/>
    <n v="77"/>
    <n v="882"/>
    <n v="1346"/>
    <n v="67914"/>
    <n v="103642"/>
    <n v="35728"/>
  </r>
  <r>
    <x v="70"/>
    <s v="Visionary Tours"/>
    <x v="1"/>
    <x v="8"/>
    <x v="16"/>
    <s v="Female"/>
    <n v="90"/>
    <n v="862"/>
    <n v="920"/>
    <n v="77580"/>
    <n v="82800"/>
    <n v="5220"/>
  </r>
  <r>
    <x v="71"/>
    <s v="Horizon Wellness"/>
    <x v="2"/>
    <x v="9"/>
    <x v="17"/>
    <s v="Female"/>
    <n v="11"/>
    <n v="601"/>
    <n v="986"/>
    <n v="6611"/>
    <n v="10846"/>
    <n v="4235"/>
  </r>
  <r>
    <x v="72"/>
    <s v="True Value Electronics"/>
    <x v="2"/>
    <x v="9"/>
    <x v="18"/>
    <s v="Female"/>
    <n v="20"/>
    <n v="857"/>
    <n v="911"/>
    <n v="17140"/>
    <n v="18220"/>
    <n v="1080"/>
  </r>
  <r>
    <x v="73"/>
    <s v="Harmony Homes Realty"/>
    <x v="2"/>
    <x v="9"/>
    <x v="19"/>
    <s v="Female"/>
    <n v="11"/>
    <n v="774"/>
    <n v="1193"/>
    <n v="8514"/>
    <n v="13123"/>
    <n v="4609"/>
  </r>
  <r>
    <x v="74"/>
    <s v="Stellar Advertising"/>
    <x v="2"/>
    <x v="9"/>
    <x v="2"/>
    <s v="Female"/>
    <n v="13"/>
    <n v="986"/>
    <n v="1318"/>
    <n v="12818"/>
    <n v="17134"/>
    <n v="4316"/>
  </r>
  <r>
    <x v="75"/>
    <s v="Radiant Enterprise Solutions"/>
    <x v="2"/>
    <x v="9"/>
    <x v="2"/>
    <s v="Female"/>
    <n v="14"/>
    <n v="603"/>
    <n v="1313"/>
    <n v="8442"/>
    <n v="18382"/>
    <n v="9940"/>
  </r>
  <r>
    <x v="76"/>
    <s v="Modern Trends Retail"/>
    <x v="2"/>
    <x v="9"/>
    <x v="9"/>
    <s v="Male"/>
    <n v="12"/>
    <n v="997"/>
    <n v="1282"/>
    <n v="11964"/>
    <n v="15384"/>
    <n v="3420"/>
  </r>
  <r>
    <x v="77"/>
    <s v="Global Spectrum Consulting"/>
    <x v="2"/>
    <x v="9"/>
    <x v="13"/>
    <s v="Male"/>
    <n v="20"/>
    <n v="941"/>
    <n v="1038"/>
    <n v="18820"/>
    <n v="20760"/>
    <n v="1940"/>
  </r>
  <r>
    <x v="78"/>
    <s v="Elite Essence Products"/>
    <x v="1"/>
    <x v="7"/>
    <x v="2"/>
    <s v="Male"/>
    <n v="73"/>
    <n v="541"/>
    <n v="1126"/>
    <n v="39493"/>
    <n v="82198"/>
    <n v="42705"/>
  </r>
  <r>
    <x v="79"/>
    <s v="Dynamic Creations"/>
    <x v="1"/>
    <x v="7"/>
    <x v="4"/>
    <s v="Male"/>
    <n v="94"/>
    <n v="772"/>
    <n v="1078"/>
    <n v="72568"/>
    <n v="101332"/>
    <n v="28764"/>
  </r>
  <r>
    <x v="80"/>
    <s v="Quantum Design Studio"/>
    <x v="1"/>
    <x v="7"/>
    <x v="0"/>
    <s v="Male"/>
    <n v="66"/>
    <n v="771"/>
    <n v="1200"/>
    <n v="50886"/>
    <n v="79200"/>
    <n v="28314"/>
  </r>
  <r>
    <x v="81"/>
    <s v="Infinite Solutions"/>
    <x v="1"/>
    <x v="7"/>
    <x v="1"/>
    <s v="Female"/>
    <n v="77"/>
    <n v="923"/>
    <n v="1363"/>
    <n v="71071"/>
    <n v="104951"/>
    <n v="33880"/>
  </r>
  <r>
    <x v="82"/>
    <s v="Apex Construction"/>
    <x v="1"/>
    <x v="7"/>
    <x v="2"/>
    <s v="Female"/>
    <n v="65"/>
    <n v="762"/>
    <n v="1365"/>
    <n v="49530"/>
    <n v="88725"/>
    <n v="39195"/>
  </r>
  <r>
    <x v="83"/>
    <s v="Legacy Innovations"/>
    <x v="1"/>
    <x v="8"/>
    <x v="3"/>
    <s v="Female"/>
    <n v="78"/>
    <n v="918"/>
    <n v="1277"/>
    <n v="71604"/>
    <n v="99606"/>
    <n v="28002"/>
  </r>
  <r>
    <x v="84"/>
    <s v="Pure Harmony Foods"/>
    <x v="1"/>
    <x v="8"/>
    <x v="4"/>
    <s v="Male"/>
    <n v="76"/>
    <n v="624"/>
    <n v="1300"/>
    <n v="47424"/>
    <n v="98800"/>
    <n v="51376"/>
  </r>
  <r>
    <x v="85"/>
    <s v="Zenith Security Systems"/>
    <x v="1"/>
    <x v="8"/>
    <x v="5"/>
    <s v="Male"/>
    <n v="99"/>
    <n v="598"/>
    <n v="1134"/>
    <n v="59202"/>
    <n v="112266"/>
    <n v="53064"/>
  </r>
  <r>
    <x v="86"/>
    <s v="Crystal Clear Beverages"/>
    <x v="1"/>
    <x v="8"/>
    <x v="6"/>
    <s v="Male"/>
    <n v="78"/>
    <n v="761"/>
    <n v="1351"/>
    <n v="59358"/>
    <n v="105378"/>
    <n v="46020"/>
  </r>
  <r>
    <x v="87"/>
    <s v="Metro Line Tech"/>
    <x v="1"/>
    <x v="8"/>
    <x v="1"/>
    <s v="Male"/>
    <n v="96"/>
    <n v="512"/>
    <n v="1418"/>
    <n v="49152"/>
    <n v="136128"/>
    <n v="86976"/>
  </r>
  <r>
    <x v="88"/>
    <s v="Urban Pulse Consulting"/>
    <x v="1"/>
    <x v="8"/>
    <x v="7"/>
    <s v="Male"/>
    <n v="85"/>
    <n v="765"/>
    <n v="1320"/>
    <n v="65025"/>
    <n v="112200"/>
    <n v="47175"/>
  </r>
  <r>
    <x v="89"/>
    <s v="Radiant Vision Studios"/>
    <x v="2"/>
    <x v="10"/>
    <x v="6"/>
    <s v="Female"/>
    <n v="19"/>
    <n v="952"/>
    <n v="946"/>
    <n v="18088"/>
    <n v="17974"/>
    <n v="-114"/>
  </r>
  <r>
    <x v="90"/>
    <s v="Noble Travel Services"/>
    <x v="2"/>
    <x v="10"/>
    <x v="8"/>
    <s v="Female"/>
    <n v="11"/>
    <n v="503"/>
    <n v="1337"/>
    <n v="5533"/>
    <n v="14707"/>
    <n v="9174"/>
  </r>
  <r>
    <x v="91"/>
    <s v="Bright Future Academy"/>
    <x v="2"/>
    <x v="10"/>
    <x v="8"/>
    <s v="Female"/>
    <n v="10"/>
    <n v="719"/>
    <n v="1050"/>
    <n v="7190"/>
    <n v="10500"/>
    <n v="3310"/>
  </r>
  <r>
    <x v="92"/>
    <s v="Synergy Solutions Group"/>
    <x v="2"/>
    <x v="10"/>
    <x v="1"/>
    <s v="Female"/>
    <n v="19"/>
    <n v="860"/>
    <n v="1430"/>
    <n v="16340"/>
    <n v="27170"/>
    <n v="10830"/>
  </r>
  <r>
    <x v="93"/>
    <s v="Visionary Health Systems"/>
    <x v="2"/>
    <x v="10"/>
    <x v="9"/>
    <s v="Female"/>
    <n v="15"/>
    <n v="941"/>
    <n v="1098"/>
    <n v="14115"/>
    <n v="16470"/>
    <n v="2355"/>
  </r>
  <r>
    <x v="94"/>
    <s v="Apex Retailers"/>
    <x v="2"/>
    <x v="10"/>
    <x v="1"/>
    <s v="Female"/>
    <n v="15"/>
    <n v="937"/>
    <n v="1356"/>
    <n v="14055"/>
    <n v="20340"/>
    <n v="6285"/>
  </r>
  <r>
    <x v="95"/>
    <s v="Prestige Property Developers"/>
    <x v="2"/>
    <x v="10"/>
    <x v="10"/>
    <s v="Female"/>
    <n v="11"/>
    <n v="674"/>
    <n v="1005"/>
    <n v="7414"/>
    <n v="11055"/>
    <n v="3641"/>
  </r>
  <r>
    <x v="96"/>
    <s v="Classic Trends Fashion"/>
    <x v="2"/>
    <x v="10"/>
    <x v="9"/>
    <s v="Male"/>
    <n v="20"/>
    <n v="596"/>
    <n v="1317"/>
    <n v="11920"/>
    <n v="26340"/>
    <n v="14420"/>
  </r>
  <r>
    <x v="97"/>
    <s v="Harmony Ventures"/>
    <x v="2"/>
    <x v="10"/>
    <x v="11"/>
    <s v="Male"/>
    <n v="20"/>
    <n v="689"/>
    <n v="1240"/>
    <n v="13780"/>
    <n v="24800"/>
    <n v="11020"/>
  </r>
  <r>
    <x v="98"/>
    <s v="Stellar Realty"/>
    <x v="2"/>
    <x v="10"/>
    <x v="12"/>
    <s v="Male"/>
    <n v="17"/>
    <n v="990"/>
    <n v="1141"/>
    <n v="16830"/>
    <n v="19397"/>
    <n v="2567"/>
  </r>
  <r>
    <x v="99"/>
    <s v="Future Path Technologies"/>
    <x v="2"/>
    <x v="10"/>
    <x v="6"/>
    <s v="Male"/>
    <n v="20"/>
    <n v="589"/>
    <n v="1329"/>
    <n v="11780"/>
    <n v="26580"/>
    <n v="14800"/>
  </r>
  <r>
    <x v="100"/>
    <s v="Elite Edge Services"/>
    <x v="2"/>
    <x v="10"/>
    <x v="8"/>
    <s v="Female"/>
    <n v="17"/>
    <n v="773"/>
    <n v="1470"/>
    <n v="13141"/>
    <n v="24990"/>
    <n v="11849"/>
  </r>
  <r>
    <x v="101"/>
    <s v="Radiance Health and Wellness"/>
    <x v="0"/>
    <x v="6"/>
    <x v="8"/>
    <s v="Male"/>
    <n v="29"/>
    <n v="965"/>
    <n v="1015"/>
    <n v="27985"/>
    <n v="29435"/>
    <n v="1450"/>
  </r>
  <r>
    <x v="102"/>
    <s v="Legacy Auto Works"/>
    <x v="0"/>
    <x v="6"/>
    <x v="3"/>
    <s v="Male"/>
    <n v="24"/>
    <n v="970"/>
    <n v="1470"/>
    <n v="23280"/>
    <n v="35280"/>
    <n v="12000"/>
  </r>
  <r>
    <x v="103"/>
    <s v="Prime Essence Creations"/>
    <x v="0"/>
    <x v="6"/>
    <x v="3"/>
    <s v="Male"/>
    <n v="22"/>
    <n v="974"/>
    <n v="1398"/>
    <n v="21428"/>
    <n v="30756"/>
    <n v="9328"/>
  </r>
  <r>
    <x v="104"/>
    <s v="Quantum Ventures"/>
    <x v="0"/>
    <x v="6"/>
    <x v="7"/>
    <s v="Male"/>
    <n v="21"/>
    <n v="915"/>
    <n v="961"/>
    <n v="19215"/>
    <n v="20181"/>
    <n v="966"/>
  </r>
  <r>
    <x v="105"/>
    <s v="Horizon Tech Solutions"/>
    <x v="0"/>
    <x v="6"/>
    <x v="8"/>
    <s v="Female"/>
    <n v="29"/>
    <n v="929"/>
    <n v="1066"/>
    <n v="26941"/>
    <n v="30914"/>
    <n v="3973"/>
  </r>
  <r>
    <x v="106"/>
    <s v="Urban Legends Apparel"/>
    <x v="0"/>
    <x v="6"/>
    <x v="13"/>
    <s v="Female"/>
    <n v="27"/>
    <n v="605"/>
    <n v="1361"/>
    <n v="16335"/>
    <n v="36747"/>
    <n v="20412"/>
  </r>
  <r>
    <x v="107"/>
    <s v="Pure Bliss Beverages"/>
    <x v="0"/>
    <x v="6"/>
    <x v="14"/>
    <s v="Female"/>
    <n v="29"/>
    <n v="689"/>
    <n v="1158"/>
    <n v="19981"/>
    <n v="33582"/>
    <n v="13601"/>
  </r>
  <r>
    <x v="108"/>
    <s v="Noble Heights Builders"/>
    <x v="0"/>
    <x v="6"/>
    <x v="1"/>
    <s v="Female"/>
    <n v="25"/>
    <n v="861"/>
    <n v="1436"/>
    <n v="21525"/>
    <n v="35900"/>
    <n v="14375"/>
  </r>
  <r>
    <x v="109"/>
    <s v="Radiant Foods"/>
    <x v="0"/>
    <x v="6"/>
    <x v="15"/>
    <s v="Female"/>
    <n v="22"/>
    <n v="629"/>
    <n v="1085"/>
    <n v="13838"/>
    <n v="23870"/>
    <n v="10032"/>
  </r>
  <r>
    <x v="110"/>
    <s v="Zenith Financial Services"/>
    <x v="0"/>
    <x v="6"/>
    <x v="16"/>
    <s v="Female"/>
    <n v="22"/>
    <n v="779"/>
    <n v="1072"/>
    <n v="17138"/>
    <n v="23584"/>
    <n v="6446"/>
  </r>
  <r>
    <x v="111"/>
    <s v="Apex Travel Ventures"/>
    <x v="0"/>
    <x v="6"/>
    <x v="17"/>
    <s v="Female"/>
    <n v="23"/>
    <n v="730"/>
    <n v="1337"/>
    <n v="16790"/>
    <n v="30751"/>
    <n v="13961"/>
  </r>
  <r>
    <x v="112"/>
    <s v="Legacy Design Group"/>
    <x v="1"/>
    <x v="7"/>
    <x v="18"/>
    <s v="Female"/>
    <n v="59"/>
    <n v="663"/>
    <n v="992"/>
    <n v="39117"/>
    <n v="58528"/>
    <n v="19411"/>
  </r>
  <r>
    <x v="113"/>
    <s v="Supreme Wellness"/>
    <x v="1"/>
    <x v="7"/>
    <x v="19"/>
    <s v="Female"/>
    <n v="75"/>
    <n v="871"/>
    <n v="990"/>
    <n v="65325"/>
    <n v="74250"/>
    <n v="8925"/>
  </r>
  <r>
    <x v="114"/>
    <s v="Harmony Tech Innovations"/>
    <x v="1"/>
    <x v="7"/>
    <x v="2"/>
    <s v="Female"/>
    <n v="87"/>
    <n v="869"/>
    <n v="1207"/>
    <n v="75603"/>
    <n v="105009"/>
    <n v="29406"/>
  </r>
  <r>
    <x v="115"/>
    <s v="Stellar Education Services"/>
    <x v="1"/>
    <x v="7"/>
    <x v="2"/>
    <s v="Female"/>
    <n v="100"/>
    <n v="605"/>
    <n v="1313"/>
    <n v="60500"/>
    <n v="131300"/>
    <n v="70800"/>
  </r>
  <r>
    <x v="116"/>
    <s v="Visionary Health Products"/>
    <x v="1"/>
    <x v="7"/>
    <x v="9"/>
    <s v="Female"/>
    <n v="51"/>
    <n v="798"/>
    <n v="1421"/>
    <n v="40698"/>
    <n v="72471"/>
    <n v="31773"/>
  </r>
  <r>
    <x v="117"/>
    <s v="Crystal Innovations"/>
    <x v="1"/>
    <x v="7"/>
    <x v="13"/>
    <s v="Female"/>
    <n v="52"/>
    <n v="984"/>
    <n v="1429"/>
    <n v="51168"/>
    <n v="74308"/>
    <n v="23140"/>
  </r>
  <r>
    <x v="118"/>
    <s v="Future Trends Retail"/>
    <x v="1"/>
    <x v="7"/>
    <x v="2"/>
    <s v="Female"/>
    <n v="97"/>
    <n v="565"/>
    <n v="1239"/>
    <n v="54805"/>
    <n v="120183"/>
    <n v="65378"/>
  </r>
  <r>
    <x v="119"/>
    <s v="Radiant Horizon Ventures"/>
    <x v="1"/>
    <x v="7"/>
    <x v="4"/>
    <s v="Female"/>
    <n v="58"/>
    <n v="799"/>
    <n v="1182"/>
    <n v="46342"/>
    <n v="68556"/>
    <n v="22214"/>
  </r>
  <r>
    <x v="120"/>
    <s v="Urban Edge Realty"/>
    <x v="1"/>
    <x v="7"/>
    <x v="0"/>
    <s v="Male"/>
    <n v="69"/>
    <n v="524"/>
    <n v="1198"/>
    <n v="36156"/>
    <n v="82662"/>
    <n v="46506"/>
  </r>
  <r>
    <x v="121"/>
    <s v="Prime Focus Innovations"/>
    <x v="1"/>
    <x v="7"/>
    <x v="1"/>
    <s v="Male"/>
    <n v="81"/>
    <n v="903"/>
    <n v="1471"/>
    <n v="73143"/>
    <n v="119151"/>
    <n v="46008"/>
  </r>
  <r>
    <x v="122"/>
    <s v="Elite Spectrum Consulting"/>
    <x v="1"/>
    <x v="7"/>
    <x v="2"/>
    <s v="Male"/>
    <n v="89"/>
    <n v="584"/>
    <n v="1367"/>
    <n v="51976"/>
    <n v="121663"/>
    <n v="69687"/>
  </r>
  <r>
    <x v="123"/>
    <s v="Dynamic Design Studio"/>
    <x v="1"/>
    <x v="7"/>
    <x v="3"/>
    <s v="Male"/>
    <n v="75"/>
    <n v="906"/>
    <n v="1377"/>
    <n v="67950"/>
    <n v="103275"/>
    <n v="35325"/>
  </r>
  <r>
    <x v="124"/>
    <s v="Apex Wellness Solutions"/>
    <x v="1"/>
    <x v="8"/>
    <x v="4"/>
    <s v="Male"/>
    <n v="60"/>
    <n v="642"/>
    <n v="1346"/>
    <n v="38520"/>
    <n v="80760"/>
    <n v="42240"/>
  </r>
  <r>
    <x v="125"/>
    <s v="Royal Crest Foods"/>
    <x v="1"/>
    <x v="8"/>
    <x v="5"/>
    <s v="Female"/>
    <n v="98"/>
    <n v="925"/>
    <n v="1230"/>
    <n v="90650"/>
    <n v="120540"/>
    <n v="29890"/>
  </r>
  <r>
    <x v="126"/>
    <s v="Zenith Travels"/>
    <x v="1"/>
    <x v="8"/>
    <x v="6"/>
    <s v="Female"/>
    <n v="73"/>
    <n v="508"/>
    <n v="982"/>
    <n v="37084"/>
    <n v="71686"/>
    <n v="34602"/>
  </r>
  <r>
    <x v="127"/>
    <s v="Modern Harmony Products"/>
    <x v="2"/>
    <x v="10"/>
    <x v="1"/>
    <s v="Female"/>
    <n v="11"/>
    <n v="830"/>
    <n v="1377"/>
    <n v="9130"/>
    <n v="15147"/>
    <n v="6017"/>
  </r>
  <r>
    <x v="128"/>
    <s v="Horizon Builders &amp; Developers"/>
    <x v="2"/>
    <x v="10"/>
    <x v="7"/>
    <s v="Female"/>
    <n v="11"/>
    <n v="930"/>
    <n v="1185"/>
    <n v="10230"/>
    <n v="13035"/>
    <n v="2805"/>
  </r>
  <r>
    <x v="129"/>
    <s v="Radiance Tech Solutions"/>
    <x v="2"/>
    <x v="10"/>
    <x v="6"/>
    <s v="Female"/>
    <n v="20"/>
    <n v="525"/>
    <n v="1143"/>
    <n v="10500"/>
    <n v="22860"/>
    <n v="12360"/>
  </r>
  <r>
    <x v="130"/>
    <s v="Legacy Apparel"/>
    <x v="2"/>
    <x v="10"/>
    <x v="8"/>
    <s v="Female"/>
    <n v="19"/>
    <n v="654"/>
    <n v="997"/>
    <n v="12426"/>
    <n v="18943"/>
    <n v="6517"/>
  </r>
  <r>
    <x v="131"/>
    <s v="Pinnacle Education Group"/>
    <x v="2"/>
    <x v="10"/>
    <x v="8"/>
    <s v="Female"/>
    <n v="18"/>
    <n v="767"/>
    <n v="962"/>
    <n v="13806"/>
    <n v="17316"/>
    <n v="3510"/>
  </r>
  <r>
    <x v="132"/>
    <s v="Noble Innovations"/>
    <x v="2"/>
    <x v="10"/>
    <x v="1"/>
    <s v="Male"/>
    <n v="12"/>
    <n v="654"/>
    <n v="1398"/>
    <n v="7848"/>
    <n v="16776"/>
    <n v="8928"/>
  </r>
  <r>
    <x v="133"/>
    <s v="Crystal Clear Realty"/>
    <x v="2"/>
    <x v="10"/>
    <x v="9"/>
    <s v="Male"/>
    <n v="11"/>
    <n v="827"/>
    <n v="991"/>
    <n v="9097"/>
    <n v="10901"/>
    <n v="1804"/>
  </r>
  <r>
    <x v="134"/>
    <s v="Future Vision Realty"/>
    <x v="0"/>
    <x v="6"/>
    <x v="1"/>
    <s v="Male"/>
    <n v="26"/>
    <n v="847"/>
    <n v="936"/>
    <n v="22022"/>
    <n v="24336"/>
    <n v="2314"/>
  </r>
  <r>
    <x v="135"/>
    <s v="Urban Pulse Media"/>
    <x v="0"/>
    <x v="6"/>
    <x v="10"/>
    <s v="Male"/>
    <n v="24"/>
    <n v="942"/>
    <n v="1492"/>
    <n v="22608"/>
    <n v="35808"/>
    <n v="13200"/>
  </r>
  <r>
    <x v="136"/>
    <s v="True Essence Health"/>
    <x v="0"/>
    <x v="6"/>
    <x v="9"/>
    <s v="Female"/>
    <n v="20"/>
    <n v="751"/>
    <n v="1420"/>
    <n v="15020"/>
    <n v="28400"/>
    <n v="13380"/>
  </r>
  <r>
    <x v="137"/>
    <s v="Apex Enterprise Solutions"/>
    <x v="0"/>
    <x v="6"/>
    <x v="11"/>
    <s v="Male"/>
    <n v="23"/>
    <n v="884"/>
    <n v="1183"/>
    <n v="20332"/>
    <n v="27209"/>
    <n v="6877"/>
  </r>
  <r>
    <x v="138"/>
    <s v="Radiant Vision Realty"/>
    <x v="0"/>
    <x v="6"/>
    <x v="12"/>
    <s v="Male"/>
    <n v="28"/>
    <n v="855"/>
    <n v="994"/>
    <n v="23940"/>
    <n v="27832"/>
    <n v="3892"/>
  </r>
  <r>
    <x v="139"/>
    <s v="Harmony Consulting Group"/>
    <x v="0"/>
    <x v="6"/>
    <x v="6"/>
    <s v="Male"/>
    <n v="22"/>
    <n v="806"/>
    <n v="907"/>
    <n v="17732"/>
    <n v="19954"/>
    <n v="2222"/>
  </r>
  <r>
    <x v="140"/>
    <s v="Zenith Tech Ventures"/>
    <x v="0"/>
    <x v="6"/>
    <x v="8"/>
    <s v="Male"/>
    <n v="30"/>
    <n v="624"/>
    <n v="1243"/>
    <n v="18720"/>
    <n v="37290"/>
    <n v="18570"/>
  </r>
  <r>
    <x v="141"/>
    <s v="Stellar Health Services"/>
    <x v="0"/>
    <x v="6"/>
    <x v="8"/>
    <s v="Female"/>
    <n v="25"/>
    <n v="533"/>
    <n v="1248"/>
    <n v="13325"/>
    <n v="31200"/>
    <n v="17875"/>
  </r>
  <r>
    <x v="142"/>
    <s v="Pure Path Foods"/>
    <x v="0"/>
    <x v="6"/>
    <x v="3"/>
    <s v="Female"/>
    <n v="20"/>
    <n v="681"/>
    <n v="1461"/>
    <n v="13620"/>
    <n v="29220"/>
    <n v="15600"/>
  </r>
  <r>
    <x v="143"/>
    <s v="Prestige Solutions"/>
    <x v="0"/>
    <x v="6"/>
    <x v="3"/>
    <s v="Female"/>
    <n v="20"/>
    <n v="997"/>
    <n v="1093"/>
    <n v="19940"/>
    <n v="21860"/>
    <n v="1920"/>
  </r>
  <r>
    <x v="144"/>
    <s v="Bright Horizon Realty"/>
    <x v="0"/>
    <x v="6"/>
    <x v="7"/>
    <s v="Female"/>
    <n v="23"/>
    <n v="577"/>
    <n v="1377"/>
    <n v="13271"/>
    <n v="31671"/>
    <n v="18400"/>
  </r>
  <r>
    <x v="145"/>
    <s v="Quantum Media Group"/>
    <x v="1"/>
    <x v="7"/>
    <x v="8"/>
    <s v="Female"/>
    <n v="87"/>
    <n v="876"/>
    <n v="1293"/>
    <n v="76212"/>
    <n v="112491"/>
    <n v="36279"/>
  </r>
  <r>
    <x v="146"/>
    <s v="Legacy Builders"/>
    <x v="1"/>
    <x v="7"/>
    <x v="13"/>
    <s v="Female"/>
    <n v="69"/>
    <n v="993"/>
    <n v="971"/>
    <n v="68517"/>
    <n v="66999"/>
    <n v="-1518"/>
  </r>
  <r>
    <x v="147"/>
    <s v="Apex Spa &amp; Wellness"/>
    <x v="1"/>
    <x v="7"/>
    <x v="14"/>
    <s v="Female"/>
    <n v="62"/>
    <n v="781"/>
    <n v="1270"/>
    <n v="48422"/>
    <n v="78740"/>
    <n v="30318"/>
  </r>
  <r>
    <x v="148"/>
    <s v="Radiant Travel Services"/>
    <x v="1"/>
    <x v="7"/>
    <x v="1"/>
    <s v="Female"/>
    <n v="63"/>
    <n v="718"/>
    <n v="987"/>
    <n v="45234"/>
    <n v="62181"/>
    <n v="16947"/>
  </r>
  <r>
    <x v="149"/>
    <s v="Modern Trends Consulting"/>
    <x v="1"/>
    <x v="7"/>
    <x v="15"/>
    <s v="Female"/>
    <n v="72"/>
    <n v="673"/>
    <n v="1459"/>
    <n v="48456"/>
    <n v="105048"/>
    <n v="56592"/>
  </r>
  <r>
    <x v="150"/>
    <s v="Global Horizon Ventures"/>
    <x v="1"/>
    <x v="7"/>
    <x v="16"/>
    <s v="Female"/>
    <n v="76"/>
    <n v="567"/>
    <n v="1425"/>
    <n v="43092"/>
    <n v="108300"/>
    <n v="65208"/>
  </r>
  <r>
    <x v="151"/>
    <s v="Elite Enterprises"/>
    <x v="1"/>
    <x v="7"/>
    <x v="17"/>
    <s v="Male"/>
    <n v="70"/>
    <n v="751"/>
    <n v="908"/>
    <n v="52570"/>
    <n v="63560"/>
    <n v="10990"/>
  </r>
  <r>
    <x v="152"/>
    <s v="Urban Wave Solutions"/>
    <x v="1"/>
    <x v="7"/>
    <x v="18"/>
    <s v="Male"/>
    <n v="64"/>
    <n v="580"/>
    <n v="958"/>
    <n v="37120"/>
    <n v="61312"/>
    <n v="24192"/>
  </r>
  <r>
    <x v="153"/>
    <s v="Pinnacle Health Innovations"/>
    <x v="1"/>
    <x v="7"/>
    <x v="19"/>
    <s v="Male"/>
    <n v="56"/>
    <n v="559"/>
    <n v="1412"/>
    <n v="31304"/>
    <n v="79072"/>
    <n v="47768"/>
  </r>
  <r>
    <x v="154"/>
    <s v="Horizon Fashion"/>
    <x v="1"/>
    <x v="8"/>
    <x v="2"/>
    <s v="Male"/>
    <n v="72"/>
    <n v="719"/>
    <n v="1249"/>
    <n v="51768"/>
    <n v="89928"/>
    <n v="38160"/>
  </r>
  <r>
    <x v="155"/>
    <s v="Crystal Essence Beverages"/>
    <x v="1"/>
    <x v="8"/>
    <x v="2"/>
    <s v="Male"/>
    <n v="89"/>
    <n v="703"/>
    <n v="914"/>
    <n v="62567"/>
    <n v="81346"/>
    <n v="18779"/>
  </r>
  <r>
    <x v="156"/>
    <s v="Dynamic Pathways"/>
    <x v="1"/>
    <x v="8"/>
    <x v="9"/>
    <s v="Female"/>
    <n v="77"/>
    <n v="780"/>
    <n v="1346"/>
    <n v="60060"/>
    <n v="103642"/>
    <n v="43582"/>
  </r>
  <r>
    <x v="157"/>
    <s v="Visionary Realty Solutions"/>
    <x v="1"/>
    <x v="8"/>
    <x v="13"/>
    <s v="Female"/>
    <n v="52"/>
    <n v="893"/>
    <n v="1391"/>
    <n v="46436"/>
    <n v="72332"/>
    <n v="25896"/>
  </r>
  <r>
    <x v="158"/>
    <s v="Radiance Apparel"/>
    <x v="1"/>
    <x v="8"/>
    <x v="2"/>
    <s v="Female"/>
    <n v="54"/>
    <n v="762"/>
    <n v="1076"/>
    <n v="41148"/>
    <n v="58104"/>
    <n v="16956"/>
  </r>
  <r>
    <x v="159"/>
    <s v="Zenith Design Group"/>
    <x v="1"/>
    <x v="8"/>
    <x v="4"/>
    <s v="Male"/>
    <n v="91"/>
    <n v="647"/>
    <n v="983"/>
    <n v="58877"/>
    <n v="89453"/>
    <n v="30576"/>
  </r>
  <r>
    <x v="160"/>
    <s v="Apex Publishing House"/>
    <x v="2"/>
    <x v="10"/>
    <x v="0"/>
    <s v="Male"/>
    <n v="12"/>
    <n v="561"/>
    <n v="905"/>
    <n v="6732"/>
    <n v="10860"/>
    <n v="4128"/>
  </r>
  <r>
    <x v="161"/>
    <s v="True Value Consulting"/>
    <x v="2"/>
    <x v="10"/>
    <x v="1"/>
    <s v="Male"/>
    <n v="12"/>
    <n v="879"/>
    <n v="1042"/>
    <n v="10548"/>
    <n v="12504"/>
    <n v="1956"/>
  </r>
  <r>
    <x v="162"/>
    <s v="Future Path Ventures"/>
    <x v="2"/>
    <x v="10"/>
    <x v="2"/>
    <s v="Male"/>
    <n v="13"/>
    <n v="523"/>
    <n v="1076"/>
    <n v="6799"/>
    <n v="13988"/>
    <n v="7189"/>
  </r>
  <r>
    <x v="163"/>
    <s v="Stellar Tech Services"/>
    <x v="2"/>
    <x v="10"/>
    <x v="3"/>
    <s v="Male"/>
    <n v="10"/>
    <n v="990"/>
    <n v="1296"/>
    <n v="9900"/>
    <n v="12960"/>
    <n v="3060"/>
  </r>
  <r>
    <x v="164"/>
    <s v="Legacy Travel Agency"/>
    <x v="2"/>
    <x v="10"/>
    <x v="4"/>
    <s v="Female"/>
    <n v="12"/>
    <n v="707"/>
    <n v="915"/>
    <n v="8484"/>
    <n v="10980"/>
    <n v="2496"/>
  </r>
  <r>
    <x v="165"/>
    <s v="Harmony Innovations"/>
    <x v="2"/>
    <x v="10"/>
    <x v="5"/>
    <s v="Female"/>
    <n v="13"/>
    <n v="515"/>
    <n v="1191"/>
    <n v="6695"/>
    <n v="15483"/>
    <n v="8788"/>
  </r>
  <r>
    <x v="166"/>
    <s v="Pure Essence Solutions"/>
    <x v="2"/>
    <x v="10"/>
    <x v="6"/>
    <s v="Female"/>
    <n v="19"/>
    <n v="938"/>
    <n v="1119"/>
    <n v="17822"/>
    <n v="21261"/>
    <n v="3439"/>
  </r>
  <r>
    <x v="167"/>
    <s v="Elite Media Group"/>
    <x v="2"/>
    <x v="10"/>
    <x v="1"/>
    <s v="Female"/>
    <n v="12"/>
    <n v="671"/>
    <n v="1402"/>
    <n v="8052"/>
    <n v="16824"/>
    <n v="8772"/>
  </r>
  <r>
    <x v="168"/>
    <s v="Radiant Construction"/>
    <x v="2"/>
    <x v="10"/>
    <x v="7"/>
    <s v="Female"/>
    <n v="12"/>
    <n v="500"/>
    <n v="1328"/>
    <n v="6000"/>
    <n v="15936"/>
    <n v="9936"/>
  </r>
  <r>
    <x v="169"/>
    <s v="Pinnacle Finance"/>
    <x v="2"/>
    <x v="10"/>
    <x v="6"/>
    <s v="Female"/>
    <n v="18"/>
    <n v="602"/>
    <n v="986"/>
    <n v="10836"/>
    <n v="17748"/>
    <n v="6912"/>
  </r>
  <r>
    <x v="170"/>
    <s v="Horizon Tech Ventures"/>
    <x v="2"/>
    <x v="10"/>
    <x v="8"/>
    <s v="Female"/>
    <n v="18"/>
    <n v="629"/>
    <n v="1081"/>
    <n v="11322"/>
    <n v="19458"/>
    <n v="8136"/>
  </r>
  <r>
    <x v="171"/>
    <s v="Crystal Health Solutions"/>
    <x v="2"/>
    <x v="10"/>
    <x v="8"/>
    <s v="Male"/>
    <n v="17"/>
    <n v="614"/>
    <n v="913"/>
    <n v="10438"/>
    <n v="15521"/>
    <n v="5083"/>
  </r>
  <r>
    <x v="172"/>
    <s v="Modern Horizons Consulting"/>
    <x v="1"/>
    <x v="8"/>
    <x v="1"/>
    <s v="Male"/>
    <n v="63"/>
    <n v="720"/>
    <n v="1191"/>
    <n v="45360"/>
    <n v="75033"/>
    <n v="29673"/>
  </r>
  <r>
    <x v="173"/>
    <s v="Apex Realty Services"/>
    <x v="1"/>
    <x v="8"/>
    <x v="9"/>
    <s v="Male"/>
    <n v="66"/>
    <n v="958"/>
    <n v="985"/>
    <n v="63228"/>
    <n v="65010"/>
    <n v="1782"/>
  </r>
  <r>
    <x v="174"/>
    <s v="Zenith Educational Group"/>
    <x v="1"/>
    <x v="8"/>
    <x v="1"/>
    <s v="Male"/>
    <n v="54"/>
    <n v="663"/>
    <n v="1422"/>
    <n v="35802"/>
    <n v="76788"/>
    <n v="40986"/>
  </r>
  <r>
    <x v="175"/>
    <s v="True Path Ventures"/>
    <x v="1"/>
    <x v="8"/>
    <x v="10"/>
    <s v="Female"/>
    <n v="73"/>
    <n v="540"/>
    <n v="1424"/>
    <n v="39420"/>
    <n v="103952"/>
    <n v="64532"/>
  </r>
  <r>
    <x v="176"/>
    <s v="Radiance Media"/>
    <x v="1"/>
    <x v="8"/>
    <x v="9"/>
    <s v="Male"/>
    <n v="76"/>
    <n v="744"/>
    <n v="1255"/>
    <n v="56544"/>
    <n v="95380"/>
    <n v="38836"/>
  </r>
  <r>
    <x v="177"/>
    <s v="Legacy Health Systems"/>
    <x v="1"/>
    <x v="8"/>
    <x v="11"/>
    <s v="Male"/>
    <n v="94"/>
    <n v="874"/>
    <n v="970"/>
    <n v="82156"/>
    <n v="91180"/>
    <n v="9024"/>
  </r>
  <r>
    <x v="178"/>
    <s v="Urban Focus Products"/>
    <x v="1"/>
    <x v="8"/>
    <x v="12"/>
    <s v="Male"/>
    <n v="97"/>
    <n v="752"/>
    <n v="1058"/>
    <n v="72944"/>
    <n v="102626"/>
    <n v="29682"/>
  </r>
  <r>
    <x v="179"/>
    <s v="Elite Edge Consulting"/>
    <x v="2"/>
    <x v="9"/>
    <x v="6"/>
    <s v="Male"/>
    <n v="17"/>
    <n v="565"/>
    <n v="1105"/>
    <n v="9605"/>
    <n v="18785"/>
    <n v="9180"/>
  </r>
  <r>
    <x v="180"/>
    <s v="Stellar Travel Solutions"/>
    <x v="2"/>
    <x v="9"/>
    <x v="8"/>
    <s v="Female"/>
    <n v="10"/>
    <n v="572"/>
    <n v="1364"/>
    <n v="5720"/>
    <n v="13640"/>
    <n v="7920"/>
  </r>
  <r>
    <x v="181"/>
    <s v="Harmony Tech Ventures"/>
    <x v="2"/>
    <x v="9"/>
    <x v="8"/>
    <s v="Female"/>
    <n v="10"/>
    <n v="917"/>
    <n v="1031"/>
    <n v="9170"/>
    <n v="10310"/>
    <n v="1140"/>
  </r>
  <r>
    <x v="182"/>
    <s v="Pure Harmony Solutions"/>
    <x v="2"/>
    <x v="9"/>
    <x v="3"/>
    <s v="Female"/>
    <n v="12"/>
    <n v="674"/>
    <n v="1176"/>
    <n v="8088"/>
    <n v="14112"/>
    <n v="6024"/>
  </r>
  <r>
    <x v="183"/>
    <s v="Radiant Fitness Studio"/>
    <x v="2"/>
    <x v="9"/>
    <x v="3"/>
    <s v="Female"/>
    <n v="18"/>
    <n v="867"/>
    <n v="1384"/>
    <n v="15606"/>
    <n v="24912"/>
    <n v="9306"/>
  </r>
  <r>
    <x v="184"/>
    <s v="Zenith Finance Co."/>
    <x v="2"/>
    <x v="9"/>
    <x v="7"/>
    <s v="Female"/>
    <n v="10"/>
    <n v="757"/>
    <n v="968"/>
    <n v="7570"/>
    <n v="9680"/>
    <n v="2110"/>
  </r>
  <r>
    <x v="185"/>
    <s v="Apex Events Management"/>
    <x v="2"/>
    <x v="9"/>
    <x v="8"/>
    <s v="Female"/>
    <n v="18"/>
    <n v="668"/>
    <n v="1427"/>
    <n v="12024"/>
    <n v="25686"/>
    <n v="13662"/>
  </r>
  <r>
    <x v="186"/>
    <s v="Visionary Innovations"/>
    <x v="1"/>
    <x v="7"/>
    <x v="13"/>
    <s v="Female"/>
    <n v="77"/>
    <n v="951"/>
    <n v="1460"/>
    <n v="73227"/>
    <n v="112420"/>
    <n v="39193"/>
  </r>
  <r>
    <x v="187"/>
    <s v="Horizon Design Studio"/>
    <x v="1"/>
    <x v="7"/>
    <x v="14"/>
    <s v="Female"/>
    <n v="52"/>
    <n v="633"/>
    <n v="1467"/>
    <n v="32916"/>
    <n v="76284"/>
    <n v="43368"/>
  </r>
  <r>
    <x v="188"/>
    <s v="Modern Spectrum Solutions"/>
    <x v="1"/>
    <x v="7"/>
    <x v="1"/>
    <s v="Female"/>
    <n v="52"/>
    <n v="546"/>
    <n v="1485"/>
    <n v="28392"/>
    <n v="77220"/>
    <n v="48828"/>
  </r>
  <r>
    <x v="189"/>
    <s v="Legacy Tech Products"/>
    <x v="1"/>
    <x v="7"/>
    <x v="15"/>
    <s v="Female"/>
    <n v="80"/>
    <n v="982"/>
    <n v="1124"/>
    <n v="78560"/>
    <n v="89920"/>
    <n v="11360"/>
  </r>
  <r>
    <x v="190"/>
    <s v="Pinnacle Wellness Services"/>
    <x v="1"/>
    <x v="7"/>
    <x v="16"/>
    <s v="Female"/>
    <n v="81"/>
    <n v="917"/>
    <n v="1128"/>
    <n v="74277"/>
    <n v="91368"/>
    <n v="17091"/>
  </r>
  <r>
    <x v="191"/>
    <s v="Urban Insight Consulting"/>
    <x v="1"/>
    <x v="8"/>
    <x v="17"/>
    <s v="Female"/>
    <n v="63"/>
    <n v="747"/>
    <n v="1329"/>
    <n v="47061"/>
    <n v="83727"/>
    <n v="36666"/>
  </r>
  <r>
    <x v="192"/>
    <s v="Crystal Horizons"/>
    <x v="1"/>
    <x v="8"/>
    <x v="18"/>
    <s v="Female"/>
    <n v="88"/>
    <n v="978"/>
    <n v="1292"/>
    <n v="86064"/>
    <n v="113696"/>
    <n v="27632"/>
  </r>
  <r>
    <x v="193"/>
    <s v="Radiant Apparel"/>
    <x v="1"/>
    <x v="8"/>
    <x v="19"/>
    <s v="Female"/>
    <n v="82"/>
    <n v="652"/>
    <n v="1305"/>
    <n v="53464"/>
    <n v="107010"/>
    <n v="53546"/>
  </r>
  <r>
    <x v="194"/>
    <s v="True Value Products"/>
    <x v="1"/>
    <x v="8"/>
    <x v="2"/>
    <s v="Female"/>
    <n v="80"/>
    <n v="841"/>
    <n v="1094"/>
    <n v="67280"/>
    <n v="87520"/>
    <n v="20240"/>
  </r>
  <r>
    <x v="195"/>
    <s v="Apex Creative Solutions"/>
    <x v="1"/>
    <x v="8"/>
    <x v="2"/>
    <s v="Male"/>
    <n v="86"/>
    <n v="717"/>
    <n v="1056"/>
    <n v="61662"/>
    <n v="90816"/>
    <n v="29154"/>
  </r>
  <r>
    <x v="196"/>
    <s v="Zenith Health Products"/>
    <x v="1"/>
    <x v="8"/>
    <x v="9"/>
    <s v="Male"/>
    <n v="70"/>
    <n v="798"/>
    <n v="1258"/>
    <n v="55860"/>
    <n v="88060"/>
    <n v="32200"/>
  </r>
  <r>
    <x v="197"/>
    <s v="Stellar Media Group"/>
    <x v="2"/>
    <x v="10"/>
    <x v="13"/>
    <s v="Male"/>
    <n v="20"/>
    <n v="882"/>
    <n v="996"/>
    <n v="17640"/>
    <n v="19920"/>
    <n v="2280"/>
  </r>
  <r>
    <x v="198"/>
    <s v="Harmony Finance Co."/>
    <x v="2"/>
    <x v="10"/>
    <x v="2"/>
    <s v="Male"/>
    <n v="17"/>
    <n v="739"/>
    <n v="1028"/>
    <n v="12563"/>
    <n v="17476"/>
    <n v="4913"/>
  </r>
  <r>
    <x v="199"/>
    <s v="Pure Vision Ventures"/>
    <x v="2"/>
    <x v="10"/>
    <x v="4"/>
    <s v="Male"/>
    <n v="15"/>
    <n v="563"/>
    <n v="1415"/>
    <n v="8445"/>
    <n v="21225"/>
    <n v="12780"/>
  </r>
  <r>
    <x v="200"/>
    <s v="Radiance Solutions Group"/>
    <x v="2"/>
    <x v="10"/>
    <x v="12"/>
    <s v="Female"/>
    <n v="20"/>
    <n v="784"/>
    <n v="1481"/>
    <n v="15680"/>
    <n v="29620"/>
    <n v="13940"/>
  </r>
  <r>
    <x v="201"/>
    <s v="Legacy Travel Services"/>
    <x v="2"/>
    <x v="10"/>
    <x v="6"/>
    <s v="Female"/>
    <n v="15"/>
    <n v="662"/>
    <n v="1190"/>
    <n v="9930"/>
    <n v="17850"/>
    <n v="7920"/>
  </r>
  <r>
    <x v="202"/>
    <s v="Elite Spectrum Media"/>
    <x v="2"/>
    <x v="10"/>
    <x v="8"/>
    <s v="Female"/>
    <n v="16"/>
    <n v="846"/>
    <n v="1314"/>
    <n v="13536"/>
    <n v="21024"/>
    <n v="7488"/>
  </r>
  <r>
    <x v="203"/>
    <s v="Modern Edge Solutions"/>
    <x v="2"/>
    <x v="10"/>
    <x v="8"/>
    <s v="Female"/>
    <n v="19"/>
    <n v="664"/>
    <n v="1285"/>
    <n v="12616"/>
    <n v="24415"/>
    <n v="11799"/>
  </r>
  <r>
    <x v="204"/>
    <s v="Pinnacle Design Studio"/>
    <x v="2"/>
    <x v="10"/>
    <x v="3"/>
    <s v="Female"/>
    <n v="14"/>
    <n v="777"/>
    <n v="1420"/>
    <n v="10878"/>
    <n v="19880"/>
    <n v="9002"/>
  </r>
  <r>
    <x v="205"/>
    <s v="Horizon Health Solutions"/>
    <x v="0"/>
    <x v="0"/>
    <x v="3"/>
    <s v="Female"/>
    <n v="26"/>
    <n v="674"/>
    <n v="953"/>
    <n v="17524"/>
    <n v="24778"/>
    <n v="7254"/>
  </r>
  <r>
    <x v="206"/>
    <s v="Crystal Clear Consulting"/>
    <x v="0"/>
    <x v="1"/>
    <x v="7"/>
    <s v="Female"/>
    <n v="28"/>
    <n v="537"/>
    <n v="1056"/>
    <n v="15036"/>
    <n v="29568"/>
    <n v="14532"/>
  </r>
  <r>
    <x v="207"/>
    <s v="Apex Marketing Solutions"/>
    <x v="0"/>
    <x v="1"/>
    <x v="8"/>
    <s v="Male"/>
    <n v="29"/>
    <n v="774"/>
    <n v="1418"/>
    <n v="22446"/>
    <n v="41122"/>
    <n v="18676"/>
  </r>
  <r>
    <x v="208"/>
    <s v="Zenith Innovations"/>
    <x v="0"/>
    <x v="1"/>
    <x v="13"/>
    <s v="Male"/>
    <n v="23"/>
    <n v="746"/>
    <n v="1354"/>
    <n v="17158"/>
    <n v="31142"/>
    <n v="13984"/>
  </r>
  <r>
    <x v="209"/>
    <s v="Stellar Wellness Products"/>
    <x v="1"/>
    <x v="2"/>
    <x v="14"/>
    <s v="Male"/>
    <n v="69"/>
    <n v="921"/>
    <n v="1045"/>
    <n v="63549"/>
    <n v="72105"/>
    <n v="8556"/>
  </r>
  <r>
    <x v="210"/>
    <s v="Radiant Consulting Group"/>
    <x v="1"/>
    <x v="2"/>
    <x v="1"/>
    <s v="Male"/>
    <n v="60"/>
    <n v="729"/>
    <n v="996"/>
    <n v="43740"/>
    <n v="59760"/>
    <n v="16020"/>
  </r>
  <r>
    <x v="211"/>
    <s v="Harmony Ventures Co."/>
    <x v="1"/>
    <x v="2"/>
    <x v="15"/>
    <s v="Female"/>
    <n v="99"/>
    <n v="880"/>
    <n v="1451"/>
    <n v="87120"/>
    <n v="143649"/>
    <n v="56529"/>
  </r>
  <r>
    <x v="212"/>
    <s v="Urban Path Technologies"/>
    <x v="1"/>
    <x v="2"/>
    <x v="16"/>
    <s v="Male"/>
    <n v="88"/>
    <n v="552"/>
    <n v="899"/>
    <n v="48576"/>
    <n v="79112"/>
    <n v="30536"/>
  </r>
  <r>
    <x v="213"/>
    <s v="True Essence Innovations"/>
    <x v="0"/>
    <x v="0"/>
    <x v="17"/>
    <s v="Male"/>
    <n v="29"/>
    <n v="895"/>
    <n v="1107"/>
    <n v="25955"/>
    <n v="32103"/>
    <n v="6148"/>
  </r>
  <r>
    <x v="214"/>
    <s v="Pinnacle Media Group"/>
    <x v="0"/>
    <x v="0"/>
    <x v="18"/>
    <s v="Male"/>
    <n v="26"/>
    <n v="728"/>
    <n v="1242"/>
    <n v="18928"/>
    <n v="32292"/>
    <n v="13364"/>
  </r>
  <r>
    <x v="215"/>
    <s v="Legacy Design Co."/>
    <x v="0"/>
    <x v="0"/>
    <x v="19"/>
    <s v="Male"/>
    <n v="22"/>
    <n v="586"/>
    <n v="1093"/>
    <n v="12892"/>
    <n v="24046"/>
    <n v="11154"/>
  </r>
  <r>
    <x v="216"/>
    <s v="Apex Health Products"/>
    <x v="0"/>
    <x v="0"/>
    <x v="2"/>
    <s v="Female"/>
    <n v="29"/>
    <n v="724"/>
    <n v="1458"/>
    <n v="20996"/>
    <n v="42282"/>
    <n v="21286"/>
  </r>
  <r>
    <x v="217"/>
    <s v="Zenith Travel Ventures"/>
    <x v="0"/>
    <x v="0"/>
    <x v="2"/>
    <s v="Female"/>
    <n v="20"/>
    <n v="941"/>
    <n v="922"/>
    <n v="18820"/>
    <n v="18440"/>
    <n v="-380"/>
  </r>
  <r>
    <x v="218"/>
    <s v="Pure Path Consulting"/>
    <x v="0"/>
    <x v="0"/>
    <x v="9"/>
    <s v="Female"/>
    <n v="22"/>
    <n v="618"/>
    <n v="1113"/>
    <n v="13596"/>
    <n v="24486"/>
    <n v="10890"/>
  </r>
  <r>
    <x v="219"/>
    <s v="Radiance Solutions Co."/>
    <x v="1"/>
    <x v="3"/>
    <x v="13"/>
    <s v="Female"/>
    <n v="74"/>
    <n v="714"/>
    <n v="1221"/>
    <n v="52836"/>
    <n v="90354"/>
    <n v="37518"/>
  </r>
  <r>
    <x v="220"/>
    <s v="Modern Vision Ventures"/>
    <x v="1"/>
    <x v="3"/>
    <x v="2"/>
    <s v="Female"/>
    <n v="60"/>
    <n v="827"/>
    <n v="1113"/>
    <n v="49620"/>
    <n v="66780"/>
    <n v="17160"/>
  </r>
  <r>
    <x v="221"/>
    <s v="Elite Travel Services"/>
    <x v="1"/>
    <x v="3"/>
    <x v="4"/>
    <s v="Female"/>
    <n v="64"/>
    <n v="529"/>
    <n v="1398"/>
    <n v="33856"/>
    <n v="89472"/>
    <n v="55616"/>
  </r>
  <r>
    <x v="222"/>
    <s v="Horizon Creative Solutions"/>
    <x v="1"/>
    <x v="3"/>
    <x v="0"/>
    <s v="Female"/>
    <n v="73"/>
    <n v="957"/>
    <n v="1256"/>
    <n v="69861"/>
    <n v="91688"/>
    <n v="21827"/>
  </r>
  <r>
    <x v="223"/>
    <s v="Crystal Innovations Group"/>
    <x v="1"/>
    <x v="3"/>
    <x v="1"/>
    <s v="Female"/>
    <n v="51"/>
    <n v="859"/>
    <n v="1278"/>
    <n v="43809"/>
    <n v="65178"/>
    <n v="21369"/>
  </r>
  <r>
    <x v="224"/>
    <s v="Pinnacle Fitness Studio"/>
    <x v="1"/>
    <x v="3"/>
    <x v="2"/>
    <s v="Female"/>
    <n v="68"/>
    <n v="756"/>
    <n v="1231"/>
    <n v="51408"/>
    <n v="83708"/>
    <n v="32300"/>
  </r>
  <r>
    <x v="225"/>
    <s v="Stellar Travel Agency"/>
    <x v="1"/>
    <x v="3"/>
    <x v="3"/>
    <s v="Female"/>
    <n v="87"/>
    <n v="882"/>
    <n v="1333"/>
    <n v="76734"/>
    <n v="115971"/>
    <n v="39237"/>
  </r>
  <r>
    <x v="226"/>
    <s v="Harmony Educational Group"/>
    <x v="0"/>
    <x v="4"/>
    <x v="4"/>
    <s v="Male"/>
    <n v="28"/>
    <n v="896"/>
    <n v="1132"/>
    <n v="25088"/>
    <n v="31696"/>
    <n v="6608"/>
  </r>
  <r>
    <x v="227"/>
    <s v="Urban Spectrum Solutions"/>
    <x v="0"/>
    <x v="4"/>
    <x v="5"/>
    <s v="Male"/>
    <n v="24"/>
    <n v="553"/>
    <n v="1357"/>
    <n v="13272"/>
    <n v="32568"/>
    <n v="19296"/>
  </r>
  <r>
    <x v="228"/>
    <s v="Radiant Design Studio"/>
    <x v="0"/>
    <x v="4"/>
    <x v="6"/>
    <s v="Male"/>
    <n v="28"/>
    <n v="986"/>
    <n v="1472"/>
    <n v="27608"/>
    <n v="41216"/>
    <n v="13608"/>
  </r>
  <r>
    <x v="229"/>
    <s v="Zenith Health Innovations"/>
    <x v="0"/>
    <x v="4"/>
    <x v="1"/>
    <s v="Male"/>
    <n v="27"/>
    <n v="951"/>
    <n v="1137"/>
    <n v="25677"/>
    <n v="30699"/>
    <n v="5022"/>
  </r>
  <r>
    <x v="230"/>
    <s v="Apex Realty Ventures"/>
    <x v="0"/>
    <x v="4"/>
    <x v="7"/>
    <s v="Male"/>
    <n v="22"/>
    <n v="783"/>
    <n v="1399"/>
    <n v="17226"/>
    <n v="30778"/>
    <n v="13552"/>
  </r>
  <r>
    <x v="231"/>
    <s v="Legacy Wellness Solutions"/>
    <x v="0"/>
    <x v="4"/>
    <x v="6"/>
    <s v="Female"/>
    <n v="22"/>
    <n v="688"/>
    <n v="1094"/>
    <n v="15136"/>
    <n v="24068"/>
    <n v="8932"/>
  </r>
  <r>
    <x v="232"/>
    <s v="True Value Ventures"/>
    <x v="0"/>
    <x v="4"/>
    <x v="8"/>
    <s v="Female"/>
    <n v="21"/>
    <n v="547"/>
    <n v="1063"/>
    <n v="11487"/>
    <n v="22323"/>
    <n v="10836"/>
  </r>
  <r>
    <x v="233"/>
    <s v="Horizon Media Solutions"/>
    <x v="0"/>
    <x v="4"/>
    <x v="8"/>
    <s v="Female"/>
    <n v="27"/>
    <n v="933"/>
    <n v="1301"/>
    <n v="25191"/>
    <n v="35127"/>
    <n v="9936"/>
  </r>
  <r>
    <x v="234"/>
    <s v="Crystal Clear Designs"/>
    <x v="0"/>
    <x v="4"/>
    <x v="1"/>
    <s v="Male"/>
    <n v="20"/>
    <n v="737"/>
    <n v="1286"/>
    <n v="14740"/>
    <n v="25720"/>
    <n v="10980"/>
  </r>
  <r>
    <x v="235"/>
    <s v="Pinnacle Innovations Co."/>
    <x v="0"/>
    <x v="4"/>
    <x v="9"/>
    <s v="Male"/>
    <n v="25"/>
    <n v="924"/>
    <n v="1347"/>
    <n v="23100"/>
    <n v="33675"/>
    <n v="10575"/>
  </r>
  <r>
    <x v="236"/>
    <s v="Modern Pathways"/>
    <x v="0"/>
    <x v="4"/>
    <x v="1"/>
    <s v="Male"/>
    <n v="28"/>
    <n v="665"/>
    <n v="1049"/>
    <n v="18620"/>
    <n v="29372"/>
    <n v="10752"/>
  </r>
  <r>
    <x v="237"/>
    <s v="Stellar Finance Co."/>
    <x v="0"/>
    <x v="4"/>
    <x v="10"/>
    <s v="Male"/>
    <n v="24"/>
    <n v="839"/>
    <n v="1170"/>
    <n v="20136"/>
    <n v="28080"/>
    <n v="7944"/>
  </r>
  <r>
    <x v="238"/>
    <s v="Radiant Spectrum Group"/>
    <x v="0"/>
    <x v="4"/>
    <x v="9"/>
    <s v="Male"/>
    <n v="30"/>
    <n v="790"/>
    <n v="1163"/>
    <n v="23700"/>
    <n v="34890"/>
    <n v="11190"/>
  </r>
  <r>
    <x v="239"/>
    <s v="Harmony Design Ventures"/>
    <x v="0"/>
    <x v="4"/>
    <x v="11"/>
    <s v="Female"/>
    <n v="30"/>
    <n v="651"/>
    <n v="1430"/>
    <n v="19530"/>
    <n v="42900"/>
    <n v="23370"/>
  </r>
  <r>
    <x v="240"/>
    <s v="Elite Edge Products"/>
    <x v="0"/>
    <x v="4"/>
    <x v="12"/>
    <s v="Female"/>
    <n v="23"/>
    <n v="531"/>
    <n v="921"/>
    <n v="12213"/>
    <n v="21183"/>
    <n v="8970"/>
  </r>
  <r>
    <x v="241"/>
    <s v="Zenith Consulting Co."/>
    <x v="0"/>
    <x v="6"/>
    <x v="6"/>
    <s v="Female"/>
    <n v="30"/>
    <n v="591"/>
    <n v="1277"/>
    <n v="17730"/>
    <n v="38310"/>
    <n v="20580"/>
  </r>
  <r>
    <x v="242"/>
    <s v="Apex Wellness Products"/>
    <x v="0"/>
    <x v="6"/>
    <x v="8"/>
    <s v="Female"/>
    <n v="29"/>
    <n v="621"/>
    <n v="948"/>
    <n v="18009"/>
    <n v="27492"/>
    <n v="9483"/>
  </r>
  <r>
    <x v="243"/>
    <s v="Urban Vision Solutions"/>
    <x v="0"/>
    <x v="6"/>
    <x v="8"/>
    <s v="Female"/>
    <n v="20"/>
    <n v="989"/>
    <n v="1069"/>
    <n v="19780"/>
    <n v="21380"/>
    <n v="1600"/>
  </r>
  <r>
    <x v="244"/>
    <s v="Pure Harmony Innovations"/>
    <x v="0"/>
    <x v="6"/>
    <x v="3"/>
    <s v="Female"/>
    <n v="30"/>
    <n v="857"/>
    <n v="1013"/>
    <n v="25710"/>
    <n v="30390"/>
    <n v="4680"/>
  </r>
  <r>
    <x v="245"/>
    <s v="Legacy Media Group"/>
    <x v="0"/>
    <x v="6"/>
    <x v="3"/>
    <s v="Female"/>
    <n v="20"/>
    <n v="897"/>
    <n v="1430"/>
    <n v="17940"/>
    <n v="28600"/>
    <n v="10660"/>
  </r>
  <r>
    <x v="246"/>
    <s v="Pinnacle Travel Solutions"/>
    <x v="0"/>
    <x v="6"/>
    <x v="7"/>
    <s v="Male"/>
    <n v="26"/>
    <n v="870"/>
    <n v="977"/>
    <n v="22620"/>
    <n v="25402"/>
    <n v="2782"/>
  </r>
  <r>
    <x v="247"/>
    <s v="Horizon Tech Innovations"/>
    <x v="0"/>
    <x v="6"/>
    <x v="8"/>
    <s v="Male"/>
    <n v="22"/>
    <n v="781"/>
    <n v="1065"/>
    <n v="17182"/>
    <n v="23430"/>
    <n v="6248"/>
  </r>
  <r>
    <x v="248"/>
    <s v="Crystal Spectrum Consulting"/>
    <x v="0"/>
    <x v="6"/>
    <x v="13"/>
    <s v="Male"/>
    <n v="20"/>
    <n v="854"/>
    <n v="1261"/>
    <n v="17080"/>
    <n v="25220"/>
    <n v="8140"/>
  </r>
  <r>
    <x v="249"/>
    <s v="Stellar Creative Co."/>
    <x v="0"/>
    <x v="6"/>
    <x v="14"/>
    <s v="Male"/>
    <n v="26"/>
    <n v="909"/>
    <n v="1114"/>
    <n v="23634"/>
    <n v="28964"/>
    <n v="5330"/>
  </r>
  <r>
    <x v="250"/>
    <s v="Radiance Media Ventures"/>
    <x v="0"/>
    <x v="6"/>
    <x v="1"/>
    <s v="Female"/>
    <n v="20"/>
    <n v="976"/>
    <n v="1195"/>
    <n v="19520"/>
    <n v="23900"/>
    <n v="4380"/>
  </r>
  <r>
    <x v="251"/>
    <s v="Harmony Health Solutions"/>
    <x v="0"/>
    <x v="6"/>
    <x v="15"/>
    <s v="Male"/>
    <n v="23"/>
    <n v="945"/>
    <n v="951"/>
    <n v="21735"/>
    <n v="21873"/>
    <n v="138"/>
  </r>
  <r>
    <x v="252"/>
    <s v="Zenith Edge Services"/>
    <x v="0"/>
    <x v="6"/>
    <x v="16"/>
    <s v="Male"/>
    <n v="24"/>
    <n v="787"/>
    <n v="1412"/>
    <n v="18888"/>
    <n v="33888"/>
    <n v="15000"/>
  </r>
  <r>
    <x v="253"/>
    <s v="Apex Travel Ventures"/>
    <x v="1"/>
    <x v="7"/>
    <x v="17"/>
    <s v="Male"/>
    <n v="51"/>
    <n v="685"/>
    <n v="956"/>
    <n v="34935"/>
    <n v="48756"/>
    <n v="13821"/>
  </r>
  <r>
    <x v="254"/>
    <s v="Modern Vision Solutions"/>
    <x v="1"/>
    <x v="7"/>
    <x v="18"/>
    <s v="Male"/>
    <n v="78"/>
    <n v="522"/>
    <n v="1156"/>
    <n v="40716"/>
    <n v="90168"/>
    <n v="49452"/>
  </r>
  <r>
    <x v="255"/>
    <s v="True Path Consulting"/>
    <x v="1"/>
    <x v="7"/>
    <x v="19"/>
    <s v="Female"/>
    <n v="72"/>
    <n v="765"/>
    <n v="937"/>
    <n v="55080"/>
    <n v="67464"/>
    <n v="12384"/>
  </r>
  <r>
    <x v="256"/>
    <s v="Legacy Finance Group"/>
    <x v="1"/>
    <x v="7"/>
    <x v="2"/>
    <s v="Female"/>
    <n v="54"/>
    <n v="702"/>
    <n v="1153"/>
    <n v="37908"/>
    <n v="62262"/>
    <n v="24354"/>
  </r>
  <r>
    <x v="257"/>
    <s v="Pinnacle Design Ventures"/>
    <x v="1"/>
    <x v="7"/>
    <x v="6"/>
    <s v="Female"/>
    <n v="97"/>
    <n v="917"/>
    <n v="1339"/>
    <n v="88949"/>
    <n v="129883"/>
    <n v="40934"/>
  </r>
  <r>
    <x v="258"/>
    <s v="Stellar Innovations Co."/>
    <x v="1"/>
    <x v="7"/>
    <x v="8"/>
    <s v="Female"/>
    <n v="84"/>
    <n v="516"/>
    <n v="1412"/>
    <n v="43344"/>
    <n v="118608"/>
    <n v="75264"/>
  </r>
  <r>
    <x v="259"/>
    <s v="Radiant Educational Solutions"/>
    <x v="1"/>
    <x v="7"/>
    <x v="8"/>
    <s v="Female"/>
    <n v="60"/>
    <n v="642"/>
    <n v="1309"/>
    <n v="38520"/>
    <n v="78540"/>
    <n v="40020"/>
  </r>
  <r>
    <x v="260"/>
    <s v="Harmony Marketing Co."/>
    <x v="1"/>
    <x v="7"/>
    <x v="3"/>
    <s v="Female"/>
    <n v="92"/>
    <n v="789"/>
    <n v="1356"/>
    <n v="72588"/>
    <n v="124752"/>
    <n v="52164"/>
  </r>
  <r>
    <x v="261"/>
    <s v="Urban Tech Innovations"/>
    <x v="1"/>
    <x v="7"/>
    <x v="3"/>
    <s v="Female"/>
    <n v="53"/>
    <n v="962"/>
    <n v="1361"/>
    <n v="50986"/>
    <n v="72133"/>
    <n v="21147"/>
  </r>
  <r>
    <x v="262"/>
    <s v="Crystal Wellness Group"/>
    <x v="1"/>
    <x v="7"/>
    <x v="7"/>
    <s v="Female"/>
    <n v="81"/>
    <n v="565"/>
    <n v="1108"/>
    <n v="45765"/>
    <n v="89748"/>
    <n v="43983"/>
  </r>
  <r>
    <x v="263"/>
    <s v="Zenith Creative Solutions"/>
    <x v="1"/>
    <x v="7"/>
    <x v="8"/>
    <s v="Female"/>
    <n v="86"/>
    <n v="668"/>
    <n v="1140"/>
    <n v="57448"/>
    <n v="98040"/>
    <n v="40592"/>
  </r>
  <r>
    <x v="264"/>
    <s v="Apex Media Co."/>
    <x v="1"/>
    <x v="7"/>
    <x v="13"/>
    <s v="Female"/>
    <n v="96"/>
    <n v="715"/>
    <n v="1103"/>
    <n v="68640"/>
    <n v="105888"/>
    <n v="37248"/>
  </r>
  <r>
    <x v="265"/>
    <s v="Pure Vision Solutions"/>
    <x v="1"/>
    <x v="8"/>
    <x v="14"/>
    <s v="Female"/>
    <n v="57"/>
    <n v="995"/>
    <n v="984"/>
    <n v="56715"/>
    <n v="56088"/>
    <n v="-627"/>
  </r>
  <r>
    <x v="266"/>
    <s v="Legacy Health Ventures"/>
    <x v="1"/>
    <x v="8"/>
    <x v="1"/>
    <s v="Female"/>
    <n v="69"/>
    <n v="699"/>
    <n v="1284"/>
    <n v="48231"/>
    <n v="88596"/>
    <n v="40365"/>
  </r>
  <r>
    <x v="267"/>
    <s v="Pinnacle Spectrum Co."/>
    <x v="1"/>
    <x v="8"/>
    <x v="15"/>
    <s v="Female"/>
    <n v="58"/>
    <n v="924"/>
    <n v="1206"/>
    <n v="53592"/>
    <n v="69948"/>
    <n v="16356"/>
  </r>
  <r>
    <x v="268"/>
    <s v="Stellar Travel Products"/>
    <x v="1"/>
    <x v="8"/>
    <x v="16"/>
    <s v="Female"/>
    <n v="83"/>
    <n v="790"/>
    <n v="1150"/>
    <n v="65570"/>
    <n v="95450"/>
    <n v="29880"/>
  </r>
  <r>
    <x v="269"/>
    <s v="Radiance Finance Services"/>
    <x v="1"/>
    <x v="8"/>
    <x v="17"/>
    <s v="Female"/>
    <n v="60"/>
    <n v="867"/>
    <n v="1453"/>
    <n v="52020"/>
    <n v="87180"/>
    <n v="35160"/>
  </r>
  <r>
    <x v="270"/>
    <s v="Harmony Edge Solutions"/>
    <x v="1"/>
    <x v="8"/>
    <x v="18"/>
    <s v="Male"/>
    <n v="93"/>
    <n v="886"/>
    <n v="1258"/>
    <n v="82398"/>
    <n v="116994"/>
    <n v="34596"/>
  </r>
  <r>
    <x v="271"/>
    <s v="Modern Travel Agency"/>
    <x v="1"/>
    <x v="8"/>
    <x v="19"/>
    <s v="Male"/>
    <n v="89"/>
    <n v="702"/>
    <n v="1162"/>
    <n v="62478"/>
    <n v="103418"/>
    <n v="40940"/>
  </r>
  <r>
    <x v="272"/>
    <s v="Crystal Path Consulting"/>
    <x v="1"/>
    <x v="8"/>
    <x v="2"/>
    <s v="Male"/>
    <n v="91"/>
    <n v="805"/>
    <n v="1403"/>
    <n v="73255"/>
    <n v="127673"/>
    <n v="54418"/>
  </r>
  <r>
    <x v="273"/>
    <s v="Zenith Educational Services"/>
    <x v="1"/>
    <x v="8"/>
    <x v="2"/>
    <s v="Male"/>
    <n v="78"/>
    <n v="682"/>
    <n v="1422"/>
    <n v="53196"/>
    <n v="110916"/>
    <n v="57720"/>
  </r>
  <r>
    <x v="274"/>
    <s v="Apex Innovations Co."/>
    <x v="1"/>
    <x v="8"/>
    <x v="9"/>
    <s v="Male"/>
    <n v="54"/>
    <n v="990"/>
    <n v="895"/>
    <n v="53460"/>
    <n v="48330"/>
    <n v="-5130"/>
  </r>
  <r>
    <x v="275"/>
    <s v="Pure Harmony Health"/>
    <x v="1"/>
    <x v="8"/>
    <x v="13"/>
    <s v="Female"/>
    <n v="72"/>
    <n v="749"/>
    <n v="1018"/>
    <n v="53928"/>
    <n v="73296"/>
    <n v="19368"/>
  </r>
  <r>
    <x v="276"/>
    <s v="Legacy Travel Ventures"/>
    <x v="2"/>
    <x v="9"/>
    <x v="2"/>
    <s v="Female"/>
    <n v="16"/>
    <n v="632"/>
    <n v="1204"/>
    <n v="10112"/>
    <n v="19264"/>
    <n v="9152"/>
  </r>
  <r>
    <x v="277"/>
    <s v="Pinnacle Media Solutions"/>
    <x v="2"/>
    <x v="9"/>
    <x v="4"/>
    <s v="Female"/>
    <n v="11"/>
    <n v="676"/>
    <n v="1211"/>
    <n v="7436"/>
    <n v="13321"/>
    <n v="5885"/>
  </r>
  <r>
    <x v="278"/>
    <s v="Stellar Design Group"/>
    <x v="2"/>
    <x v="9"/>
    <x v="0"/>
    <s v="Female"/>
    <n v="11"/>
    <n v="731"/>
    <n v="895"/>
    <n v="8041"/>
    <n v="9845"/>
    <n v="1804"/>
  </r>
  <r>
    <x v="279"/>
    <s v="Radiant Tech Solutions"/>
    <x v="2"/>
    <x v="9"/>
    <x v="1"/>
    <s v="Female"/>
    <n v="13"/>
    <n v="521"/>
    <n v="1325"/>
    <n v="6773"/>
    <n v="17225"/>
    <n v="10452"/>
  </r>
  <r>
    <x v="280"/>
    <s v="Horizon Ventures Co."/>
    <x v="2"/>
    <x v="9"/>
    <x v="18"/>
    <s v="Female"/>
    <n v="10"/>
    <n v="774"/>
    <n v="1371"/>
    <n v="7740"/>
    <n v="13710"/>
    <n v="5970"/>
  </r>
  <r>
    <x v="281"/>
    <s v="Elite Creative Solutions"/>
    <x v="2"/>
    <x v="9"/>
    <x v="19"/>
    <s v="Female"/>
    <n v="16"/>
    <n v="887"/>
    <n v="1371"/>
    <n v="14192"/>
    <n v="21936"/>
    <n v="7744"/>
  </r>
  <r>
    <x v="282"/>
    <s v="Zenith Wellness Services"/>
    <x v="2"/>
    <x v="9"/>
    <x v="2"/>
    <s v="Male"/>
    <n v="11"/>
    <n v="986"/>
    <n v="1434"/>
    <n v="10846"/>
    <n v="15774"/>
    <n v="4928"/>
  </r>
  <r>
    <x v="283"/>
    <s v="Apex Travel Innovations"/>
    <x v="1"/>
    <x v="7"/>
    <x v="6"/>
    <s v="Male"/>
    <n v="51"/>
    <n v="925"/>
    <n v="1410"/>
    <n v="47175"/>
    <n v="71910"/>
    <n v="24735"/>
  </r>
  <r>
    <x v="284"/>
    <s v="Modern Health Products"/>
    <x v="1"/>
    <x v="7"/>
    <x v="8"/>
    <s v="Male"/>
    <n v="56"/>
    <n v="782"/>
    <n v="1182"/>
    <n v="43792"/>
    <n v="66192"/>
    <n v="22400"/>
  </r>
  <r>
    <x v="285"/>
    <s v="Harmony Finance Group"/>
    <x v="1"/>
    <x v="7"/>
    <x v="8"/>
    <s v="Male"/>
    <n v="92"/>
    <n v="978"/>
    <n v="1480"/>
    <n v="89976"/>
    <n v="136160"/>
    <n v="46184"/>
  </r>
  <r>
    <x v="286"/>
    <s v="Pure Vision Consulting"/>
    <x v="1"/>
    <x v="7"/>
    <x v="3"/>
    <s v="Female"/>
    <n v="75"/>
    <n v="539"/>
    <n v="960"/>
    <n v="40425"/>
    <n v="72000"/>
    <n v="31575"/>
  </r>
  <r>
    <x v="287"/>
    <s v="Legacy Spectrum Co."/>
    <x v="1"/>
    <x v="7"/>
    <x v="3"/>
    <s v="Male"/>
    <n v="78"/>
    <n v="608"/>
    <n v="1296"/>
    <n v="47424"/>
    <n v="101088"/>
    <n v="53664"/>
  </r>
  <r>
    <x v="288"/>
    <s v="Pinnacle Design Solutions"/>
    <x v="1"/>
    <x v="8"/>
    <x v="7"/>
    <s v="Male"/>
    <n v="90"/>
    <n v="554"/>
    <n v="1231"/>
    <n v="49860"/>
    <n v="110790"/>
    <n v="60930"/>
  </r>
  <r>
    <x v="289"/>
    <s v="Stellar Media Services"/>
    <x v="1"/>
    <x v="8"/>
    <x v="8"/>
    <s v="Male"/>
    <n v="66"/>
    <n v="831"/>
    <n v="1478"/>
    <n v="54846"/>
    <n v="97548"/>
    <n v="42702"/>
  </r>
  <r>
    <x v="290"/>
    <s v="Radiant Innovations Group"/>
    <x v="1"/>
    <x v="8"/>
    <x v="13"/>
    <s v="Male"/>
    <n v="86"/>
    <n v="855"/>
    <n v="1111"/>
    <n v="73530"/>
    <n v="95546"/>
    <n v="22016"/>
  </r>
  <r>
    <x v="291"/>
    <s v="Horizon Path Ventures"/>
    <x v="1"/>
    <x v="8"/>
    <x v="14"/>
    <s v="Female"/>
    <n v="84"/>
    <n v="948"/>
    <n v="923"/>
    <n v="79632"/>
    <n v="77532"/>
    <n v="-2100"/>
  </r>
  <r>
    <x v="292"/>
    <s v="Zenith Tech Co."/>
    <x v="1"/>
    <x v="8"/>
    <x v="1"/>
    <s v="Female"/>
    <n v="90"/>
    <n v="962"/>
    <n v="1124"/>
    <n v="86580"/>
    <n v="101160"/>
    <n v="14580"/>
  </r>
  <r>
    <x v="293"/>
    <s v="Apex Finance Ventures"/>
    <x v="1"/>
    <x v="8"/>
    <x v="15"/>
    <s v="Female"/>
    <n v="84"/>
    <n v="521"/>
    <n v="928"/>
    <n v="43764"/>
    <n v="77952"/>
    <n v="34188"/>
  </r>
  <r>
    <x v="294"/>
    <s v="Pure Harmony Solutions"/>
    <x v="2"/>
    <x v="10"/>
    <x v="16"/>
    <s v="Female"/>
    <n v="11"/>
    <n v="587"/>
    <n v="1453"/>
    <n v="6457"/>
    <n v="15983"/>
    <n v="9526"/>
  </r>
  <r>
    <x v="295"/>
    <s v="Legacy Travel Co."/>
    <x v="2"/>
    <x v="10"/>
    <x v="17"/>
    <s v="Female"/>
    <n v="11"/>
    <n v="519"/>
    <n v="1458"/>
    <n v="5709"/>
    <n v="16038"/>
    <n v="10329"/>
  </r>
  <r>
    <x v="296"/>
    <s v="Pinnacle Innovations Group"/>
    <x v="2"/>
    <x v="10"/>
    <x v="18"/>
    <s v="Female"/>
    <n v="20"/>
    <n v="597"/>
    <n v="1166"/>
    <n v="11940"/>
    <n v="23320"/>
    <n v="11380"/>
  </r>
  <r>
    <x v="297"/>
    <s v="Stellar Health Services"/>
    <x v="2"/>
    <x v="10"/>
    <x v="19"/>
    <s v="Female"/>
    <n v="18"/>
    <n v="632"/>
    <n v="1302"/>
    <n v="11376"/>
    <n v="23436"/>
    <n v="12060"/>
  </r>
  <r>
    <x v="298"/>
    <s v="Radiance Design Co."/>
    <x v="2"/>
    <x v="10"/>
    <x v="2"/>
    <s v="Female"/>
    <n v="17"/>
    <n v="649"/>
    <n v="1255"/>
    <n v="11033"/>
    <n v="21335"/>
    <n v="10302"/>
  </r>
  <r>
    <x v="299"/>
    <s v="Harmony Consulting Group"/>
    <x v="2"/>
    <x v="10"/>
    <x v="2"/>
    <s v="Female"/>
    <n v="18"/>
    <n v="587"/>
    <n v="972"/>
    <n v="10566"/>
    <n v="17496"/>
    <n v="6930"/>
  </r>
  <r>
    <x v="300"/>
    <s v="Zenith Path Solutions"/>
    <x v="2"/>
    <x v="10"/>
    <x v="9"/>
    <s v="Female"/>
    <n v="18"/>
    <n v="910"/>
    <n v="1105"/>
    <n v="16380"/>
    <n v="19890"/>
    <n v="3510"/>
  </r>
  <r>
    <x v="301"/>
    <s v="Apex Educational Group"/>
    <x v="2"/>
    <x v="10"/>
    <x v="13"/>
    <s v="Male"/>
    <n v="19"/>
    <n v="701"/>
    <n v="1464"/>
    <n v="13319"/>
    <n v="27816"/>
    <n v="14497"/>
  </r>
  <r>
    <x v="302"/>
    <s v="Modern Wellness Co."/>
    <x v="2"/>
    <x v="10"/>
    <x v="2"/>
    <s v="Male"/>
    <n v="19"/>
    <n v="972"/>
    <n v="1262"/>
    <n v="18468"/>
    <n v="23978"/>
    <n v="5510"/>
  </r>
  <r>
    <x v="303"/>
    <s v="Pure Spectrum Innovations"/>
    <x v="2"/>
    <x v="10"/>
    <x v="8"/>
    <s v="Male"/>
    <n v="13"/>
    <n v="615"/>
    <n v="1277"/>
    <n v="7995"/>
    <n v="16601"/>
    <n v="8606"/>
  </r>
  <r>
    <x v="304"/>
    <s v="Legacy Media Solutions"/>
    <x v="2"/>
    <x v="10"/>
    <x v="13"/>
    <s v="Male"/>
    <n v="11"/>
    <n v="543"/>
    <n v="1293"/>
    <n v="5973"/>
    <n v="14223"/>
    <n v="8250"/>
  </r>
  <r>
    <x v="305"/>
    <s v="Pinnacle Travel Co."/>
    <x v="2"/>
    <x v="10"/>
    <x v="14"/>
    <s v="Male"/>
    <n v="19"/>
    <n v="864"/>
    <n v="1451"/>
    <n v="16416"/>
    <n v="27569"/>
    <n v="11153"/>
  </r>
  <r>
    <x v="306"/>
    <s v="Stellar Consulting Services"/>
    <x v="0"/>
    <x v="6"/>
    <x v="1"/>
    <s v="Female"/>
    <n v="23"/>
    <n v="755"/>
    <n v="1184"/>
    <n v="17365"/>
    <n v="27232"/>
    <n v="9867"/>
  </r>
  <r>
    <x v="307"/>
    <s v="Radiant Ventures"/>
    <x v="0"/>
    <x v="6"/>
    <x v="15"/>
    <s v="Female"/>
    <n v="26"/>
    <n v="573"/>
    <n v="1442"/>
    <n v="14898"/>
    <n v="37492"/>
    <n v="22594"/>
  </r>
  <r>
    <x v="308"/>
    <s v="Harmony Tech Co."/>
    <x v="0"/>
    <x v="6"/>
    <x v="16"/>
    <s v="Female"/>
    <n v="30"/>
    <n v="946"/>
    <n v="1123"/>
    <n v="28380"/>
    <n v="33690"/>
    <n v="5310"/>
  </r>
  <r>
    <x v="309"/>
    <s v="Zenith Creative Ventures"/>
    <x v="0"/>
    <x v="6"/>
    <x v="17"/>
    <s v="Male"/>
    <n v="22"/>
    <n v="679"/>
    <n v="956"/>
    <n v="14938"/>
    <n v="21032"/>
    <n v="6094"/>
  </r>
  <r>
    <x v="310"/>
    <s v="Apex Health Services"/>
    <x v="0"/>
    <x v="6"/>
    <x v="18"/>
    <s v="Male"/>
    <n v="25"/>
    <n v="975"/>
    <n v="1335"/>
    <n v="24375"/>
    <n v="33375"/>
    <n v="9000"/>
  </r>
  <r>
    <x v="311"/>
    <s v="Pure Vision Media"/>
    <x v="0"/>
    <x v="6"/>
    <x v="19"/>
    <s v="Male"/>
    <n v="24"/>
    <n v="642"/>
    <n v="1307"/>
    <n v="15408"/>
    <n v="31368"/>
    <n v="15960"/>
  </r>
  <r>
    <x v="312"/>
    <s v="Legacy Innovations Group"/>
    <x v="0"/>
    <x v="6"/>
    <x v="2"/>
    <s v="Male"/>
    <n v="29"/>
    <n v="598"/>
    <n v="900"/>
    <n v="17342"/>
    <n v="26100"/>
    <n v="8758"/>
  </r>
  <r>
    <x v="313"/>
    <s v="Pinnacle Consulting Co."/>
    <x v="0"/>
    <x v="6"/>
    <x v="2"/>
    <s v="Male"/>
    <n v="22"/>
    <n v="719"/>
    <n v="1172"/>
    <n v="15818"/>
    <n v="25784"/>
    <n v="9966"/>
  </r>
  <r>
    <x v="314"/>
    <s v="Stellar Finance Group"/>
    <x v="0"/>
    <x v="6"/>
    <x v="9"/>
    <s v="Female"/>
    <n v="30"/>
    <n v="716"/>
    <n v="1219"/>
    <n v="21480"/>
    <n v="36570"/>
    <n v="15090"/>
  </r>
  <r>
    <x v="315"/>
    <s v="Radiant Solutions Co."/>
    <x v="0"/>
    <x v="6"/>
    <x v="13"/>
    <s v="Female"/>
    <n v="29"/>
    <n v="725"/>
    <n v="1096"/>
    <n v="21025"/>
    <n v="31784"/>
    <n v="10759"/>
  </r>
  <r>
    <x v="316"/>
    <s v="Harmony Ventures Group"/>
    <x v="0"/>
    <x v="6"/>
    <x v="6"/>
    <s v="Female"/>
    <n v="29"/>
    <n v="623"/>
    <n v="941"/>
    <n v="18067"/>
    <n v="27289"/>
    <n v="9222"/>
  </r>
  <r>
    <x v="317"/>
    <s v="Zenith Wellness Co."/>
    <x v="1"/>
    <x v="7"/>
    <x v="8"/>
    <s v="Female"/>
    <n v="85"/>
    <n v="938"/>
    <n v="893"/>
    <n v="79730"/>
    <n v="75905"/>
    <n v="-3825"/>
  </r>
  <r>
    <x v="318"/>
    <s v="Apex Design Services"/>
    <x v="1"/>
    <x v="7"/>
    <x v="8"/>
    <s v="Female"/>
    <n v="62"/>
    <n v="562"/>
    <n v="1412"/>
    <n v="34844"/>
    <n v="87544"/>
    <n v="52700"/>
  </r>
  <r>
    <x v="319"/>
    <s v="Modern Travel Solutions"/>
    <x v="1"/>
    <x v="7"/>
    <x v="3"/>
    <s v="Female"/>
    <n v="59"/>
    <n v="725"/>
    <n v="1407"/>
    <n v="42775"/>
    <n v="83013"/>
    <n v="40238"/>
  </r>
  <r>
    <x v="320"/>
    <s v="Pure Health Ventures"/>
    <x v="1"/>
    <x v="7"/>
    <x v="3"/>
    <s v="Female"/>
    <n v="50"/>
    <n v="887"/>
    <n v="1139"/>
    <n v="44350"/>
    <n v="56950"/>
    <n v="12600"/>
  </r>
  <r>
    <x v="321"/>
    <s v="Legacy Spectrum Group"/>
    <x v="1"/>
    <x v="7"/>
    <x v="7"/>
    <s v="Male"/>
    <n v="66"/>
    <n v="771"/>
    <n v="1347"/>
    <n v="50886"/>
    <n v="88902"/>
    <n v="38016"/>
  </r>
  <r>
    <x v="322"/>
    <s v="Pinnacle Media Ventures"/>
    <x v="1"/>
    <x v="7"/>
    <x v="8"/>
    <s v="Male"/>
    <n v="61"/>
    <n v="529"/>
    <n v="1136"/>
    <n v="32269"/>
    <n v="69296"/>
    <n v="37027"/>
  </r>
  <r>
    <x v="323"/>
    <s v="Stellar Innovations Group"/>
    <x v="1"/>
    <x v="7"/>
    <x v="13"/>
    <s v="Male"/>
    <n v="78"/>
    <n v="511"/>
    <n v="1010"/>
    <n v="39858"/>
    <n v="78780"/>
    <n v="38922"/>
  </r>
  <r>
    <x v="324"/>
    <s v="Radiant Educational Co."/>
    <x v="1"/>
    <x v="7"/>
    <x v="14"/>
    <s v="Male"/>
    <n v="96"/>
    <n v="790"/>
    <n v="1088"/>
    <n v="75840"/>
    <n v="104448"/>
    <n v="28608"/>
  </r>
  <r>
    <x v="325"/>
    <s v="Harmony Edge Ventures"/>
    <x v="1"/>
    <x v="7"/>
    <x v="1"/>
    <s v="Female"/>
    <n v="63"/>
    <n v="722"/>
    <n v="893"/>
    <n v="45486"/>
    <n v="56259"/>
    <n v="10773"/>
  </r>
  <r>
    <x v="326"/>
    <s v="Zenith Tech Solutions"/>
    <x v="1"/>
    <x v="7"/>
    <x v="15"/>
    <s v="Male"/>
    <n v="100"/>
    <n v="831"/>
    <n v="1370"/>
    <n v="83100"/>
    <n v="137000"/>
    <n v="53900"/>
  </r>
  <r>
    <x v="327"/>
    <s v="Apex Finance Group"/>
    <x v="1"/>
    <x v="7"/>
    <x v="16"/>
    <s v="Male"/>
    <n v="92"/>
    <n v="521"/>
    <n v="1373"/>
    <n v="47932"/>
    <n v="126316"/>
    <n v="78384"/>
  </r>
  <r>
    <x v="328"/>
    <s v="Pure Harmony Media"/>
    <x v="1"/>
    <x v="7"/>
    <x v="17"/>
    <s v="Male"/>
    <n v="65"/>
    <n v="661"/>
    <n v="1459"/>
    <n v="42965"/>
    <n v="94835"/>
    <n v="51870"/>
  </r>
  <r>
    <x v="329"/>
    <s v="Legacy Health Co."/>
    <x v="1"/>
    <x v="8"/>
    <x v="18"/>
    <s v="Male"/>
    <n v="77"/>
    <n v="595"/>
    <n v="1275"/>
    <n v="45815"/>
    <n v="98175"/>
    <n v="52360"/>
  </r>
  <r>
    <x v="330"/>
    <s v="ACCOUNTS EXPERT"/>
    <x v="1"/>
    <x v="11"/>
    <x v="18"/>
    <s v="Male"/>
    <n v="62"/>
    <n v="774"/>
    <n v="1463"/>
    <n v="47988"/>
    <n v="90706"/>
    <n v="42718"/>
  </r>
  <r>
    <x v="0"/>
    <s v="Bharat Innovations"/>
    <x v="0"/>
    <x v="0"/>
    <x v="0"/>
    <s v="Male"/>
    <n v="21"/>
    <n v="553"/>
    <n v="1146"/>
    <n v="11613"/>
    <n v="24066"/>
    <n v="12453"/>
  </r>
  <r>
    <x v="1"/>
    <s v="Green Leaf Enterprises"/>
    <x v="0"/>
    <x v="1"/>
    <x v="1"/>
    <s v="Male"/>
    <n v="30"/>
    <n v="719"/>
    <n v="1492"/>
    <n v="21570"/>
    <n v="44760"/>
    <n v="23190"/>
  </r>
  <r>
    <x v="2"/>
    <s v="Urban Pulse Technologies"/>
    <x v="0"/>
    <x v="1"/>
    <x v="2"/>
    <s v="Male"/>
    <n v="25"/>
    <n v="980"/>
    <n v="1303"/>
    <n v="24500"/>
    <n v="32575"/>
    <n v="8075"/>
  </r>
  <r>
    <x v="3"/>
    <s v="Mystic India Exports"/>
    <x v="0"/>
    <x v="1"/>
    <x v="3"/>
    <s v="Male"/>
    <n v="22"/>
    <n v="718"/>
    <n v="1188"/>
    <n v="15796"/>
    <n v="26136"/>
    <n v="10340"/>
  </r>
  <r>
    <x v="4"/>
    <s v="Golden Horizon Ventures"/>
    <x v="1"/>
    <x v="2"/>
    <x v="4"/>
    <s v="Male"/>
    <n v="65"/>
    <n v="816"/>
    <n v="1009"/>
    <n v="53040"/>
    <n v="65585"/>
    <n v="12545"/>
  </r>
  <r>
    <x v="5"/>
    <s v="Eternal Traditions"/>
    <x v="1"/>
    <x v="2"/>
    <x v="5"/>
    <s v="Male"/>
    <n v="100"/>
    <n v="893"/>
    <n v="1074"/>
    <n v="89300"/>
    <n v="107400"/>
    <n v="18100"/>
  </r>
  <r>
    <x v="6"/>
    <s v="Apex Solutions"/>
    <x v="1"/>
    <x v="2"/>
    <x v="6"/>
    <s v="Male"/>
    <n v="78"/>
    <n v="655"/>
    <n v="1045"/>
    <n v="51090"/>
    <n v="81510"/>
    <n v="30420"/>
  </r>
  <r>
    <x v="7"/>
    <s v="Harmony Foods"/>
    <x v="1"/>
    <x v="2"/>
    <x v="1"/>
    <s v="Male"/>
    <n v="79"/>
    <n v="632"/>
    <n v="1133"/>
    <n v="49928"/>
    <n v="89507"/>
    <n v="39579"/>
  </r>
  <r>
    <x v="8"/>
    <s v="Pure Essence Skincare"/>
    <x v="0"/>
    <x v="0"/>
    <x v="7"/>
    <s v="Female"/>
    <n v="30"/>
    <n v="520"/>
    <n v="1274"/>
    <n v="15600"/>
    <n v="38220"/>
    <n v="22620"/>
  </r>
  <r>
    <x v="9"/>
    <s v="Zenith Construction Co."/>
    <x v="0"/>
    <x v="0"/>
    <x v="6"/>
    <s v="Female"/>
    <n v="26"/>
    <n v="808"/>
    <n v="1142"/>
    <n v="21008"/>
    <n v="29692"/>
    <n v="8684"/>
  </r>
  <r>
    <x v="10"/>
    <s v="Radiant Health Systems"/>
    <x v="0"/>
    <x v="0"/>
    <x v="8"/>
    <s v="Female"/>
    <n v="23"/>
    <n v="504"/>
    <n v="929"/>
    <n v="11592"/>
    <n v="21367"/>
    <n v="9775"/>
  </r>
  <r>
    <x v="11"/>
    <s v="Divine Creations"/>
    <x v="0"/>
    <x v="0"/>
    <x v="8"/>
    <s v="Female"/>
    <n v="28"/>
    <n v="918"/>
    <n v="1469"/>
    <n v="25704"/>
    <n v="41132"/>
    <n v="15428"/>
  </r>
  <r>
    <x v="12"/>
    <s v="Metro Tech Solutions"/>
    <x v="0"/>
    <x v="0"/>
    <x v="1"/>
    <s v="Female"/>
    <n v="22"/>
    <n v="755"/>
    <n v="1291"/>
    <n v="16610"/>
    <n v="28402"/>
    <n v="11792"/>
  </r>
  <r>
    <x v="13"/>
    <s v="True Path Logistics"/>
    <x v="0"/>
    <x v="0"/>
    <x v="9"/>
    <s v="Female"/>
    <n v="27"/>
    <n v="966"/>
    <n v="1136"/>
    <n v="26082"/>
    <n v="30672"/>
    <n v="4590"/>
  </r>
  <r>
    <x v="14"/>
    <s v="Sacred Roots Apparel"/>
    <x v="1"/>
    <x v="3"/>
    <x v="1"/>
    <s v="Female"/>
    <n v="74"/>
    <n v="859"/>
    <n v="906"/>
    <n v="63566"/>
    <n v="67044"/>
    <n v="3478"/>
  </r>
  <r>
    <x v="15"/>
    <s v="Quantum Finance Services"/>
    <x v="1"/>
    <x v="3"/>
    <x v="10"/>
    <s v="Female"/>
    <n v="77"/>
    <n v="579"/>
    <n v="1326"/>
    <n v="44583"/>
    <n v="102102"/>
    <n v="57519"/>
  </r>
  <r>
    <x v="16"/>
    <s v="Brilliant Minds Academy"/>
    <x v="1"/>
    <x v="3"/>
    <x v="9"/>
    <s v="Female"/>
    <n v="61"/>
    <n v="865"/>
    <n v="1340"/>
    <n v="52765"/>
    <n v="81740"/>
    <n v="28975"/>
  </r>
  <r>
    <x v="17"/>
    <s v="Visionary Holdings"/>
    <x v="1"/>
    <x v="3"/>
    <x v="11"/>
    <s v="Female"/>
    <n v="57"/>
    <n v="881"/>
    <n v="1457"/>
    <n v="50217"/>
    <n v="83049"/>
    <n v="32832"/>
  </r>
  <r>
    <x v="18"/>
    <s v="Stellar Design Studio"/>
    <x v="1"/>
    <x v="3"/>
    <x v="12"/>
    <s v="Female"/>
    <n v="57"/>
    <n v="548"/>
    <n v="1451"/>
    <n v="31236"/>
    <n v="82707"/>
    <n v="51471"/>
  </r>
  <r>
    <x v="19"/>
    <s v="Classic Cuisines"/>
    <x v="1"/>
    <x v="3"/>
    <x v="6"/>
    <s v="Male"/>
    <n v="84"/>
    <n v="702"/>
    <n v="1319"/>
    <n v="58968"/>
    <n v="110796"/>
    <n v="51828"/>
  </r>
  <r>
    <x v="20"/>
    <s v="Bold Ventures"/>
    <x v="1"/>
    <x v="3"/>
    <x v="8"/>
    <s v="Male"/>
    <n v="76"/>
    <n v="875"/>
    <n v="1259"/>
    <n v="66500"/>
    <n v="95684"/>
    <n v="29184"/>
  </r>
  <r>
    <x v="21"/>
    <s v="Prestige Automobiles"/>
    <x v="0"/>
    <x v="4"/>
    <x v="8"/>
    <s v="Male"/>
    <n v="20"/>
    <n v="664"/>
    <n v="1236"/>
    <n v="13280"/>
    <n v="24720"/>
    <n v="11440"/>
  </r>
  <r>
    <x v="22"/>
    <s v="Elite Marketing Solutions"/>
    <x v="0"/>
    <x v="4"/>
    <x v="3"/>
    <s v="Male"/>
    <n v="23"/>
    <n v="627"/>
    <n v="1255"/>
    <n v="14421"/>
    <n v="28865"/>
    <n v="14444"/>
  </r>
  <r>
    <x v="23"/>
    <s v="Natural Bliss Beverages"/>
    <x v="0"/>
    <x v="4"/>
    <x v="3"/>
    <s v="Male"/>
    <n v="26"/>
    <n v="608"/>
    <n v="1221"/>
    <n v="15808"/>
    <n v="31746"/>
    <n v="15938"/>
  </r>
  <r>
    <x v="24"/>
    <s v="Crystal Clear Solutions"/>
    <x v="0"/>
    <x v="4"/>
    <x v="7"/>
    <s v="Female"/>
    <n v="23"/>
    <n v="938"/>
    <n v="1081"/>
    <n v="21574"/>
    <n v="24863"/>
    <n v="3289"/>
  </r>
  <r>
    <x v="25"/>
    <s v="Modern Trends Fashion"/>
    <x v="0"/>
    <x v="4"/>
    <x v="8"/>
    <s v="Female"/>
    <n v="24"/>
    <n v="826"/>
    <n v="1027"/>
    <n v="19824"/>
    <n v="24648"/>
    <n v="4824"/>
  </r>
  <r>
    <x v="26"/>
    <s v="Heritage Crafts"/>
    <x v="0"/>
    <x v="4"/>
    <x v="13"/>
    <s v="Female"/>
    <n v="24"/>
    <n v="877"/>
    <n v="1049"/>
    <n v="21048"/>
    <n v="25176"/>
    <n v="4128"/>
  </r>
  <r>
    <x v="27"/>
    <s v="Future Insights Analytics"/>
    <x v="0"/>
    <x v="4"/>
    <x v="14"/>
    <s v="Female"/>
    <n v="23"/>
    <n v="736"/>
    <n v="985"/>
    <n v="16928"/>
    <n v="22655"/>
    <n v="5727"/>
  </r>
  <r>
    <x v="28"/>
    <s v="Emerald Estate Developers"/>
    <x v="0"/>
    <x v="4"/>
    <x v="1"/>
    <s v="Female"/>
    <n v="27"/>
    <n v="828"/>
    <n v="1378"/>
    <n v="22356"/>
    <n v="37206"/>
    <n v="14850"/>
  </r>
  <r>
    <x v="29"/>
    <s v="Starlight Media Group"/>
    <x v="0"/>
    <x v="4"/>
    <x v="15"/>
    <s v="Female"/>
    <n v="28"/>
    <n v="901"/>
    <n v="963"/>
    <n v="25228"/>
    <n v="26964"/>
    <n v="1736"/>
  </r>
  <r>
    <x v="30"/>
    <s v="Supreme Electronics"/>
    <x v="0"/>
    <x v="4"/>
    <x v="16"/>
    <s v="Female"/>
    <n v="28"/>
    <n v="796"/>
    <n v="1230"/>
    <n v="22288"/>
    <n v="34440"/>
    <n v="12152"/>
  </r>
  <r>
    <x v="31"/>
    <s v="Optimum Wellness"/>
    <x v="0"/>
    <x v="4"/>
    <x v="17"/>
    <s v="Male"/>
    <n v="27"/>
    <n v="794"/>
    <n v="1184"/>
    <n v="21438"/>
    <n v="31968"/>
    <n v="10530"/>
  </r>
  <r>
    <x v="32"/>
    <s v="Zenith Books Publishing"/>
    <x v="0"/>
    <x v="4"/>
    <x v="18"/>
    <s v="Male"/>
    <n v="20"/>
    <n v="812"/>
    <n v="1108"/>
    <n v="16240"/>
    <n v="22160"/>
    <n v="5920"/>
  </r>
  <r>
    <x v="33"/>
    <s v="Pinnacle Innovations"/>
    <x v="0"/>
    <x v="4"/>
    <x v="19"/>
    <s v="Male"/>
    <n v="20"/>
    <n v="908"/>
    <n v="1335"/>
    <n v="18160"/>
    <n v="26700"/>
    <n v="8540"/>
  </r>
  <r>
    <x v="34"/>
    <s v="Apex Travel Services"/>
    <x v="0"/>
    <x v="4"/>
    <x v="2"/>
    <s v="Male"/>
    <n v="23"/>
    <n v="846"/>
    <n v="1460"/>
    <n v="19458"/>
    <n v="33580"/>
    <n v="14122"/>
  </r>
  <r>
    <x v="35"/>
    <s v="Golden Era Realty"/>
    <x v="0"/>
    <x v="4"/>
    <x v="2"/>
    <s v="Female"/>
    <n v="25"/>
    <n v="627"/>
    <n v="1315"/>
    <n v="15675"/>
    <n v="32875"/>
    <n v="17200"/>
  </r>
  <r>
    <x v="36"/>
    <s v="Radiant Jewelry"/>
    <x v="0"/>
    <x v="6"/>
    <x v="9"/>
    <s v="Female"/>
    <n v="27"/>
    <n v="817"/>
    <n v="1245"/>
    <n v="22059"/>
    <n v="33615"/>
    <n v="11556"/>
  </r>
  <r>
    <x v="37"/>
    <s v="Infinity Ventures"/>
    <x v="0"/>
    <x v="6"/>
    <x v="13"/>
    <s v="Female"/>
    <n v="27"/>
    <n v="675"/>
    <n v="1163"/>
    <n v="18225"/>
    <n v="31401"/>
    <n v="13176"/>
  </r>
  <r>
    <x v="38"/>
    <s v="Royal Taste Foods"/>
    <x v="0"/>
    <x v="6"/>
    <x v="2"/>
    <s v="Female"/>
    <n v="22"/>
    <n v="695"/>
    <n v="918"/>
    <n v="15290"/>
    <n v="20196"/>
    <n v="4906"/>
  </r>
  <r>
    <x v="39"/>
    <s v="Harmony Homes"/>
    <x v="0"/>
    <x v="6"/>
    <x v="4"/>
    <s v="Female"/>
    <n v="21"/>
    <n v="781"/>
    <n v="1061"/>
    <n v="16401"/>
    <n v="22281"/>
    <n v="5880"/>
  </r>
  <r>
    <x v="40"/>
    <s v="Urban Edge Consulting"/>
    <x v="0"/>
    <x v="6"/>
    <x v="0"/>
    <s v="Female"/>
    <n v="25"/>
    <n v="517"/>
    <n v="1180"/>
    <n v="12925"/>
    <n v="29500"/>
    <n v="16575"/>
  </r>
  <r>
    <x v="41"/>
    <s v="Prime Tech Innovations"/>
    <x v="0"/>
    <x v="6"/>
    <x v="1"/>
    <s v="Female"/>
    <n v="24"/>
    <n v="730"/>
    <n v="1234"/>
    <n v="17520"/>
    <n v="29616"/>
    <n v="12096"/>
  </r>
  <r>
    <x v="42"/>
    <s v="Legacy Designs"/>
    <x v="0"/>
    <x v="6"/>
    <x v="2"/>
    <s v="Female"/>
    <n v="23"/>
    <n v="811"/>
    <n v="1086"/>
    <n v="18653"/>
    <n v="24978"/>
    <n v="6325"/>
  </r>
  <r>
    <x v="43"/>
    <s v="Virtue Enterprises"/>
    <x v="0"/>
    <x v="6"/>
    <x v="3"/>
    <s v="Female"/>
    <n v="21"/>
    <n v="967"/>
    <n v="1423"/>
    <n v="20307"/>
    <n v="29883"/>
    <n v="9576"/>
  </r>
  <r>
    <x v="44"/>
    <s v="Radiant Health Club"/>
    <x v="0"/>
    <x v="6"/>
    <x v="4"/>
    <s v="Female"/>
    <n v="29"/>
    <n v="655"/>
    <n v="1132"/>
    <n v="18995"/>
    <n v="32828"/>
    <n v="13833"/>
  </r>
  <r>
    <x v="45"/>
    <s v="Bright Horizon Ventures"/>
    <x v="0"/>
    <x v="6"/>
    <x v="5"/>
    <s v="Male"/>
    <n v="30"/>
    <n v="616"/>
    <n v="1159"/>
    <n v="18480"/>
    <n v="34770"/>
    <n v="16290"/>
  </r>
  <r>
    <x v="46"/>
    <s v="Modern Lifestyle Products"/>
    <x v="0"/>
    <x v="6"/>
    <x v="6"/>
    <s v="Male"/>
    <n v="30"/>
    <n v="709"/>
    <n v="1305"/>
    <n v="21270"/>
    <n v="39150"/>
    <n v="17880"/>
  </r>
  <r>
    <x v="47"/>
    <s v="Nexus Trading Co."/>
    <x v="0"/>
    <x v="6"/>
    <x v="1"/>
    <s v="Male"/>
    <n v="23"/>
    <n v="875"/>
    <n v="1376"/>
    <n v="20125"/>
    <n v="31648"/>
    <n v="11523"/>
  </r>
  <r>
    <x v="48"/>
    <s v="Radiance Spa"/>
    <x v="1"/>
    <x v="7"/>
    <x v="7"/>
    <s v="Male"/>
    <n v="50"/>
    <n v="885"/>
    <n v="1238"/>
    <n v="44250"/>
    <n v="61900"/>
    <n v="17650"/>
  </r>
  <r>
    <x v="49"/>
    <s v="Absolute Solutions"/>
    <x v="1"/>
    <x v="7"/>
    <x v="6"/>
    <s v="Male"/>
    <n v="90"/>
    <n v="718"/>
    <n v="1346"/>
    <n v="64620"/>
    <n v="121140"/>
    <n v="56520"/>
  </r>
  <r>
    <x v="50"/>
    <s v="Verve Fitness Studio"/>
    <x v="1"/>
    <x v="7"/>
    <x v="8"/>
    <s v="Female"/>
    <n v="53"/>
    <n v="950"/>
    <n v="919"/>
    <n v="50350"/>
    <n v="48707"/>
    <n v="-1643"/>
  </r>
  <r>
    <x v="51"/>
    <s v="Sparkle Cleaners"/>
    <x v="1"/>
    <x v="7"/>
    <x v="8"/>
    <s v="Female"/>
    <n v="62"/>
    <n v="623"/>
    <n v="1463"/>
    <n v="38626"/>
    <n v="90706"/>
    <n v="52080"/>
  </r>
  <r>
    <x v="52"/>
    <s v="Global Reach Logistics"/>
    <x v="1"/>
    <x v="7"/>
    <x v="1"/>
    <s v="Female"/>
    <n v="72"/>
    <n v="920"/>
    <n v="1333"/>
    <n v="66240"/>
    <n v="95976"/>
    <n v="29736"/>
  </r>
  <r>
    <x v="53"/>
    <s v="Noble Path Finance"/>
    <x v="1"/>
    <x v="7"/>
    <x v="9"/>
    <s v="Female"/>
    <n v="69"/>
    <n v="860"/>
    <n v="1028"/>
    <n v="59340"/>
    <n v="70932"/>
    <n v="11592"/>
  </r>
  <r>
    <x v="54"/>
    <s v="Dynamic Events Management"/>
    <x v="1"/>
    <x v="7"/>
    <x v="1"/>
    <s v="Female"/>
    <n v="80"/>
    <n v="765"/>
    <n v="1025"/>
    <n v="61200"/>
    <n v="82000"/>
    <n v="20800"/>
  </r>
  <r>
    <x v="55"/>
    <s v="Crystal Waters Resort"/>
    <x v="1"/>
    <x v="7"/>
    <x v="10"/>
    <s v="Female"/>
    <n v="75"/>
    <n v="690"/>
    <n v="898"/>
    <n v="51750"/>
    <n v="67350"/>
    <n v="15600"/>
  </r>
  <r>
    <x v="56"/>
    <s v="Excellence Tutors"/>
    <x v="1"/>
    <x v="7"/>
    <x v="9"/>
    <s v="Female"/>
    <n v="100"/>
    <n v="795"/>
    <n v="1235"/>
    <n v="79500"/>
    <n v="123500"/>
    <n v="44000"/>
  </r>
  <r>
    <x v="57"/>
    <s v="Horizon Builders"/>
    <x v="1"/>
    <x v="7"/>
    <x v="11"/>
    <s v="Male"/>
    <n v="85"/>
    <n v="845"/>
    <n v="1374"/>
    <n v="71825"/>
    <n v="116790"/>
    <n v="44965"/>
  </r>
  <r>
    <x v="58"/>
    <s v="Synergy Tech Solutions"/>
    <x v="1"/>
    <x v="7"/>
    <x v="12"/>
    <s v="Male"/>
    <n v="59"/>
    <n v="716"/>
    <n v="1384"/>
    <n v="42244"/>
    <n v="81656"/>
    <n v="39412"/>
  </r>
  <r>
    <x v="59"/>
    <s v="Classic Heritage Crafts"/>
    <x v="1"/>
    <x v="7"/>
    <x v="6"/>
    <s v="Male"/>
    <n v="51"/>
    <n v="876"/>
    <n v="934"/>
    <n v="44676"/>
    <n v="47634"/>
    <n v="2958"/>
  </r>
  <r>
    <x v="60"/>
    <s v="Prime Focus Media"/>
    <x v="1"/>
    <x v="8"/>
    <x v="8"/>
    <s v="Male"/>
    <n v="55"/>
    <n v="793"/>
    <n v="1289"/>
    <n v="43615"/>
    <n v="70895"/>
    <n v="27280"/>
  </r>
  <r>
    <x v="61"/>
    <s v="Noble Nutraceuticals"/>
    <x v="1"/>
    <x v="8"/>
    <x v="8"/>
    <s v="Female"/>
    <n v="82"/>
    <n v="641"/>
    <n v="964"/>
    <n v="52562"/>
    <n v="79048"/>
    <n v="26486"/>
  </r>
  <r>
    <x v="62"/>
    <s v="Supreme Travel Agency"/>
    <x v="1"/>
    <x v="8"/>
    <x v="3"/>
    <s v="Male"/>
    <n v="80"/>
    <n v="678"/>
    <n v="1088"/>
    <n v="54240"/>
    <n v="87040"/>
    <n v="32800"/>
  </r>
  <r>
    <x v="63"/>
    <s v="Future Vision Tech"/>
    <x v="1"/>
    <x v="8"/>
    <x v="3"/>
    <s v="Male"/>
    <n v="76"/>
    <n v="585"/>
    <n v="1399"/>
    <n v="44460"/>
    <n v="106324"/>
    <n v="61864"/>
  </r>
  <r>
    <x v="64"/>
    <s v="Urban Groove Apparel"/>
    <x v="1"/>
    <x v="8"/>
    <x v="7"/>
    <s v="Male"/>
    <n v="93"/>
    <n v="662"/>
    <n v="1440"/>
    <n v="61566"/>
    <n v="133920"/>
    <n v="72354"/>
  </r>
  <r>
    <x v="65"/>
    <s v="Echo Real Estate"/>
    <x v="1"/>
    <x v="8"/>
    <x v="8"/>
    <s v="Male"/>
    <n v="51"/>
    <n v="744"/>
    <n v="1324"/>
    <n v="37944"/>
    <n v="67524"/>
    <n v="29580"/>
  </r>
  <r>
    <x v="66"/>
    <s v="Pinnacle Health Products"/>
    <x v="1"/>
    <x v="8"/>
    <x v="13"/>
    <s v="Female"/>
    <n v="88"/>
    <n v="820"/>
    <n v="1182"/>
    <n v="72160"/>
    <n v="104016"/>
    <n v="31856"/>
  </r>
  <r>
    <x v="67"/>
    <s v="Apex Auto Care"/>
    <x v="1"/>
    <x v="8"/>
    <x v="14"/>
    <s v="Female"/>
    <n v="72"/>
    <n v="937"/>
    <n v="1264"/>
    <n v="67464"/>
    <n v="91008"/>
    <n v="23544"/>
  </r>
  <r>
    <x v="68"/>
    <s v="Royal Glow Cosmetics"/>
    <x v="1"/>
    <x v="8"/>
    <x v="1"/>
    <s v="Female"/>
    <n v="55"/>
    <n v="685"/>
    <n v="1135"/>
    <n v="37675"/>
    <n v="62425"/>
    <n v="24750"/>
  </r>
  <r>
    <x v="69"/>
    <s v="Zenith Culinary Arts"/>
    <x v="1"/>
    <x v="8"/>
    <x v="15"/>
    <s v="Female"/>
    <n v="55"/>
    <n v="661"/>
    <n v="1210"/>
    <n v="36355"/>
    <n v="66550"/>
    <n v="30195"/>
  </r>
  <r>
    <x v="70"/>
    <s v="Visionary Tours"/>
    <x v="1"/>
    <x v="8"/>
    <x v="16"/>
    <s v="Female"/>
    <n v="72"/>
    <n v="804"/>
    <n v="1389"/>
    <n v="57888"/>
    <n v="100008"/>
    <n v="42120"/>
  </r>
  <r>
    <x v="71"/>
    <s v="Horizon Wellness"/>
    <x v="2"/>
    <x v="9"/>
    <x v="17"/>
    <s v="Female"/>
    <n v="13"/>
    <n v="643"/>
    <n v="1098"/>
    <n v="8359"/>
    <n v="14274"/>
    <n v="5915"/>
  </r>
  <r>
    <x v="72"/>
    <s v="True Value Electronics"/>
    <x v="2"/>
    <x v="9"/>
    <x v="18"/>
    <s v="Female"/>
    <n v="16"/>
    <n v="848"/>
    <n v="894"/>
    <n v="13568"/>
    <n v="14304"/>
    <n v="736"/>
  </r>
  <r>
    <x v="73"/>
    <s v="Harmony Homes Realty"/>
    <x v="2"/>
    <x v="9"/>
    <x v="19"/>
    <s v="Female"/>
    <n v="19"/>
    <n v="982"/>
    <n v="1253"/>
    <n v="18658"/>
    <n v="23807"/>
    <n v="5149"/>
  </r>
  <r>
    <x v="74"/>
    <s v="Stellar Advertising"/>
    <x v="2"/>
    <x v="9"/>
    <x v="2"/>
    <s v="Female"/>
    <n v="19"/>
    <n v="918"/>
    <n v="1364"/>
    <n v="17442"/>
    <n v="25916"/>
    <n v="8474"/>
  </r>
  <r>
    <x v="75"/>
    <s v="Radiant Enterprise Solutions"/>
    <x v="2"/>
    <x v="9"/>
    <x v="2"/>
    <s v="Female"/>
    <n v="17"/>
    <n v="901"/>
    <n v="1395"/>
    <n v="15317"/>
    <n v="23715"/>
    <n v="8398"/>
  </r>
  <r>
    <x v="76"/>
    <s v="Modern Trends Retail"/>
    <x v="2"/>
    <x v="9"/>
    <x v="9"/>
    <s v="Male"/>
    <n v="17"/>
    <n v="787"/>
    <n v="1165"/>
    <n v="13379"/>
    <n v="19805"/>
    <n v="6426"/>
  </r>
  <r>
    <x v="77"/>
    <s v="Global Spectrum Consulting"/>
    <x v="2"/>
    <x v="9"/>
    <x v="13"/>
    <s v="Male"/>
    <n v="15"/>
    <n v="545"/>
    <n v="1113"/>
    <n v="8175"/>
    <n v="16695"/>
    <n v="8520"/>
  </r>
  <r>
    <x v="78"/>
    <s v="Elite Essence Products"/>
    <x v="1"/>
    <x v="7"/>
    <x v="2"/>
    <s v="Male"/>
    <n v="87"/>
    <n v="616"/>
    <n v="916"/>
    <n v="53592"/>
    <n v="79692"/>
    <n v="26100"/>
  </r>
  <r>
    <x v="79"/>
    <s v="Dynamic Creations"/>
    <x v="1"/>
    <x v="7"/>
    <x v="4"/>
    <s v="Male"/>
    <n v="57"/>
    <n v="724"/>
    <n v="923"/>
    <n v="41268"/>
    <n v="52611"/>
    <n v="11343"/>
  </r>
  <r>
    <x v="80"/>
    <s v="Quantum Design Studio"/>
    <x v="1"/>
    <x v="7"/>
    <x v="0"/>
    <s v="Male"/>
    <n v="85"/>
    <n v="639"/>
    <n v="920"/>
    <n v="54315"/>
    <n v="78200"/>
    <n v="23885"/>
  </r>
  <r>
    <x v="81"/>
    <s v="Infinite Solutions"/>
    <x v="1"/>
    <x v="7"/>
    <x v="1"/>
    <s v="Female"/>
    <n v="83"/>
    <n v="889"/>
    <n v="1363"/>
    <n v="73787"/>
    <n v="113129"/>
    <n v="39342"/>
  </r>
  <r>
    <x v="82"/>
    <s v="Apex Construction"/>
    <x v="1"/>
    <x v="7"/>
    <x v="2"/>
    <s v="Female"/>
    <n v="81"/>
    <n v="776"/>
    <n v="1318"/>
    <n v="62856"/>
    <n v="106758"/>
    <n v="43902"/>
  </r>
  <r>
    <x v="83"/>
    <s v="Legacy Innovations"/>
    <x v="1"/>
    <x v="8"/>
    <x v="3"/>
    <s v="Female"/>
    <n v="86"/>
    <n v="705"/>
    <n v="1007"/>
    <n v="60630"/>
    <n v="86602"/>
    <n v="25972"/>
  </r>
  <r>
    <x v="84"/>
    <s v="Pure Harmony Foods"/>
    <x v="1"/>
    <x v="8"/>
    <x v="4"/>
    <s v="Male"/>
    <n v="80"/>
    <n v="901"/>
    <n v="1198"/>
    <n v="72080"/>
    <n v="95840"/>
    <n v="23760"/>
  </r>
  <r>
    <x v="85"/>
    <s v="Zenith Security Systems"/>
    <x v="1"/>
    <x v="8"/>
    <x v="5"/>
    <s v="Male"/>
    <n v="59"/>
    <n v="502"/>
    <n v="1430"/>
    <n v="29618"/>
    <n v="84370"/>
    <n v="54752"/>
  </r>
  <r>
    <x v="86"/>
    <s v="Crystal Clear Beverages"/>
    <x v="1"/>
    <x v="8"/>
    <x v="6"/>
    <s v="Male"/>
    <n v="52"/>
    <n v="556"/>
    <n v="1041"/>
    <n v="28912"/>
    <n v="54132"/>
    <n v="25220"/>
  </r>
  <r>
    <x v="87"/>
    <s v="Metro Line Tech"/>
    <x v="1"/>
    <x v="8"/>
    <x v="1"/>
    <s v="Male"/>
    <n v="92"/>
    <n v="953"/>
    <n v="888"/>
    <n v="87676"/>
    <n v="81696"/>
    <n v="-5980"/>
  </r>
  <r>
    <x v="88"/>
    <s v="Urban Pulse Consulting"/>
    <x v="1"/>
    <x v="8"/>
    <x v="7"/>
    <s v="Male"/>
    <n v="96"/>
    <n v="961"/>
    <n v="1234"/>
    <n v="92256"/>
    <n v="118464"/>
    <n v="26208"/>
  </r>
  <r>
    <x v="89"/>
    <s v="Radiant Vision Studios"/>
    <x v="2"/>
    <x v="10"/>
    <x v="6"/>
    <s v="Female"/>
    <n v="11"/>
    <n v="616"/>
    <n v="1429"/>
    <n v="6776"/>
    <n v="15719"/>
    <n v="8943"/>
  </r>
  <r>
    <x v="90"/>
    <s v="Noble Travel Services"/>
    <x v="2"/>
    <x v="10"/>
    <x v="8"/>
    <s v="Female"/>
    <n v="16"/>
    <n v="911"/>
    <n v="1482"/>
    <n v="14576"/>
    <n v="23712"/>
    <n v="9136"/>
  </r>
  <r>
    <x v="91"/>
    <s v="Bright Future Academy"/>
    <x v="2"/>
    <x v="10"/>
    <x v="8"/>
    <s v="Female"/>
    <n v="19"/>
    <n v="816"/>
    <n v="1069"/>
    <n v="15504"/>
    <n v="20311"/>
    <n v="4807"/>
  </r>
  <r>
    <x v="92"/>
    <s v="Synergy Solutions Group"/>
    <x v="2"/>
    <x v="10"/>
    <x v="1"/>
    <s v="Female"/>
    <n v="14"/>
    <n v="684"/>
    <n v="983"/>
    <n v="9576"/>
    <n v="13762"/>
    <n v="4186"/>
  </r>
  <r>
    <x v="93"/>
    <s v="Visionary Health Systems"/>
    <x v="2"/>
    <x v="10"/>
    <x v="9"/>
    <s v="Female"/>
    <n v="16"/>
    <n v="693"/>
    <n v="1417"/>
    <n v="11088"/>
    <n v="22672"/>
    <n v="11584"/>
  </r>
  <r>
    <x v="94"/>
    <s v="Apex Retailers"/>
    <x v="2"/>
    <x v="10"/>
    <x v="1"/>
    <s v="Female"/>
    <n v="14"/>
    <n v="965"/>
    <n v="1403"/>
    <n v="13510"/>
    <n v="19642"/>
    <n v="6132"/>
  </r>
  <r>
    <x v="95"/>
    <s v="Prestige Property Developers"/>
    <x v="2"/>
    <x v="10"/>
    <x v="10"/>
    <s v="Female"/>
    <n v="20"/>
    <n v="960"/>
    <n v="1498"/>
    <n v="19200"/>
    <n v="29960"/>
    <n v="10760"/>
  </r>
  <r>
    <x v="96"/>
    <s v="Classic Trends Fashion"/>
    <x v="2"/>
    <x v="10"/>
    <x v="9"/>
    <s v="Male"/>
    <n v="16"/>
    <n v="734"/>
    <n v="940"/>
    <n v="11744"/>
    <n v="15040"/>
    <n v="3296"/>
  </r>
  <r>
    <x v="97"/>
    <s v="Harmony Ventures"/>
    <x v="2"/>
    <x v="10"/>
    <x v="11"/>
    <s v="Male"/>
    <n v="16"/>
    <n v="673"/>
    <n v="1105"/>
    <n v="10768"/>
    <n v="17680"/>
    <n v="6912"/>
  </r>
  <r>
    <x v="98"/>
    <s v="Stellar Realty"/>
    <x v="2"/>
    <x v="10"/>
    <x v="12"/>
    <s v="Male"/>
    <n v="14"/>
    <n v="782"/>
    <n v="1372"/>
    <n v="10948"/>
    <n v="19208"/>
    <n v="8260"/>
  </r>
  <r>
    <x v="99"/>
    <s v="Future Path Technologies"/>
    <x v="2"/>
    <x v="10"/>
    <x v="6"/>
    <s v="Male"/>
    <n v="19"/>
    <n v="536"/>
    <n v="965"/>
    <n v="10184"/>
    <n v="18335"/>
    <n v="8151"/>
  </r>
  <r>
    <x v="100"/>
    <s v="Elite Edge Services"/>
    <x v="2"/>
    <x v="10"/>
    <x v="8"/>
    <s v="Female"/>
    <n v="11"/>
    <n v="991"/>
    <n v="1490"/>
    <n v="10901"/>
    <n v="16390"/>
    <n v="5489"/>
  </r>
  <r>
    <x v="101"/>
    <s v="Radiance Health and Wellness"/>
    <x v="0"/>
    <x v="6"/>
    <x v="8"/>
    <s v="Male"/>
    <n v="26"/>
    <n v="766"/>
    <n v="1224"/>
    <n v="19916"/>
    <n v="31824"/>
    <n v="11908"/>
  </r>
  <r>
    <x v="102"/>
    <s v="Legacy Auto Works"/>
    <x v="0"/>
    <x v="6"/>
    <x v="3"/>
    <s v="Male"/>
    <n v="23"/>
    <n v="589"/>
    <n v="1165"/>
    <n v="13547"/>
    <n v="26795"/>
    <n v="13248"/>
  </r>
  <r>
    <x v="103"/>
    <s v="Prime Essence Creations"/>
    <x v="0"/>
    <x v="6"/>
    <x v="3"/>
    <s v="Male"/>
    <n v="24"/>
    <n v="718"/>
    <n v="1150"/>
    <n v="17232"/>
    <n v="27600"/>
    <n v="10368"/>
  </r>
  <r>
    <x v="104"/>
    <s v="Quantum Ventures"/>
    <x v="0"/>
    <x v="6"/>
    <x v="7"/>
    <s v="Male"/>
    <n v="22"/>
    <n v="877"/>
    <n v="1452"/>
    <n v="19294"/>
    <n v="31944"/>
    <n v="12650"/>
  </r>
  <r>
    <x v="105"/>
    <s v="Horizon Tech Solutions"/>
    <x v="0"/>
    <x v="6"/>
    <x v="8"/>
    <s v="Female"/>
    <n v="23"/>
    <n v="559"/>
    <n v="952"/>
    <n v="12857"/>
    <n v="21896"/>
    <n v="9039"/>
  </r>
  <r>
    <x v="106"/>
    <s v="Urban Legends Apparel"/>
    <x v="0"/>
    <x v="6"/>
    <x v="13"/>
    <s v="Female"/>
    <n v="23"/>
    <n v="641"/>
    <n v="1117"/>
    <n v="14743"/>
    <n v="25691"/>
    <n v="10948"/>
  </r>
  <r>
    <x v="107"/>
    <s v="Pure Bliss Beverages"/>
    <x v="0"/>
    <x v="6"/>
    <x v="14"/>
    <s v="Female"/>
    <n v="30"/>
    <n v="916"/>
    <n v="1306"/>
    <n v="27480"/>
    <n v="39180"/>
    <n v="11700"/>
  </r>
  <r>
    <x v="108"/>
    <s v="Noble Heights Builders"/>
    <x v="0"/>
    <x v="6"/>
    <x v="1"/>
    <s v="Female"/>
    <n v="28"/>
    <n v="588"/>
    <n v="889"/>
    <n v="16464"/>
    <n v="24892"/>
    <n v="8428"/>
  </r>
  <r>
    <x v="109"/>
    <s v="Radiant Foods"/>
    <x v="0"/>
    <x v="6"/>
    <x v="15"/>
    <s v="Female"/>
    <n v="26"/>
    <n v="969"/>
    <n v="1343"/>
    <n v="25194"/>
    <n v="34918"/>
    <n v="9724"/>
  </r>
  <r>
    <x v="110"/>
    <s v="Zenith Financial Services"/>
    <x v="0"/>
    <x v="6"/>
    <x v="16"/>
    <s v="Female"/>
    <n v="25"/>
    <n v="839"/>
    <n v="1091"/>
    <n v="20975"/>
    <n v="27275"/>
    <n v="6300"/>
  </r>
  <r>
    <x v="111"/>
    <s v="Apex Travel Ventures"/>
    <x v="0"/>
    <x v="6"/>
    <x v="17"/>
    <s v="Female"/>
    <n v="25"/>
    <n v="536"/>
    <n v="935"/>
    <n v="13400"/>
    <n v="23375"/>
    <n v="9975"/>
  </r>
  <r>
    <x v="112"/>
    <s v="Legacy Design Group"/>
    <x v="1"/>
    <x v="7"/>
    <x v="18"/>
    <s v="Female"/>
    <n v="79"/>
    <n v="880"/>
    <n v="1006"/>
    <n v="69520"/>
    <n v="79474"/>
    <n v="9954"/>
  </r>
  <r>
    <x v="113"/>
    <s v="Supreme Wellness"/>
    <x v="1"/>
    <x v="7"/>
    <x v="19"/>
    <s v="Female"/>
    <n v="62"/>
    <n v="936"/>
    <n v="1020"/>
    <n v="58032"/>
    <n v="63240"/>
    <n v="5208"/>
  </r>
  <r>
    <x v="114"/>
    <s v="Harmony Tech Innovations"/>
    <x v="1"/>
    <x v="7"/>
    <x v="2"/>
    <s v="Female"/>
    <n v="53"/>
    <n v="791"/>
    <n v="1156"/>
    <n v="41923"/>
    <n v="61268"/>
    <n v="19345"/>
  </r>
  <r>
    <x v="115"/>
    <s v="Stellar Education Services"/>
    <x v="1"/>
    <x v="7"/>
    <x v="2"/>
    <s v="Female"/>
    <n v="56"/>
    <n v="740"/>
    <n v="1101"/>
    <n v="41440"/>
    <n v="61656"/>
    <n v="20216"/>
  </r>
  <r>
    <x v="116"/>
    <s v="Visionary Health Products"/>
    <x v="1"/>
    <x v="7"/>
    <x v="9"/>
    <s v="Female"/>
    <n v="63"/>
    <n v="519"/>
    <n v="1446"/>
    <n v="32697"/>
    <n v="91098"/>
    <n v="58401"/>
  </r>
  <r>
    <x v="117"/>
    <s v="Crystal Innovations"/>
    <x v="1"/>
    <x v="7"/>
    <x v="13"/>
    <s v="Female"/>
    <n v="73"/>
    <n v="857"/>
    <n v="1092"/>
    <n v="62561"/>
    <n v="79716"/>
    <n v="17155"/>
  </r>
  <r>
    <x v="118"/>
    <s v="Future Trends Retail"/>
    <x v="1"/>
    <x v="7"/>
    <x v="2"/>
    <s v="Female"/>
    <n v="67"/>
    <n v="725"/>
    <n v="1287"/>
    <n v="48575"/>
    <n v="86229"/>
    <n v="37654"/>
  </r>
  <r>
    <x v="119"/>
    <s v="Radiant Horizon Ventures"/>
    <x v="1"/>
    <x v="7"/>
    <x v="4"/>
    <s v="Female"/>
    <n v="74"/>
    <n v="691"/>
    <n v="998"/>
    <n v="51134"/>
    <n v="73852"/>
    <n v="22718"/>
  </r>
  <r>
    <x v="120"/>
    <s v="Urban Edge Realty"/>
    <x v="1"/>
    <x v="7"/>
    <x v="0"/>
    <s v="Male"/>
    <n v="92"/>
    <n v="981"/>
    <n v="1262"/>
    <n v="90252"/>
    <n v="116104"/>
    <n v="25852"/>
  </r>
  <r>
    <x v="121"/>
    <s v="Prime Focus Innovations"/>
    <x v="1"/>
    <x v="7"/>
    <x v="1"/>
    <s v="Male"/>
    <n v="63"/>
    <n v="547"/>
    <n v="1461"/>
    <n v="34461"/>
    <n v="92043"/>
    <n v="57582"/>
  </r>
  <r>
    <x v="122"/>
    <s v="Elite Spectrum Consulting"/>
    <x v="1"/>
    <x v="7"/>
    <x v="2"/>
    <s v="Male"/>
    <n v="69"/>
    <n v="531"/>
    <n v="1261"/>
    <n v="36639"/>
    <n v="87009"/>
    <n v="50370"/>
  </r>
  <r>
    <x v="123"/>
    <s v="Dynamic Design Studio"/>
    <x v="1"/>
    <x v="7"/>
    <x v="3"/>
    <s v="Male"/>
    <n v="84"/>
    <n v="806"/>
    <n v="1470"/>
    <n v="67704"/>
    <n v="123480"/>
    <n v="55776"/>
  </r>
  <r>
    <x v="124"/>
    <s v="Apex Wellness Solutions"/>
    <x v="1"/>
    <x v="8"/>
    <x v="4"/>
    <s v="Male"/>
    <n v="66"/>
    <n v="715"/>
    <n v="1129"/>
    <n v="47190"/>
    <n v="74514"/>
    <n v="27324"/>
  </r>
  <r>
    <x v="125"/>
    <s v="Royal Crest Foods"/>
    <x v="1"/>
    <x v="8"/>
    <x v="5"/>
    <s v="Female"/>
    <n v="71"/>
    <n v="565"/>
    <n v="1309"/>
    <n v="40115"/>
    <n v="92939"/>
    <n v="52824"/>
  </r>
  <r>
    <x v="126"/>
    <s v="Zenith Travels"/>
    <x v="1"/>
    <x v="8"/>
    <x v="6"/>
    <s v="Female"/>
    <n v="90"/>
    <n v="634"/>
    <n v="956"/>
    <n v="57060"/>
    <n v="86040"/>
    <n v="28980"/>
  </r>
  <r>
    <x v="127"/>
    <s v="Modern Harmony Products"/>
    <x v="2"/>
    <x v="10"/>
    <x v="1"/>
    <s v="Female"/>
    <n v="10"/>
    <n v="844"/>
    <n v="1370"/>
    <n v="8440"/>
    <n v="13700"/>
    <n v="5260"/>
  </r>
  <r>
    <x v="128"/>
    <s v="Horizon Builders &amp; Developers"/>
    <x v="2"/>
    <x v="10"/>
    <x v="7"/>
    <s v="Female"/>
    <n v="20"/>
    <n v="803"/>
    <n v="916"/>
    <n v="16060"/>
    <n v="18320"/>
    <n v="2260"/>
  </r>
  <r>
    <x v="129"/>
    <s v="Radiance Tech Solutions"/>
    <x v="2"/>
    <x v="10"/>
    <x v="6"/>
    <s v="Female"/>
    <n v="10"/>
    <n v="812"/>
    <n v="1189"/>
    <n v="8120"/>
    <n v="11890"/>
    <n v="3770"/>
  </r>
  <r>
    <x v="130"/>
    <s v="Legacy Apparel"/>
    <x v="2"/>
    <x v="10"/>
    <x v="8"/>
    <s v="Female"/>
    <n v="12"/>
    <n v="606"/>
    <n v="1378"/>
    <n v="7272"/>
    <n v="16536"/>
    <n v="9264"/>
  </r>
  <r>
    <x v="131"/>
    <s v="Pinnacle Education Group"/>
    <x v="2"/>
    <x v="10"/>
    <x v="8"/>
    <s v="Female"/>
    <n v="11"/>
    <n v="622"/>
    <n v="1267"/>
    <n v="6842"/>
    <n v="13937"/>
    <n v="7095"/>
  </r>
  <r>
    <x v="132"/>
    <s v="Noble Innovations"/>
    <x v="2"/>
    <x v="10"/>
    <x v="1"/>
    <s v="Male"/>
    <n v="17"/>
    <n v="671"/>
    <n v="1070"/>
    <n v="11407"/>
    <n v="18190"/>
    <n v="6783"/>
  </r>
  <r>
    <x v="133"/>
    <s v="Crystal Clear Realty"/>
    <x v="2"/>
    <x v="10"/>
    <x v="9"/>
    <s v="Male"/>
    <n v="12"/>
    <n v="814"/>
    <n v="1427"/>
    <n v="9768"/>
    <n v="17124"/>
    <n v="7356"/>
  </r>
  <r>
    <x v="134"/>
    <s v="Future Vision Realty"/>
    <x v="0"/>
    <x v="6"/>
    <x v="1"/>
    <s v="Male"/>
    <n v="27"/>
    <n v="966"/>
    <n v="1272"/>
    <n v="26082"/>
    <n v="34344"/>
    <n v="8262"/>
  </r>
  <r>
    <x v="135"/>
    <s v="Urban Pulse Media"/>
    <x v="0"/>
    <x v="6"/>
    <x v="10"/>
    <s v="Male"/>
    <n v="23"/>
    <n v="694"/>
    <n v="1075"/>
    <n v="15962"/>
    <n v="24725"/>
    <n v="8763"/>
  </r>
  <r>
    <x v="136"/>
    <s v="True Essence Health"/>
    <x v="0"/>
    <x v="6"/>
    <x v="9"/>
    <s v="Female"/>
    <n v="22"/>
    <n v="749"/>
    <n v="929"/>
    <n v="16478"/>
    <n v="20438"/>
    <n v="3960"/>
  </r>
  <r>
    <x v="137"/>
    <s v="Apex Enterprise Solutions"/>
    <x v="0"/>
    <x v="6"/>
    <x v="11"/>
    <s v="Male"/>
    <n v="22"/>
    <n v="888"/>
    <n v="1278"/>
    <n v="19536"/>
    <n v="28116"/>
    <n v="8580"/>
  </r>
  <r>
    <x v="138"/>
    <s v="Radiant Vision Realty"/>
    <x v="0"/>
    <x v="6"/>
    <x v="12"/>
    <s v="Male"/>
    <n v="24"/>
    <n v="845"/>
    <n v="1092"/>
    <n v="20280"/>
    <n v="26208"/>
    <n v="5928"/>
  </r>
  <r>
    <x v="139"/>
    <s v="Harmony Consulting Group"/>
    <x v="0"/>
    <x v="6"/>
    <x v="6"/>
    <s v="Male"/>
    <n v="29"/>
    <n v="872"/>
    <n v="1287"/>
    <n v="25288"/>
    <n v="37323"/>
    <n v="12035"/>
  </r>
  <r>
    <x v="140"/>
    <s v="Zenith Tech Ventures"/>
    <x v="0"/>
    <x v="6"/>
    <x v="8"/>
    <s v="Male"/>
    <n v="27"/>
    <n v="674"/>
    <n v="1316"/>
    <n v="18198"/>
    <n v="35532"/>
    <n v="17334"/>
  </r>
  <r>
    <x v="141"/>
    <s v="Stellar Health Services"/>
    <x v="0"/>
    <x v="6"/>
    <x v="8"/>
    <s v="Female"/>
    <n v="27"/>
    <n v="583"/>
    <n v="1332"/>
    <n v="15741"/>
    <n v="35964"/>
    <n v="20223"/>
  </r>
  <r>
    <x v="142"/>
    <s v="Pure Path Foods"/>
    <x v="0"/>
    <x v="6"/>
    <x v="3"/>
    <s v="Female"/>
    <n v="21"/>
    <n v="929"/>
    <n v="1207"/>
    <n v="19509"/>
    <n v="25347"/>
    <n v="5838"/>
  </r>
  <r>
    <x v="143"/>
    <s v="Prestige Solutions"/>
    <x v="0"/>
    <x v="6"/>
    <x v="3"/>
    <s v="Female"/>
    <n v="29"/>
    <n v="818"/>
    <n v="1256"/>
    <n v="23722"/>
    <n v="36424"/>
    <n v="12702"/>
  </r>
  <r>
    <x v="144"/>
    <s v="Bright Horizon Realty"/>
    <x v="0"/>
    <x v="6"/>
    <x v="7"/>
    <s v="Female"/>
    <n v="28"/>
    <n v="873"/>
    <n v="1472"/>
    <n v="24444"/>
    <n v="41216"/>
    <n v="16772"/>
  </r>
  <r>
    <x v="145"/>
    <s v="Quantum Media Group"/>
    <x v="1"/>
    <x v="7"/>
    <x v="8"/>
    <s v="Female"/>
    <n v="61"/>
    <n v="675"/>
    <n v="1355"/>
    <n v="41175"/>
    <n v="82655"/>
    <n v="41480"/>
  </r>
  <r>
    <x v="146"/>
    <s v="Legacy Builders"/>
    <x v="1"/>
    <x v="7"/>
    <x v="13"/>
    <s v="Female"/>
    <n v="58"/>
    <n v="720"/>
    <n v="1187"/>
    <n v="41760"/>
    <n v="68846"/>
    <n v="27086"/>
  </r>
  <r>
    <x v="147"/>
    <s v="Apex Spa &amp; Wellness"/>
    <x v="1"/>
    <x v="7"/>
    <x v="14"/>
    <s v="Female"/>
    <n v="60"/>
    <n v="676"/>
    <n v="1112"/>
    <n v="40560"/>
    <n v="66720"/>
    <n v="26160"/>
  </r>
  <r>
    <x v="148"/>
    <s v="Radiant Travel Services"/>
    <x v="1"/>
    <x v="7"/>
    <x v="1"/>
    <s v="Female"/>
    <n v="91"/>
    <n v="808"/>
    <n v="1008"/>
    <n v="73528"/>
    <n v="91728"/>
    <n v="18200"/>
  </r>
  <r>
    <x v="149"/>
    <s v="Modern Trends Consulting"/>
    <x v="1"/>
    <x v="7"/>
    <x v="15"/>
    <s v="Female"/>
    <n v="99"/>
    <n v="528"/>
    <n v="1208"/>
    <n v="52272"/>
    <n v="119592"/>
    <n v="67320"/>
  </r>
  <r>
    <x v="150"/>
    <s v="Global Horizon Ventures"/>
    <x v="1"/>
    <x v="7"/>
    <x v="16"/>
    <s v="Female"/>
    <n v="73"/>
    <n v="783"/>
    <n v="991"/>
    <n v="57159"/>
    <n v="72343"/>
    <n v="15184"/>
  </r>
  <r>
    <x v="151"/>
    <s v="Elite Enterprises"/>
    <x v="1"/>
    <x v="7"/>
    <x v="17"/>
    <s v="Male"/>
    <n v="59"/>
    <n v="638"/>
    <n v="1062"/>
    <n v="37642"/>
    <n v="62658"/>
    <n v="25016"/>
  </r>
  <r>
    <x v="152"/>
    <s v="Urban Wave Solutions"/>
    <x v="1"/>
    <x v="7"/>
    <x v="18"/>
    <s v="Male"/>
    <n v="60"/>
    <n v="645"/>
    <n v="1094"/>
    <n v="38700"/>
    <n v="65640"/>
    <n v="26940"/>
  </r>
  <r>
    <x v="153"/>
    <s v="Pinnacle Health Innovations"/>
    <x v="1"/>
    <x v="7"/>
    <x v="19"/>
    <s v="Male"/>
    <n v="68"/>
    <n v="881"/>
    <n v="1338"/>
    <n v="59908"/>
    <n v="90984"/>
    <n v="31076"/>
  </r>
  <r>
    <x v="154"/>
    <s v="Horizon Fashion"/>
    <x v="1"/>
    <x v="8"/>
    <x v="2"/>
    <s v="Male"/>
    <n v="55"/>
    <n v="639"/>
    <n v="1346"/>
    <n v="35145"/>
    <n v="74030"/>
    <n v="38885"/>
  </r>
  <r>
    <x v="155"/>
    <s v="Crystal Essence Beverages"/>
    <x v="1"/>
    <x v="8"/>
    <x v="2"/>
    <s v="Male"/>
    <n v="52"/>
    <n v="718"/>
    <n v="1051"/>
    <n v="37336"/>
    <n v="54652"/>
    <n v="17316"/>
  </r>
  <r>
    <x v="156"/>
    <s v="Dynamic Pathways"/>
    <x v="1"/>
    <x v="8"/>
    <x v="9"/>
    <s v="Female"/>
    <n v="95"/>
    <n v="944"/>
    <n v="1293"/>
    <n v="89680"/>
    <n v="122835"/>
    <n v="33155"/>
  </r>
  <r>
    <x v="157"/>
    <s v="Visionary Realty Solutions"/>
    <x v="1"/>
    <x v="8"/>
    <x v="13"/>
    <s v="Female"/>
    <n v="68"/>
    <n v="777"/>
    <n v="977"/>
    <n v="52836"/>
    <n v="66436"/>
    <n v="13600"/>
  </r>
  <r>
    <x v="158"/>
    <s v="Radiance Apparel"/>
    <x v="1"/>
    <x v="8"/>
    <x v="2"/>
    <s v="Female"/>
    <n v="99"/>
    <n v="523"/>
    <n v="1373"/>
    <n v="51777"/>
    <n v="135927"/>
    <n v="84150"/>
  </r>
  <r>
    <x v="159"/>
    <s v="Zenith Design Group"/>
    <x v="1"/>
    <x v="8"/>
    <x v="4"/>
    <s v="Male"/>
    <n v="92"/>
    <n v="814"/>
    <n v="1243"/>
    <n v="74888"/>
    <n v="114356"/>
    <n v="39468"/>
  </r>
  <r>
    <x v="160"/>
    <s v="Apex Publishing House"/>
    <x v="2"/>
    <x v="10"/>
    <x v="0"/>
    <s v="Male"/>
    <n v="11"/>
    <n v="960"/>
    <n v="891"/>
    <n v="10560"/>
    <n v="9801"/>
    <n v="-759"/>
  </r>
  <r>
    <x v="161"/>
    <s v="True Value Consulting"/>
    <x v="2"/>
    <x v="10"/>
    <x v="1"/>
    <s v="Male"/>
    <n v="10"/>
    <n v="654"/>
    <n v="908"/>
    <n v="6540"/>
    <n v="9080"/>
    <n v="2540"/>
  </r>
  <r>
    <x v="162"/>
    <s v="Future Path Ventures"/>
    <x v="2"/>
    <x v="10"/>
    <x v="2"/>
    <s v="Male"/>
    <n v="14"/>
    <n v="504"/>
    <n v="1480"/>
    <n v="7056"/>
    <n v="20720"/>
    <n v="13664"/>
  </r>
  <r>
    <x v="163"/>
    <s v="Stellar Tech Services"/>
    <x v="2"/>
    <x v="10"/>
    <x v="3"/>
    <s v="Male"/>
    <n v="12"/>
    <n v="886"/>
    <n v="1322"/>
    <n v="10632"/>
    <n v="15864"/>
    <n v="5232"/>
  </r>
  <r>
    <x v="164"/>
    <s v="Legacy Travel Agency"/>
    <x v="2"/>
    <x v="10"/>
    <x v="4"/>
    <s v="Female"/>
    <n v="10"/>
    <n v="554"/>
    <n v="1091"/>
    <n v="5540"/>
    <n v="10910"/>
    <n v="5370"/>
  </r>
  <r>
    <x v="165"/>
    <s v="Harmony Innovations"/>
    <x v="2"/>
    <x v="10"/>
    <x v="5"/>
    <s v="Female"/>
    <n v="14"/>
    <n v="933"/>
    <n v="1357"/>
    <n v="13062"/>
    <n v="18998"/>
    <n v="5936"/>
  </r>
  <r>
    <x v="166"/>
    <s v="Pure Essence Solutions"/>
    <x v="2"/>
    <x v="10"/>
    <x v="6"/>
    <s v="Female"/>
    <n v="19"/>
    <n v="576"/>
    <n v="966"/>
    <n v="10944"/>
    <n v="18354"/>
    <n v="7410"/>
  </r>
  <r>
    <x v="167"/>
    <s v="Elite Media Group"/>
    <x v="2"/>
    <x v="10"/>
    <x v="1"/>
    <s v="Female"/>
    <n v="15"/>
    <n v="674"/>
    <n v="1230"/>
    <n v="10110"/>
    <n v="18450"/>
    <n v="8340"/>
  </r>
  <r>
    <x v="168"/>
    <s v="Radiant Construction"/>
    <x v="2"/>
    <x v="10"/>
    <x v="7"/>
    <s v="Female"/>
    <n v="20"/>
    <n v="529"/>
    <n v="1034"/>
    <n v="10580"/>
    <n v="20680"/>
    <n v="10100"/>
  </r>
  <r>
    <x v="169"/>
    <s v="Pinnacle Finance"/>
    <x v="2"/>
    <x v="10"/>
    <x v="6"/>
    <s v="Female"/>
    <n v="18"/>
    <n v="717"/>
    <n v="980"/>
    <n v="12906"/>
    <n v="17640"/>
    <n v="4734"/>
  </r>
  <r>
    <x v="170"/>
    <s v="Horizon Tech Ventures"/>
    <x v="2"/>
    <x v="10"/>
    <x v="8"/>
    <s v="Female"/>
    <n v="17"/>
    <n v="966"/>
    <n v="1268"/>
    <n v="16422"/>
    <n v="21556"/>
    <n v="5134"/>
  </r>
  <r>
    <x v="171"/>
    <s v="Crystal Health Solutions"/>
    <x v="2"/>
    <x v="10"/>
    <x v="8"/>
    <s v="Male"/>
    <n v="16"/>
    <n v="689"/>
    <n v="1294"/>
    <n v="11024"/>
    <n v="20704"/>
    <n v="9680"/>
  </r>
  <r>
    <x v="172"/>
    <s v="Modern Horizons Consulting"/>
    <x v="1"/>
    <x v="8"/>
    <x v="1"/>
    <s v="Male"/>
    <n v="62"/>
    <n v="891"/>
    <n v="1156"/>
    <n v="55242"/>
    <n v="71672"/>
    <n v="16430"/>
  </r>
  <r>
    <x v="173"/>
    <s v="Apex Realty Services"/>
    <x v="1"/>
    <x v="8"/>
    <x v="9"/>
    <s v="Male"/>
    <n v="89"/>
    <n v="990"/>
    <n v="1277"/>
    <n v="88110"/>
    <n v="113653"/>
    <n v="25543"/>
  </r>
  <r>
    <x v="174"/>
    <s v="Zenith Educational Group"/>
    <x v="1"/>
    <x v="8"/>
    <x v="1"/>
    <s v="Male"/>
    <n v="61"/>
    <n v="907"/>
    <n v="1083"/>
    <n v="55327"/>
    <n v="66063"/>
    <n v="10736"/>
  </r>
  <r>
    <x v="175"/>
    <s v="True Path Ventures"/>
    <x v="1"/>
    <x v="8"/>
    <x v="10"/>
    <s v="Female"/>
    <n v="52"/>
    <n v="766"/>
    <n v="1244"/>
    <n v="39832"/>
    <n v="64688"/>
    <n v="24856"/>
  </r>
  <r>
    <x v="176"/>
    <s v="Radiance Media"/>
    <x v="1"/>
    <x v="8"/>
    <x v="9"/>
    <s v="Male"/>
    <n v="96"/>
    <n v="520"/>
    <n v="1317"/>
    <n v="49920"/>
    <n v="126432"/>
    <n v="76512"/>
  </r>
  <r>
    <x v="177"/>
    <s v="Legacy Health Systems"/>
    <x v="1"/>
    <x v="8"/>
    <x v="11"/>
    <s v="Male"/>
    <n v="90"/>
    <n v="792"/>
    <n v="1085"/>
    <n v="71280"/>
    <n v="97650"/>
    <n v="26370"/>
  </r>
  <r>
    <x v="178"/>
    <s v="Urban Focus Products"/>
    <x v="1"/>
    <x v="8"/>
    <x v="12"/>
    <s v="Male"/>
    <n v="98"/>
    <n v="711"/>
    <n v="1079"/>
    <n v="69678"/>
    <n v="105742"/>
    <n v="36064"/>
  </r>
  <r>
    <x v="179"/>
    <s v="Elite Edge Consulting"/>
    <x v="2"/>
    <x v="9"/>
    <x v="6"/>
    <s v="Male"/>
    <n v="16"/>
    <n v="599"/>
    <n v="1314"/>
    <n v="9584"/>
    <n v="21024"/>
    <n v="11440"/>
  </r>
  <r>
    <x v="180"/>
    <s v="Stellar Travel Solutions"/>
    <x v="2"/>
    <x v="9"/>
    <x v="8"/>
    <s v="Female"/>
    <n v="18"/>
    <n v="835"/>
    <n v="1041"/>
    <n v="15030"/>
    <n v="18738"/>
    <n v="3708"/>
  </r>
  <r>
    <x v="181"/>
    <s v="Harmony Tech Ventures"/>
    <x v="2"/>
    <x v="9"/>
    <x v="8"/>
    <s v="Female"/>
    <n v="12"/>
    <n v="827"/>
    <n v="1064"/>
    <n v="9924"/>
    <n v="12768"/>
    <n v="2844"/>
  </r>
  <r>
    <x v="182"/>
    <s v="Pure Harmony Solutions"/>
    <x v="2"/>
    <x v="9"/>
    <x v="3"/>
    <s v="Female"/>
    <n v="13"/>
    <n v="855"/>
    <n v="1347"/>
    <n v="11115"/>
    <n v="17511"/>
    <n v="6396"/>
  </r>
  <r>
    <x v="183"/>
    <s v="Radiant Fitness Studio"/>
    <x v="2"/>
    <x v="9"/>
    <x v="3"/>
    <s v="Female"/>
    <n v="17"/>
    <n v="932"/>
    <n v="1207"/>
    <n v="15844"/>
    <n v="20519"/>
    <n v="4675"/>
  </r>
  <r>
    <x v="184"/>
    <s v="Zenith Finance Co."/>
    <x v="2"/>
    <x v="9"/>
    <x v="7"/>
    <s v="Female"/>
    <n v="11"/>
    <n v="654"/>
    <n v="1381"/>
    <n v="7194"/>
    <n v="15191"/>
    <n v="7997"/>
  </r>
  <r>
    <x v="185"/>
    <s v="Apex Events Management"/>
    <x v="2"/>
    <x v="9"/>
    <x v="8"/>
    <s v="Female"/>
    <n v="19"/>
    <n v="764"/>
    <n v="1310"/>
    <n v="14516"/>
    <n v="24890"/>
    <n v="10374"/>
  </r>
  <r>
    <x v="186"/>
    <s v="Visionary Innovations"/>
    <x v="1"/>
    <x v="7"/>
    <x v="13"/>
    <s v="Female"/>
    <n v="93"/>
    <n v="660"/>
    <n v="1458"/>
    <n v="61380"/>
    <n v="135594"/>
    <n v="74214"/>
  </r>
  <r>
    <x v="187"/>
    <s v="Horizon Design Studio"/>
    <x v="1"/>
    <x v="7"/>
    <x v="14"/>
    <s v="Female"/>
    <n v="59"/>
    <n v="623"/>
    <n v="1328"/>
    <n v="36757"/>
    <n v="78352"/>
    <n v="41595"/>
  </r>
  <r>
    <x v="188"/>
    <s v="Modern Spectrum Solutions"/>
    <x v="1"/>
    <x v="7"/>
    <x v="1"/>
    <s v="Female"/>
    <n v="79"/>
    <n v="683"/>
    <n v="913"/>
    <n v="53957"/>
    <n v="72127"/>
    <n v="18170"/>
  </r>
  <r>
    <x v="189"/>
    <s v="Legacy Tech Products"/>
    <x v="1"/>
    <x v="7"/>
    <x v="15"/>
    <s v="Female"/>
    <n v="98"/>
    <n v="865"/>
    <n v="1039"/>
    <n v="84770"/>
    <n v="101822"/>
    <n v="17052"/>
  </r>
  <r>
    <x v="190"/>
    <s v="Pinnacle Wellness Services"/>
    <x v="1"/>
    <x v="7"/>
    <x v="16"/>
    <s v="Female"/>
    <n v="83"/>
    <n v="709"/>
    <n v="1468"/>
    <n v="58847"/>
    <n v="121844"/>
    <n v="62997"/>
  </r>
  <r>
    <x v="191"/>
    <s v="Urban Insight Consulting"/>
    <x v="1"/>
    <x v="8"/>
    <x v="17"/>
    <s v="Female"/>
    <n v="69"/>
    <n v="657"/>
    <n v="1144"/>
    <n v="45333"/>
    <n v="78936"/>
    <n v="33603"/>
  </r>
  <r>
    <x v="192"/>
    <s v="Crystal Horizons"/>
    <x v="1"/>
    <x v="8"/>
    <x v="18"/>
    <s v="Female"/>
    <n v="81"/>
    <n v="709"/>
    <n v="1055"/>
    <n v="57429"/>
    <n v="85455"/>
    <n v="28026"/>
  </r>
  <r>
    <x v="193"/>
    <s v="Radiant Apparel"/>
    <x v="1"/>
    <x v="8"/>
    <x v="19"/>
    <s v="Female"/>
    <n v="61"/>
    <n v="547"/>
    <n v="1187"/>
    <n v="33367"/>
    <n v="72407"/>
    <n v="39040"/>
  </r>
  <r>
    <x v="194"/>
    <s v="True Value Products"/>
    <x v="1"/>
    <x v="8"/>
    <x v="2"/>
    <s v="Female"/>
    <n v="57"/>
    <n v="734"/>
    <n v="1024"/>
    <n v="41838"/>
    <n v="58368"/>
    <n v="16530"/>
  </r>
  <r>
    <x v="195"/>
    <s v="Apex Creative Solutions"/>
    <x v="1"/>
    <x v="8"/>
    <x v="2"/>
    <s v="Male"/>
    <n v="67"/>
    <n v="711"/>
    <n v="1122"/>
    <n v="47637"/>
    <n v="75174"/>
    <n v="27537"/>
  </r>
  <r>
    <x v="196"/>
    <s v="Zenith Health Products"/>
    <x v="1"/>
    <x v="8"/>
    <x v="9"/>
    <s v="Male"/>
    <n v="60"/>
    <n v="937"/>
    <n v="1022"/>
    <n v="56220"/>
    <n v="61320"/>
    <n v="5100"/>
  </r>
  <r>
    <x v="197"/>
    <s v="Stellar Media Group"/>
    <x v="2"/>
    <x v="10"/>
    <x v="13"/>
    <s v="Male"/>
    <n v="15"/>
    <n v="906"/>
    <n v="1130"/>
    <n v="13590"/>
    <n v="16950"/>
    <n v="3360"/>
  </r>
  <r>
    <x v="198"/>
    <s v="Harmony Finance Co."/>
    <x v="2"/>
    <x v="10"/>
    <x v="2"/>
    <s v="Male"/>
    <n v="20"/>
    <n v="780"/>
    <n v="1310"/>
    <n v="15600"/>
    <n v="26200"/>
    <n v="10600"/>
  </r>
  <r>
    <x v="199"/>
    <s v="Pure Vision Ventures"/>
    <x v="2"/>
    <x v="10"/>
    <x v="4"/>
    <s v="Male"/>
    <n v="17"/>
    <n v="747"/>
    <n v="1100"/>
    <n v="12699"/>
    <n v="18700"/>
    <n v="6001"/>
  </r>
  <r>
    <x v="200"/>
    <s v="Radiance Solutions Group"/>
    <x v="2"/>
    <x v="10"/>
    <x v="12"/>
    <s v="Female"/>
    <n v="20"/>
    <n v="963"/>
    <n v="1359"/>
    <n v="19260"/>
    <n v="27180"/>
    <n v="7920"/>
  </r>
  <r>
    <x v="201"/>
    <s v="Legacy Travel Services"/>
    <x v="2"/>
    <x v="10"/>
    <x v="6"/>
    <s v="Female"/>
    <n v="15"/>
    <n v="747"/>
    <n v="1465"/>
    <n v="11205"/>
    <n v="21975"/>
    <n v="10770"/>
  </r>
  <r>
    <x v="202"/>
    <s v="Elite Spectrum Media"/>
    <x v="2"/>
    <x v="10"/>
    <x v="8"/>
    <s v="Female"/>
    <n v="20"/>
    <n v="844"/>
    <n v="1246"/>
    <n v="16880"/>
    <n v="24920"/>
    <n v="8040"/>
  </r>
  <r>
    <x v="203"/>
    <s v="Modern Edge Solutions"/>
    <x v="2"/>
    <x v="10"/>
    <x v="8"/>
    <s v="Female"/>
    <n v="14"/>
    <n v="913"/>
    <n v="1339"/>
    <n v="12782"/>
    <n v="18746"/>
    <n v="5964"/>
  </r>
  <r>
    <x v="204"/>
    <s v="Pinnacle Design Studio"/>
    <x v="2"/>
    <x v="10"/>
    <x v="3"/>
    <s v="Female"/>
    <n v="14"/>
    <n v="799"/>
    <n v="1464"/>
    <n v="11186"/>
    <n v="20496"/>
    <n v="9310"/>
  </r>
  <r>
    <x v="205"/>
    <s v="Horizon Health Solutions"/>
    <x v="0"/>
    <x v="0"/>
    <x v="3"/>
    <s v="Female"/>
    <n v="23"/>
    <n v="616"/>
    <n v="1017"/>
    <n v="14168"/>
    <n v="23391"/>
    <n v="9223"/>
  </r>
  <r>
    <x v="206"/>
    <s v="Crystal Clear Consulting"/>
    <x v="0"/>
    <x v="1"/>
    <x v="7"/>
    <s v="Female"/>
    <n v="21"/>
    <n v="541"/>
    <n v="1019"/>
    <n v="11361"/>
    <n v="21399"/>
    <n v="10038"/>
  </r>
  <r>
    <x v="207"/>
    <s v="Apex Marketing Solutions"/>
    <x v="0"/>
    <x v="1"/>
    <x v="8"/>
    <s v="Male"/>
    <n v="28"/>
    <n v="539"/>
    <n v="1450"/>
    <n v="15092"/>
    <n v="40600"/>
    <n v="25508"/>
  </r>
  <r>
    <x v="208"/>
    <s v="Zenith Innovations"/>
    <x v="0"/>
    <x v="1"/>
    <x v="13"/>
    <s v="Male"/>
    <n v="22"/>
    <n v="725"/>
    <n v="1108"/>
    <n v="15950"/>
    <n v="24376"/>
    <n v="8426"/>
  </r>
  <r>
    <x v="209"/>
    <s v="Stellar Wellness Products"/>
    <x v="1"/>
    <x v="2"/>
    <x v="14"/>
    <s v="Male"/>
    <n v="71"/>
    <n v="777"/>
    <n v="1399"/>
    <n v="55167"/>
    <n v="99329"/>
    <n v="44162"/>
  </r>
  <r>
    <x v="210"/>
    <s v="Radiant Consulting Group"/>
    <x v="1"/>
    <x v="2"/>
    <x v="1"/>
    <s v="Male"/>
    <n v="52"/>
    <n v="509"/>
    <n v="1086"/>
    <n v="26468"/>
    <n v="56472"/>
    <n v="30004"/>
  </r>
  <r>
    <x v="211"/>
    <s v="Harmony Ventures Co."/>
    <x v="1"/>
    <x v="2"/>
    <x v="15"/>
    <s v="Female"/>
    <n v="66"/>
    <n v="701"/>
    <n v="1258"/>
    <n v="46266"/>
    <n v="83028"/>
    <n v="36762"/>
  </r>
  <r>
    <x v="212"/>
    <s v="Urban Path Technologies"/>
    <x v="1"/>
    <x v="2"/>
    <x v="16"/>
    <s v="Male"/>
    <n v="97"/>
    <n v="654"/>
    <n v="1407"/>
    <n v="63438"/>
    <n v="136479"/>
    <n v="73041"/>
  </r>
  <r>
    <x v="213"/>
    <s v="True Essence Innovations"/>
    <x v="0"/>
    <x v="0"/>
    <x v="17"/>
    <s v="Male"/>
    <n v="21"/>
    <n v="596"/>
    <n v="1109"/>
    <n v="12516"/>
    <n v="23289"/>
    <n v="10773"/>
  </r>
  <r>
    <x v="214"/>
    <s v="Pinnacle Media Group"/>
    <x v="0"/>
    <x v="0"/>
    <x v="18"/>
    <s v="Male"/>
    <n v="30"/>
    <n v="910"/>
    <n v="1302"/>
    <n v="27300"/>
    <n v="39060"/>
    <n v="11760"/>
  </r>
  <r>
    <x v="215"/>
    <s v="Legacy Design Co."/>
    <x v="0"/>
    <x v="0"/>
    <x v="19"/>
    <s v="Male"/>
    <n v="25"/>
    <n v="532"/>
    <n v="1215"/>
    <n v="13300"/>
    <n v="30375"/>
    <n v="17075"/>
  </r>
  <r>
    <x v="216"/>
    <s v="Apex Health Products"/>
    <x v="0"/>
    <x v="0"/>
    <x v="2"/>
    <s v="Female"/>
    <n v="29"/>
    <n v="813"/>
    <n v="926"/>
    <n v="23577"/>
    <n v="26854"/>
    <n v="3277"/>
  </r>
  <r>
    <x v="217"/>
    <s v="Zenith Travel Ventures"/>
    <x v="0"/>
    <x v="0"/>
    <x v="2"/>
    <s v="Female"/>
    <n v="28"/>
    <n v="858"/>
    <n v="1253"/>
    <n v="24024"/>
    <n v="35084"/>
    <n v="11060"/>
  </r>
  <r>
    <x v="218"/>
    <s v="Pure Path Consulting"/>
    <x v="0"/>
    <x v="0"/>
    <x v="9"/>
    <s v="Female"/>
    <n v="24"/>
    <n v="641"/>
    <n v="943"/>
    <n v="15384"/>
    <n v="22632"/>
    <n v="7248"/>
  </r>
  <r>
    <x v="219"/>
    <s v="Radiance Solutions Co."/>
    <x v="1"/>
    <x v="3"/>
    <x v="13"/>
    <s v="Female"/>
    <n v="74"/>
    <n v="636"/>
    <n v="1004"/>
    <n v="47064"/>
    <n v="74296"/>
    <n v="27232"/>
  </r>
  <r>
    <x v="220"/>
    <s v="Modern Vision Ventures"/>
    <x v="1"/>
    <x v="3"/>
    <x v="2"/>
    <s v="Female"/>
    <n v="63"/>
    <n v="833"/>
    <n v="1052"/>
    <n v="52479"/>
    <n v="66276"/>
    <n v="13797"/>
  </r>
  <r>
    <x v="221"/>
    <s v="Elite Travel Services"/>
    <x v="1"/>
    <x v="3"/>
    <x v="4"/>
    <s v="Female"/>
    <n v="74"/>
    <n v="743"/>
    <n v="1443"/>
    <n v="54982"/>
    <n v="106782"/>
    <n v="51800"/>
  </r>
  <r>
    <x v="222"/>
    <s v="Horizon Creative Solutions"/>
    <x v="1"/>
    <x v="3"/>
    <x v="0"/>
    <s v="Female"/>
    <n v="83"/>
    <n v="569"/>
    <n v="1100"/>
    <n v="47227"/>
    <n v="91300"/>
    <n v="44073"/>
  </r>
  <r>
    <x v="223"/>
    <s v="Crystal Innovations Group"/>
    <x v="1"/>
    <x v="3"/>
    <x v="1"/>
    <s v="Female"/>
    <n v="86"/>
    <n v="593"/>
    <n v="949"/>
    <n v="50998"/>
    <n v="81614"/>
    <n v="30616"/>
  </r>
  <r>
    <x v="224"/>
    <s v="Pinnacle Fitness Studio"/>
    <x v="1"/>
    <x v="3"/>
    <x v="2"/>
    <s v="Female"/>
    <n v="92"/>
    <n v="609"/>
    <n v="1036"/>
    <n v="56028"/>
    <n v="95312"/>
    <n v="39284"/>
  </r>
  <r>
    <x v="225"/>
    <s v="Stellar Travel Agency"/>
    <x v="1"/>
    <x v="3"/>
    <x v="3"/>
    <s v="Female"/>
    <n v="96"/>
    <n v="674"/>
    <n v="1248"/>
    <n v="64704"/>
    <n v="119808"/>
    <n v="55104"/>
  </r>
  <r>
    <x v="226"/>
    <s v="Harmony Educational Group"/>
    <x v="0"/>
    <x v="4"/>
    <x v="4"/>
    <s v="Male"/>
    <n v="25"/>
    <n v="709"/>
    <n v="1086"/>
    <n v="17725"/>
    <n v="27150"/>
    <n v="9425"/>
  </r>
  <r>
    <x v="227"/>
    <s v="Urban Spectrum Solutions"/>
    <x v="0"/>
    <x v="4"/>
    <x v="5"/>
    <s v="Male"/>
    <n v="23"/>
    <n v="663"/>
    <n v="1041"/>
    <n v="15249"/>
    <n v="23943"/>
    <n v="8694"/>
  </r>
  <r>
    <x v="228"/>
    <s v="Radiant Design Studio"/>
    <x v="0"/>
    <x v="4"/>
    <x v="6"/>
    <s v="Male"/>
    <n v="25"/>
    <n v="802"/>
    <n v="1470"/>
    <n v="20050"/>
    <n v="36750"/>
    <n v="16700"/>
  </r>
  <r>
    <x v="229"/>
    <s v="Zenith Health Innovations"/>
    <x v="0"/>
    <x v="4"/>
    <x v="1"/>
    <s v="Male"/>
    <n v="23"/>
    <n v="893"/>
    <n v="1042"/>
    <n v="20539"/>
    <n v="23966"/>
    <n v="3427"/>
  </r>
  <r>
    <x v="230"/>
    <s v="Apex Realty Ventures"/>
    <x v="0"/>
    <x v="4"/>
    <x v="7"/>
    <s v="Male"/>
    <n v="29"/>
    <n v="852"/>
    <n v="1242"/>
    <n v="24708"/>
    <n v="36018"/>
    <n v="11310"/>
  </r>
  <r>
    <x v="231"/>
    <s v="Legacy Wellness Solutions"/>
    <x v="0"/>
    <x v="4"/>
    <x v="6"/>
    <s v="Female"/>
    <n v="26"/>
    <n v="878"/>
    <n v="1039"/>
    <n v="22828"/>
    <n v="27014"/>
    <n v="4186"/>
  </r>
  <r>
    <x v="232"/>
    <s v="True Value Ventures"/>
    <x v="0"/>
    <x v="4"/>
    <x v="8"/>
    <s v="Female"/>
    <n v="23"/>
    <n v="747"/>
    <n v="996"/>
    <n v="17181"/>
    <n v="22908"/>
    <n v="5727"/>
  </r>
  <r>
    <x v="233"/>
    <s v="Horizon Media Solutions"/>
    <x v="0"/>
    <x v="4"/>
    <x v="8"/>
    <s v="Female"/>
    <n v="25"/>
    <n v="547"/>
    <n v="958"/>
    <n v="13675"/>
    <n v="23950"/>
    <n v="10275"/>
  </r>
  <r>
    <x v="234"/>
    <s v="Crystal Clear Designs"/>
    <x v="0"/>
    <x v="4"/>
    <x v="1"/>
    <s v="Male"/>
    <n v="26"/>
    <n v="625"/>
    <n v="1030"/>
    <n v="16250"/>
    <n v="26780"/>
    <n v="10530"/>
  </r>
  <r>
    <x v="235"/>
    <s v="Pinnacle Innovations Co."/>
    <x v="0"/>
    <x v="4"/>
    <x v="9"/>
    <s v="Male"/>
    <n v="23"/>
    <n v="706"/>
    <n v="1162"/>
    <n v="16238"/>
    <n v="26726"/>
    <n v="10488"/>
  </r>
  <r>
    <x v="236"/>
    <s v="Modern Pathways"/>
    <x v="0"/>
    <x v="4"/>
    <x v="1"/>
    <s v="Male"/>
    <n v="28"/>
    <n v="858"/>
    <n v="1075"/>
    <n v="24024"/>
    <n v="30100"/>
    <n v="6076"/>
  </r>
  <r>
    <x v="237"/>
    <s v="Stellar Finance Co."/>
    <x v="0"/>
    <x v="4"/>
    <x v="10"/>
    <s v="Male"/>
    <n v="24"/>
    <n v="736"/>
    <n v="1125"/>
    <n v="17664"/>
    <n v="27000"/>
    <n v="9336"/>
  </r>
  <r>
    <x v="238"/>
    <s v="Radiant Spectrum Group"/>
    <x v="0"/>
    <x v="4"/>
    <x v="9"/>
    <s v="Male"/>
    <n v="20"/>
    <n v="599"/>
    <n v="1355"/>
    <n v="11980"/>
    <n v="27100"/>
    <n v="15120"/>
  </r>
  <r>
    <x v="239"/>
    <s v="Harmony Design Ventures"/>
    <x v="0"/>
    <x v="4"/>
    <x v="11"/>
    <s v="Female"/>
    <n v="22"/>
    <n v="524"/>
    <n v="1003"/>
    <n v="11528"/>
    <n v="22066"/>
    <n v="10538"/>
  </r>
  <r>
    <x v="240"/>
    <s v="Elite Edge Products"/>
    <x v="0"/>
    <x v="4"/>
    <x v="12"/>
    <s v="Female"/>
    <n v="27"/>
    <n v="744"/>
    <n v="1456"/>
    <n v="20088"/>
    <n v="39312"/>
    <n v="19224"/>
  </r>
  <r>
    <x v="241"/>
    <s v="Zenith Consulting Co."/>
    <x v="0"/>
    <x v="6"/>
    <x v="6"/>
    <s v="Female"/>
    <n v="27"/>
    <n v="826"/>
    <n v="1046"/>
    <n v="22302"/>
    <n v="28242"/>
    <n v="5940"/>
  </r>
  <r>
    <x v="242"/>
    <s v="Apex Wellness Products"/>
    <x v="0"/>
    <x v="6"/>
    <x v="8"/>
    <s v="Female"/>
    <n v="27"/>
    <n v="573"/>
    <n v="1237"/>
    <n v="15471"/>
    <n v="33399"/>
    <n v="17928"/>
  </r>
  <r>
    <x v="243"/>
    <s v="Urban Vision Solutions"/>
    <x v="0"/>
    <x v="6"/>
    <x v="8"/>
    <s v="Female"/>
    <n v="22"/>
    <n v="606"/>
    <n v="1298"/>
    <n v="13332"/>
    <n v="28556"/>
    <n v="15224"/>
  </r>
  <r>
    <x v="244"/>
    <s v="Pure Harmony Innovations"/>
    <x v="0"/>
    <x v="6"/>
    <x v="3"/>
    <s v="Female"/>
    <n v="28"/>
    <n v="798"/>
    <n v="1398"/>
    <n v="22344"/>
    <n v="39144"/>
    <n v="16800"/>
  </r>
  <r>
    <x v="245"/>
    <s v="Legacy Media Group"/>
    <x v="0"/>
    <x v="6"/>
    <x v="3"/>
    <s v="Female"/>
    <n v="25"/>
    <n v="982"/>
    <n v="1400"/>
    <n v="24550"/>
    <n v="35000"/>
    <n v="10450"/>
  </r>
  <r>
    <x v="246"/>
    <s v="Pinnacle Travel Solutions"/>
    <x v="0"/>
    <x v="6"/>
    <x v="7"/>
    <s v="Male"/>
    <n v="28"/>
    <n v="507"/>
    <n v="1387"/>
    <n v="14196"/>
    <n v="38836"/>
    <n v="24640"/>
  </r>
  <r>
    <x v="247"/>
    <s v="Horizon Tech Innovations"/>
    <x v="0"/>
    <x v="6"/>
    <x v="8"/>
    <s v="Male"/>
    <n v="29"/>
    <n v="841"/>
    <n v="1434"/>
    <n v="24389"/>
    <n v="41586"/>
    <n v="17197"/>
  </r>
  <r>
    <x v="248"/>
    <s v="Crystal Spectrum Consulting"/>
    <x v="0"/>
    <x v="6"/>
    <x v="13"/>
    <s v="Male"/>
    <n v="21"/>
    <n v="691"/>
    <n v="924"/>
    <n v="14511"/>
    <n v="19404"/>
    <n v="4893"/>
  </r>
  <r>
    <x v="249"/>
    <s v="Stellar Creative Co."/>
    <x v="0"/>
    <x v="6"/>
    <x v="14"/>
    <s v="Male"/>
    <n v="24"/>
    <n v="526"/>
    <n v="1179"/>
    <n v="12624"/>
    <n v="28296"/>
    <n v="15672"/>
  </r>
  <r>
    <x v="250"/>
    <s v="Radiance Media Ventures"/>
    <x v="0"/>
    <x v="6"/>
    <x v="1"/>
    <s v="Female"/>
    <n v="29"/>
    <n v="932"/>
    <n v="1261"/>
    <n v="27028"/>
    <n v="36569"/>
    <n v="9541"/>
  </r>
  <r>
    <x v="251"/>
    <s v="Harmony Health Solutions"/>
    <x v="0"/>
    <x v="6"/>
    <x v="15"/>
    <s v="Male"/>
    <n v="29"/>
    <n v="989"/>
    <n v="1096"/>
    <n v="28681"/>
    <n v="31784"/>
    <n v="3103"/>
  </r>
  <r>
    <x v="252"/>
    <s v="Zenith Edge Services"/>
    <x v="0"/>
    <x v="6"/>
    <x v="16"/>
    <s v="Male"/>
    <n v="22"/>
    <n v="603"/>
    <n v="1016"/>
    <n v="13266"/>
    <n v="22352"/>
    <n v="9086"/>
  </r>
  <r>
    <x v="253"/>
    <s v="Apex Travel Ventures"/>
    <x v="1"/>
    <x v="7"/>
    <x v="17"/>
    <s v="Male"/>
    <n v="65"/>
    <n v="804"/>
    <n v="1272"/>
    <n v="52260"/>
    <n v="82680"/>
    <n v="30420"/>
  </r>
  <r>
    <x v="254"/>
    <s v="Modern Vision Solutions"/>
    <x v="1"/>
    <x v="7"/>
    <x v="18"/>
    <s v="Male"/>
    <n v="55"/>
    <n v="666"/>
    <n v="1192"/>
    <n v="36630"/>
    <n v="65560"/>
    <n v="28930"/>
  </r>
  <r>
    <x v="255"/>
    <s v="True Path Consulting"/>
    <x v="1"/>
    <x v="7"/>
    <x v="19"/>
    <s v="Female"/>
    <n v="83"/>
    <n v="541"/>
    <n v="1299"/>
    <n v="44903"/>
    <n v="107817"/>
    <n v="62914"/>
  </r>
  <r>
    <x v="256"/>
    <s v="Legacy Finance Group"/>
    <x v="1"/>
    <x v="7"/>
    <x v="2"/>
    <s v="Female"/>
    <n v="89"/>
    <n v="545"/>
    <n v="1483"/>
    <n v="48505"/>
    <n v="131987"/>
    <n v="83482"/>
  </r>
  <r>
    <x v="257"/>
    <s v="Pinnacle Design Ventures"/>
    <x v="1"/>
    <x v="7"/>
    <x v="6"/>
    <s v="Female"/>
    <n v="80"/>
    <n v="671"/>
    <n v="1010"/>
    <n v="53680"/>
    <n v="80800"/>
    <n v="27120"/>
  </r>
  <r>
    <x v="258"/>
    <s v="Stellar Innovations Co."/>
    <x v="1"/>
    <x v="7"/>
    <x v="8"/>
    <s v="Female"/>
    <n v="68"/>
    <n v="815"/>
    <n v="967"/>
    <n v="55420"/>
    <n v="65756"/>
    <n v="10336"/>
  </r>
  <r>
    <x v="259"/>
    <s v="Radiant Educational Solutions"/>
    <x v="1"/>
    <x v="7"/>
    <x v="8"/>
    <s v="Female"/>
    <n v="94"/>
    <n v="616"/>
    <n v="1251"/>
    <n v="57904"/>
    <n v="117594"/>
    <n v="59690"/>
  </r>
  <r>
    <x v="260"/>
    <s v="Harmony Marketing Co."/>
    <x v="1"/>
    <x v="7"/>
    <x v="3"/>
    <s v="Female"/>
    <n v="88"/>
    <n v="674"/>
    <n v="1474"/>
    <n v="59312"/>
    <n v="129712"/>
    <n v="70400"/>
  </r>
  <r>
    <x v="261"/>
    <s v="Urban Tech Innovations"/>
    <x v="1"/>
    <x v="7"/>
    <x v="3"/>
    <s v="Female"/>
    <n v="64"/>
    <n v="665"/>
    <n v="1167"/>
    <n v="42560"/>
    <n v="74688"/>
    <n v="32128"/>
  </r>
  <r>
    <x v="262"/>
    <s v="Crystal Wellness Group"/>
    <x v="1"/>
    <x v="7"/>
    <x v="7"/>
    <s v="Female"/>
    <n v="81"/>
    <n v="801"/>
    <n v="941"/>
    <n v="64881"/>
    <n v="76221"/>
    <n v="11340"/>
  </r>
  <r>
    <x v="263"/>
    <s v="Zenith Creative Solutions"/>
    <x v="1"/>
    <x v="7"/>
    <x v="8"/>
    <s v="Female"/>
    <n v="67"/>
    <n v="898"/>
    <n v="1137"/>
    <n v="60166"/>
    <n v="76179"/>
    <n v="16013"/>
  </r>
  <r>
    <x v="264"/>
    <s v="Apex Media Co."/>
    <x v="1"/>
    <x v="7"/>
    <x v="13"/>
    <s v="Female"/>
    <n v="74"/>
    <n v="734"/>
    <n v="1314"/>
    <n v="54316"/>
    <n v="97236"/>
    <n v="42920"/>
  </r>
  <r>
    <x v="265"/>
    <s v="Pure Vision Solutions"/>
    <x v="1"/>
    <x v="8"/>
    <x v="14"/>
    <s v="Female"/>
    <n v="72"/>
    <n v="603"/>
    <n v="1099"/>
    <n v="43416"/>
    <n v="79128"/>
    <n v="35712"/>
  </r>
  <r>
    <x v="266"/>
    <s v="Legacy Health Ventures"/>
    <x v="1"/>
    <x v="8"/>
    <x v="1"/>
    <s v="Female"/>
    <n v="94"/>
    <n v="564"/>
    <n v="1350"/>
    <n v="53016"/>
    <n v="126900"/>
    <n v="73884"/>
  </r>
  <r>
    <x v="267"/>
    <s v="Pinnacle Spectrum Co."/>
    <x v="1"/>
    <x v="8"/>
    <x v="15"/>
    <s v="Female"/>
    <n v="50"/>
    <n v="545"/>
    <n v="1205"/>
    <n v="27250"/>
    <n v="60250"/>
    <n v="33000"/>
  </r>
  <r>
    <x v="268"/>
    <s v="Stellar Travel Products"/>
    <x v="1"/>
    <x v="8"/>
    <x v="16"/>
    <s v="Female"/>
    <n v="60"/>
    <n v="783"/>
    <n v="1144"/>
    <n v="46980"/>
    <n v="68640"/>
    <n v="21660"/>
  </r>
  <r>
    <x v="269"/>
    <s v="Radiance Finance Services"/>
    <x v="1"/>
    <x v="8"/>
    <x v="17"/>
    <s v="Female"/>
    <n v="63"/>
    <n v="746"/>
    <n v="950"/>
    <n v="46998"/>
    <n v="59850"/>
    <n v="12852"/>
  </r>
  <r>
    <x v="270"/>
    <s v="Harmony Edge Solutions"/>
    <x v="1"/>
    <x v="8"/>
    <x v="18"/>
    <s v="Male"/>
    <n v="97"/>
    <n v="500"/>
    <n v="1262"/>
    <n v="48500"/>
    <n v="122414"/>
    <n v="73914"/>
  </r>
  <r>
    <x v="271"/>
    <s v="Modern Travel Agency"/>
    <x v="1"/>
    <x v="8"/>
    <x v="19"/>
    <s v="Male"/>
    <n v="86"/>
    <n v="834"/>
    <n v="1468"/>
    <n v="71724"/>
    <n v="126248"/>
    <n v="54524"/>
  </r>
  <r>
    <x v="272"/>
    <s v="Crystal Path Consulting"/>
    <x v="1"/>
    <x v="8"/>
    <x v="2"/>
    <s v="Male"/>
    <n v="51"/>
    <n v="944"/>
    <n v="1014"/>
    <n v="48144"/>
    <n v="51714"/>
    <n v="3570"/>
  </r>
  <r>
    <x v="273"/>
    <s v="Zenith Educational Services"/>
    <x v="1"/>
    <x v="8"/>
    <x v="2"/>
    <s v="Male"/>
    <n v="75"/>
    <n v="547"/>
    <n v="1193"/>
    <n v="41025"/>
    <n v="89475"/>
    <n v="48450"/>
  </r>
  <r>
    <x v="274"/>
    <s v="Apex Innovations Co."/>
    <x v="1"/>
    <x v="8"/>
    <x v="9"/>
    <s v="Male"/>
    <n v="64"/>
    <n v="918"/>
    <n v="1161"/>
    <n v="58752"/>
    <n v="74304"/>
    <n v="15552"/>
  </r>
  <r>
    <x v="275"/>
    <s v="Pure Harmony Health"/>
    <x v="1"/>
    <x v="8"/>
    <x v="13"/>
    <s v="Female"/>
    <n v="74"/>
    <n v="965"/>
    <n v="1235"/>
    <n v="71410"/>
    <n v="91390"/>
    <n v="19980"/>
  </r>
  <r>
    <x v="276"/>
    <s v="Legacy Travel Ventures"/>
    <x v="2"/>
    <x v="9"/>
    <x v="2"/>
    <s v="Female"/>
    <n v="19"/>
    <n v="608"/>
    <n v="1162"/>
    <n v="11552"/>
    <n v="22078"/>
    <n v="10526"/>
  </r>
  <r>
    <x v="277"/>
    <s v="Pinnacle Media Solutions"/>
    <x v="2"/>
    <x v="9"/>
    <x v="4"/>
    <s v="Female"/>
    <n v="12"/>
    <n v="864"/>
    <n v="1228"/>
    <n v="10368"/>
    <n v="14736"/>
    <n v="4368"/>
  </r>
  <r>
    <x v="278"/>
    <s v="Stellar Design Group"/>
    <x v="2"/>
    <x v="9"/>
    <x v="0"/>
    <s v="Female"/>
    <n v="14"/>
    <n v="579"/>
    <n v="1270"/>
    <n v="8106"/>
    <n v="17780"/>
    <n v="9674"/>
  </r>
  <r>
    <x v="279"/>
    <s v="Radiant Tech Solutions"/>
    <x v="2"/>
    <x v="9"/>
    <x v="1"/>
    <s v="Female"/>
    <n v="13"/>
    <n v="839"/>
    <n v="898"/>
    <n v="10907"/>
    <n v="11674"/>
    <n v="767"/>
  </r>
  <r>
    <x v="280"/>
    <s v="Horizon Ventures Co."/>
    <x v="2"/>
    <x v="9"/>
    <x v="18"/>
    <s v="Female"/>
    <n v="17"/>
    <n v="825"/>
    <n v="1472"/>
    <n v="14025"/>
    <n v="25024"/>
    <n v="10999"/>
  </r>
  <r>
    <x v="281"/>
    <s v="Elite Creative Solutions"/>
    <x v="2"/>
    <x v="9"/>
    <x v="19"/>
    <s v="Female"/>
    <n v="11"/>
    <n v="944"/>
    <n v="1052"/>
    <n v="10384"/>
    <n v="11572"/>
    <n v="1188"/>
  </r>
  <r>
    <x v="282"/>
    <s v="Zenith Wellness Services"/>
    <x v="2"/>
    <x v="9"/>
    <x v="2"/>
    <s v="Male"/>
    <n v="15"/>
    <n v="827"/>
    <n v="1316"/>
    <n v="12405"/>
    <n v="19740"/>
    <n v="7335"/>
  </r>
  <r>
    <x v="283"/>
    <s v="Apex Travel Innovations"/>
    <x v="1"/>
    <x v="7"/>
    <x v="6"/>
    <s v="Male"/>
    <n v="100"/>
    <n v="667"/>
    <n v="1499"/>
    <n v="66700"/>
    <n v="149900"/>
    <n v="83200"/>
  </r>
  <r>
    <x v="284"/>
    <s v="Modern Health Products"/>
    <x v="1"/>
    <x v="7"/>
    <x v="8"/>
    <s v="Male"/>
    <n v="60"/>
    <n v="509"/>
    <n v="933"/>
    <n v="30540"/>
    <n v="55980"/>
    <n v="25440"/>
  </r>
  <r>
    <x v="285"/>
    <s v="Harmony Finance Group"/>
    <x v="1"/>
    <x v="7"/>
    <x v="8"/>
    <s v="Male"/>
    <n v="93"/>
    <n v="814"/>
    <n v="1223"/>
    <n v="75702"/>
    <n v="113739"/>
    <n v="38037"/>
  </r>
  <r>
    <x v="286"/>
    <s v="Pure Vision Consulting"/>
    <x v="1"/>
    <x v="7"/>
    <x v="3"/>
    <s v="Female"/>
    <n v="86"/>
    <n v="567"/>
    <n v="946"/>
    <n v="48762"/>
    <n v="81356"/>
    <n v="32594"/>
  </r>
  <r>
    <x v="287"/>
    <s v="Legacy Spectrum Co."/>
    <x v="1"/>
    <x v="7"/>
    <x v="3"/>
    <s v="Male"/>
    <n v="54"/>
    <n v="674"/>
    <n v="1236"/>
    <n v="36396"/>
    <n v="66744"/>
    <n v="30348"/>
  </r>
  <r>
    <x v="288"/>
    <s v="Pinnacle Design Solutions"/>
    <x v="1"/>
    <x v="8"/>
    <x v="7"/>
    <s v="Male"/>
    <n v="82"/>
    <n v="822"/>
    <n v="887"/>
    <n v="67404"/>
    <n v="72734"/>
    <n v="5330"/>
  </r>
  <r>
    <x v="289"/>
    <s v="Stellar Media Services"/>
    <x v="1"/>
    <x v="8"/>
    <x v="8"/>
    <s v="Male"/>
    <n v="98"/>
    <n v="950"/>
    <n v="1026"/>
    <n v="93100"/>
    <n v="100548"/>
    <n v="7448"/>
  </r>
  <r>
    <x v="290"/>
    <s v="Radiant Innovations Group"/>
    <x v="1"/>
    <x v="8"/>
    <x v="13"/>
    <s v="Male"/>
    <n v="82"/>
    <n v="916"/>
    <n v="1297"/>
    <n v="75112"/>
    <n v="106354"/>
    <n v="31242"/>
  </r>
  <r>
    <x v="291"/>
    <s v="Horizon Path Ventures"/>
    <x v="1"/>
    <x v="8"/>
    <x v="14"/>
    <s v="Female"/>
    <n v="66"/>
    <n v="710"/>
    <n v="1369"/>
    <n v="46860"/>
    <n v="90354"/>
    <n v="43494"/>
  </r>
  <r>
    <x v="292"/>
    <s v="Zenith Tech Co."/>
    <x v="1"/>
    <x v="8"/>
    <x v="1"/>
    <s v="Female"/>
    <n v="77"/>
    <n v="922"/>
    <n v="1195"/>
    <n v="70994"/>
    <n v="92015"/>
    <n v="21021"/>
  </r>
  <r>
    <x v="293"/>
    <s v="Apex Finance Ventures"/>
    <x v="1"/>
    <x v="8"/>
    <x v="15"/>
    <s v="Female"/>
    <n v="93"/>
    <n v="887"/>
    <n v="1192"/>
    <n v="82491"/>
    <n v="110856"/>
    <n v="28365"/>
  </r>
  <r>
    <x v="294"/>
    <s v="Pure Harmony Solutions"/>
    <x v="2"/>
    <x v="10"/>
    <x v="16"/>
    <s v="Female"/>
    <n v="10"/>
    <n v="519"/>
    <n v="991"/>
    <n v="5190"/>
    <n v="9910"/>
    <n v="4720"/>
  </r>
  <r>
    <x v="295"/>
    <s v="Legacy Travel Co."/>
    <x v="2"/>
    <x v="10"/>
    <x v="17"/>
    <s v="Female"/>
    <n v="20"/>
    <n v="900"/>
    <n v="1381"/>
    <n v="18000"/>
    <n v="27620"/>
    <n v="9620"/>
  </r>
  <r>
    <x v="296"/>
    <s v="Pinnacle Innovations Group"/>
    <x v="2"/>
    <x v="10"/>
    <x v="18"/>
    <s v="Female"/>
    <n v="19"/>
    <n v="791"/>
    <n v="930"/>
    <n v="15029"/>
    <n v="17670"/>
    <n v="2641"/>
  </r>
  <r>
    <x v="297"/>
    <s v="Stellar Health Services"/>
    <x v="2"/>
    <x v="10"/>
    <x v="19"/>
    <s v="Female"/>
    <n v="18"/>
    <n v="963"/>
    <n v="1209"/>
    <n v="17334"/>
    <n v="21762"/>
    <n v="4428"/>
  </r>
  <r>
    <x v="298"/>
    <s v="Radiance Design Co."/>
    <x v="2"/>
    <x v="10"/>
    <x v="2"/>
    <s v="Female"/>
    <n v="19"/>
    <n v="763"/>
    <n v="1024"/>
    <n v="14497"/>
    <n v="19456"/>
    <n v="4959"/>
  </r>
  <r>
    <x v="299"/>
    <s v="Harmony Consulting Group"/>
    <x v="2"/>
    <x v="10"/>
    <x v="2"/>
    <s v="Female"/>
    <n v="19"/>
    <n v="795"/>
    <n v="1030"/>
    <n v="15105"/>
    <n v="19570"/>
    <n v="4465"/>
  </r>
  <r>
    <x v="300"/>
    <s v="Zenith Path Solutions"/>
    <x v="2"/>
    <x v="10"/>
    <x v="9"/>
    <s v="Female"/>
    <n v="17"/>
    <n v="922"/>
    <n v="1250"/>
    <n v="15674"/>
    <n v="21250"/>
    <n v="5576"/>
  </r>
  <r>
    <x v="301"/>
    <s v="Apex Educational Group"/>
    <x v="2"/>
    <x v="10"/>
    <x v="13"/>
    <s v="Male"/>
    <n v="16"/>
    <n v="731"/>
    <n v="1438"/>
    <n v="11696"/>
    <n v="23008"/>
    <n v="11312"/>
  </r>
  <r>
    <x v="302"/>
    <s v="Modern Wellness Co."/>
    <x v="2"/>
    <x v="10"/>
    <x v="2"/>
    <s v="Male"/>
    <n v="12"/>
    <n v="927"/>
    <n v="969"/>
    <n v="11124"/>
    <n v="11628"/>
    <n v="504"/>
  </r>
  <r>
    <x v="303"/>
    <s v="Pure Spectrum Innovations"/>
    <x v="2"/>
    <x v="10"/>
    <x v="8"/>
    <s v="Male"/>
    <n v="13"/>
    <n v="528"/>
    <n v="1156"/>
    <n v="6864"/>
    <n v="15028"/>
    <n v="8164"/>
  </r>
  <r>
    <x v="304"/>
    <s v="Legacy Media Solutions"/>
    <x v="2"/>
    <x v="10"/>
    <x v="13"/>
    <s v="Male"/>
    <n v="12"/>
    <n v="519"/>
    <n v="1361"/>
    <n v="6228"/>
    <n v="16332"/>
    <n v="10104"/>
  </r>
  <r>
    <x v="305"/>
    <s v="Pinnacle Travel Co."/>
    <x v="2"/>
    <x v="10"/>
    <x v="14"/>
    <s v="Male"/>
    <n v="16"/>
    <n v="998"/>
    <n v="1338"/>
    <n v="15968"/>
    <n v="21408"/>
    <n v="5440"/>
  </r>
  <r>
    <x v="306"/>
    <s v="Stellar Consulting Services"/>
    <x v="0"/>
    <x v="6"/>
    <x v="1"/>
    <s v="Female"/>
    <n v="30"/>
    <n v="946"/>
    <n v="994"/>
    <n v="28380"/>
    <n v="29820"/>
    <n v="1440"/>
  </r>
  <r>
    <x v="307"/>
    <s v="Radiant Ventures"/>
    <x v="0"/>
    <x v="6"/>
    <x v="15"/>
    <s v="Female"/>
    <n v="24"/>
    <n v="580"/>
    <n v="1163"/>
    <n v="13920"/>
    <n v="27912"/>
    <n v="13992"/>
  </r>
  <r>
    <x v="308"/>
    <s v="Harmony Tech Co."/>
    <x v="0"/>
    <x v="6"/>
    <x v="16"/>
    <s v="Female"/>
    <n v="30"/>
    <n v="732"/>
    <n v="1252"/>
    <n v="21960"/>
    <n v="37560"/>
    <n v="15600"/>
  </r>
  <r>
    <x v="309"/>
    <s v="Zenith Creative Ventures"/>
    <x v="0"/>
    <x v="6"/>
    <x v="17"/>
    <s v="Male"/>
    <n v="20"/>
    <n v="552"/>
    <n v="1025"/>
    <n v="11040"/>
    <n v="20500"/>
    <n v="9460"/>
  </r>
  <r>
    <x v="310"/>
    <s v="Apex Health Services"/>
    <x v="0"/>
    <x v="6"/>
    <x v="18"/>
    <s v="Male"/>
    <n v="21"/>
    <n v="876"/>
    <n v="887"/>
    <n v="18396"/>
    <n v="18627"/>
    <n v="231"/>
  </r>
  <r>
    <x v="311"/>
    <s v="Pure Vision Media"/>
    <x v="0"/>
    <x v="6"/>
    <x v="19"/>
    <s v="Male"/>
    <n v="27"/>
    <n v="636"/>
    <n v="1178"/>
    <n v="17172"/>
    <n v="31806"/>
    <n v="14634"/>
  </r>
  <r>
    <x v="312"/>
    <s v="Legacy Innovations Group"/>
    <x v="0"/>
    <x v="6"/>
    <x v="2"/>
    <s v="Male"/>
    <n v="21"/>
    <n v="974"/>
    <n v="1493"/>
    <n v="20454"/>
    <n v="31353"/>
    <n v="10899"/>
  </r>
  <r>
    <x v="313"/>
    <s v="Pinnacle Consulting Co."/>
    <x v="0"/>
    <x v="6"/>
    <x v="2"/>
    <s v="Male"/>
    <n v="30"/>
    <n v="518"/>
    <n v="926"/>
    <n v="15540"/>
    <n v="27780"/>
    <n v="12240"/>
  </r>
  <r>
    <x v="314"/>
    <s v="Stellar Finance Group"/>
    <x v="0"/>
    <x v="6"/>
    <x v="9"/>
    <s v="Female"/>
    <n v="21"/>
    <n v="531"/>
    <n v="938"/>
    <n v="11151"/>
    <n v="19698"/>
    <n v="8547"/>
  </r>
  <r>
    <x v="315"/>
    <s v="Radiant Solutions Co."/>
    <x v="0"/>
    <x v="6"/>
    <x v="13"/>
    <s v="Female"/>
    <n v="22"/>
    <n v="745"/>
    <n v="1443"/>
    <n v="16390"/>
    <n v="31746"/>
    <n v="15356"/>
  </r>
  <r>
    <x v="316"/>
    <s v="Harmony Ventures Group"/>
    <x v="0"/>
    <x v="6"/>
    <x v="6"/>
    <s v="Female"/>
    <n v="26"/>
    <n v="842"/>
    <n v="1311"/>
    <n v="21892"/>
    <n v="34086"/>
    <n v="12194"/>
  </r>
  <r>
    <x v="317"/>
    <s v="Zenith Wellness Co."/>
    <x v="1"/>
    <x v="7"/>
    <x v="8"/>
    <s v="Female"/>
    <n v="78"/>
    <n v="709"/>
    <n v="992"/>
    <n v="55302"/>
    <n v="77376"/>
    <n v="22074"/>
  </r>
  <r>
    <x v="318"/>
    <s v="Apex Design Services"/>
    <x v="1"/>
    <x v="7"/>
    <x v="8"/>
    <s v="Female"/>
    <n v="87"/>
    <n v="714"/>
    <n v="1225"/>
    <n v="62118"/>
    <n v="106575"/>
    <n v="44457"/>
  </r>
  <r>
    <x v="319"/>
    <s v="Modern Travel Solutions"/>
    <x v="1"/>
    <x v="7"/>
    <x v="3"/>
    <s v="Female"/>
    <n v="90"/>
    <n v="983"/>
    <n v="953"/>
    <n v="88470"/>
    <n v="85770"/>
    <n v="-2700"/>
  </r>
  <r>
    <x v="320"/>
    <s v="Pure Health Ventures"/>
    <x v="1"/>
    <x v="7"/>
    <x v="3"/>
    <s v="Female"/>
    <n v="78"/>
    <n v="789"/>
    <n v="1155"/>
    <n v="61542"/>
    <n v="90090"/>
    <n v="28548"/>
  </r>
  <r>
    <x v="321"/>
    <s v="Legacy Spectrum Group"/>
    <x v="1"/>
    <x v="7"/>
    <x v="7"/>
    <s v="Male"/>
    <n v="74"/>
    <n v="835"/>
    <n v="1141"/>
    <n v="61790"/>
    <n v="84434"/>
    <n v="22644"/>
  </r>
  <r>
    <x v="322"/>
    <s v="Pinnacle Media Ventures"/>
    <x v="1"/>
    <x v="7"/>
    <x v="8"/>
    <s v="Male"/>
    <n v="94"/>
    <n v="952"/>
    <n v="1058"/>
    <n v="89488"/>
    <n v="99452"/>
    <n v="9964"/>
  </r>
  <r>
    <x v="323"/>
    <s v="Stellar Innovations Group"/>
    <x v="1"/>
    <x v="7"/>
    <x v="13"/>
    <s v="Male"/>
    <n v="55"/>
    <n v="558"/>
    <n v="1020"/>
    <n v="30690"/>
    <n v="56100"/>
    <n v="25410"/>
  </r>
  <r>
    <x v="324"/>
    <s v="Radiant Educational Co."/>
    <x v="1"/>
    <x v="7"/>
    <x v="14"/>
    <s v="Male"/>
    <n v="56"/>
    <n v="562"/>
    <n v="1115"/>
    <n v="31472"/>
    <n v="62440"/>
    <n v="30968"/>
  </r>
  <r>
    <x v="325"/>
    <s v="Harmony Edge Ventures"/>
    <x v="1"/>
    <x v="7"/>
    <x v="1"/>
    <s v="Female"/>
    <n v="94"/>
    <n v="513"/>
    <n v="947"/>
    <n v="48222"/>
    <n v="89018"/>
    <n v="40796"/>
  </r>
  <r>
    <x v="326"/>
    <s v="Zenith Tech Solutions"/>
    <x v="1"/>
    <x v="7"/>
    <x v="15"/>
    <s v="Male"/>
    <n v="76"/>
    <n v="526"/>
    <n v="1079"/>
    <n v="39976"/>
    <n v="82004"/>
    <n v="42028"/>
  </r>
  <r>
    <x v="327"/>
    <s v="Apex Finance Group"/>
    <x v="1"/>
    <x v="7"/>
    <x v="16"/>
    <s v="Male"/>
    <n v="61"/>
    <n v="545"/>
    <n v="1031"/>
    <n v="33245"/>
    <n v="62891"/>
    <n v="29646"/>
  </r>
  <r>
    <x v="328"/>
    <s v="Pure Harmony Media"/>
    <x v="1"/>
    <x v="7"/>
    <x v="17"/>
    <s v="Male"/>
    <n v="99"/>
    <n v="943"/>
    <n v="1466"/>
    <n v="93357"/>
    <n v="145134"/>
    <n v="51777"/>
  </r>
  <r>
    <x v="329"/>
    <s v="Legacy Health Co."/>
    <x v="1"/>
    <x v="8"/>
    <x v="18"/>
    <s v="Male"/>
    <n v="84"/>
    <n v="738"/>
    <n v="1177"/>
    <n v="61992"/>
    <n v="98868"/>
    <n v="368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s v="Speaker"/>
    <s v="Delhi"/>
    <s v="Male"/>
    <n v="29"/>
    <n v="924"/>
    <n v="1482"/>
    <n v="26796"/>
    <n v="42978"/>
    <n v="16182"/>
  </r>
  <r>
    <x v="0"/>
    <s v="Earbuds"/>
    <s v="Maharashtra"/>
    <s v="Male"/>
    <n v="30"/>
    <n v="817"/>
    <n v="997"/>
    <n v="24510"/>
    <n v="29910"/>
    <n v="5400"/>
  </r>
  <r>
    <x v="0"/>
    <s v="Earbuds"/>
    <s v="West Bengal"/>
    <s v="Male"/>
    <n v="23"/>
    <n v="753"/>
    <n v="1006"/>
    <n v="17319"/>
    <n v="23138"/>
    <n v="5819"/>
  </r>
  <r>
    <x v="0"/>
    <s v="Earbuds"/>
    <s v="Tamil Nadu"/>
    <s v="Male"/>
    <n v="26"/>
    <n v="809"/>
    <n v="1375"/>
    <n v="21034"/>
    <n v="35750"/>
    <n v="14716"/>
  </r>
  <r>
    <x v="1"/>
    <s v="Women dress"/>
    <s v="Karnataka"/>
    <s v="Male"/>
    <n v="95"/>
    <n v="936"/>
    <n v="901"/>
    <n v="88920"/>
    <n v="85595"/>
    <n v="-3325"/>
  </r>
  <r>
    <x v="1"/>
    <s v="Women dress"/>
    <s v="Telangana"/>
    <s v="Male"/>
    <n v="84"/>
    <n v="784"/>
    <n v="1189"/>
    <n v="65856"/>
    <n v="99876"/>
    <n v="34020"/>
  </r>
  <r>
    <x v="1"/>
    <s v="Women dress"/>
    <s v="Gujarat"/>
    <s v="Male"/>
    <n v="55"/>
    <n v="637"/>
    <n v="969"/>
    <n v="35035"/>
    <n v="53295"/>
    <n v="18260"/>
  </r>
  <r>
    <x v="1"/>
    <s v="Women dress"/>
    <s v="Maharashtra"/>
    <s v="Male"/>
    <n v="51"/>
    <n v="847"/>
    <n v="1245"/>
    <n v="43197"/>
    <n v="63495"/>
    <n v="20298"/>
  </r>
  <r>
    <x v="0"/>
    <s v="Speaker"/>
    <s v="Rajasthan"/>
    <s v="Female"/>
    <n v="23"/>
    <n v="852"/>
    <n v="1365"/>
    <n v="19596"/>
    <n v="31395"/>
    <n v="11799"/>
  </r>
  <r>
    <x v="0"/>
    <s v="Speaker"/>
    <s v="Gujarat"/>
    <s v="Female"/>
    <n v="24"/>
    <n v="903"/>
    <n v="1161"/>
    <n v="21672"/>
    <n v="27864"/>
    <n v="6192"/>
  </r>
  <r>
    <x v="0"/>
    <s v="Speaker"/>
    <s v="Uttar Pradesh"/>
    <s v="Female"/>
    <n v="21"/>
    <n v="829"/>
    <n v="1269"/>
    <n v="17409"/>
    <n v="26649"/>
    <n v="9240"/>
  </r>
  <r>
    <x v="0"/>
    <s v="Speaker"/>
    <s v="Uttar Pradesh"/>
    <s v="Female"/>
    <n v="20"/>
    <n v="557"/>
    <n v="952"/>
    <n v="11140"/>
    <n v="19040"/>
    <n v="7900"/>
  </r>
  <r>
    <x v="0"/>
    <s v="Speaker"/>
    <s v="Maharashtra"/>
    <s v="Female"/>
    <n v="29"/>
    <n v="951"/>
    <n v="1198"/>
    <n v="27579"/>
    <n v="34742"/>
    <n v="7163"/>
  </r>
  <r>
    <x v="0"/>
    <s v="Speaker"/>
    <s v="Madhya Pradesh"/>
    <s v="Female"/>
    <n v="20"/>
    <n v="648"/>
    <n v="1432"/>
    <n v="12960"/>
    <n v="28640"/>
    <n v="15680"/>
  </r>
  <r>
    <x v="1"/>
    <s v="Male dress"/>
    <s v="Maharashtra"/>
    <s v="Female"/>
    <n v="68"/>
    <n v="534"/>
    <n v="1235"/>
    <n v="36312"/>
    <n v="83980"/>
    <n v="47668"/>
  </r>
  <r>
    <x v="1"/>
    <s v="Male dress"/>
    <s v="Chandigarh"/>
    <s v="Female"/>
    <n v="68"/>
    <n v="575"/>
    <n v="1014"/>
    <n v="39100"/>
    <n v="68952"/>
    <n v="29852"/>
  </r>
  <r>
    <x v="1"/>
    <s v="Male dress"/>
    <s v="Madhya Pradesh"/>
    <s v="Female"/>
    <n v="79"/>
    <n v="537"/>
    <n v="955"/>
    <n v="42423"/>
    <n v="75445"/>
    <n v="33022"/>
  </r>
  <r>
    <x v="1"/>
    <s v="Male dress"/>
    <s v="Andhra Pradesh"/>
    <s v="Female"/>
    <n v="65"/>
    <n v="935"/>
    <n v="1205"/>
    <n v="60775"/>
    <n v="78325"/>
    <n v="17550"/>
  </r>
  <r>
    <x v="1"/>
    <s v="Male dress"/>
    <s v="Bihar"/>
    <s v="Female"/>
    <n v="66"/>
    <n v="709"/>
    <n v="1106"/>
    <n v="46794"/>
    <n v="72996"/>
    <n v="26202"/>
  </r>
  <r>
    <x v="1"/>
    <s v="Male dress"/>
    <s v="Gujarat"/>
    <s v="Male"/>
    <n v="70"/>
    <n v="751"/>
    <n v="936"/>
    <n v="52570"/>
    <n v="65520"/>
    <n v="12950"/>
  </r>
  <r>
    <x v="1"/>
    <s v="Male dress"/>
    <s v="Uttar Pradesh"/>
    <s v="Male"/>
    <n v="75"/>
    <n v="686"/>
    <n v="1081"/>
    <n v="51450"/>
    <n v="81075"/>
    <n v="29625"/>
  </r>
  <r>
    <x v="0"/>
    <s v="TV"/>
    <s v="Uttar Pradesh"/>
    <s v="Male"/>
    <n v="26"/>
    <n v="942"/>
    <n v="944"/>
    <n v="24492"/>
    <n v="24544"/>
    <n v="52"/>
  </r>
  <r>
    <x v="0"/>
    <m/>
    <s v="Tamil Nadu"/>
    <s v="Male"/>
    <n v="25"/>
    <n v="958"/>
    <n v="1393"/>
    <n v="23950"/>
    <n v="34825"/>
    <n v="10875"/>
  </r>
  <r>
    <x v="0"/>
    <s v="TV"/>
    <s v="Tamil Nadu"/>
    <s v="Male"/>
    <n v="20"/>
    <n v="606"/>
    <n v="1106"/>
    <n v="12120"/>
    <n v="22120"/>
    <n v="10000"/>
  </r>
  <r>
    <x v="0"/>
    <s v="TV"/>
    <s v="Rajasthan"/>
    <s v="Female"/>
    <n v="26"/>
    <n v="520"/>
    <n v="1494"/>
    <n v="13520"/>
    <n v="38844"/>
    <n v="25324"/>
  </r>
  <r>
    <x v="0"/>
    <s v="TV"/>
    <s v="Uttar Pradesh"/>
    <s v="Female"/>
    <n v="22"/>
    <n v="822"/>
    <n v="1279"/>
    <n v="18084"/>
    <n v="28138"/>
    <n v="10054"/>
  </r>
  <r>
    <x v="0"/>
    <s v="TV"/>
    <s v="Jharkhand"/>
    <s v="Female"/>
    <n v="26"/>
    <n v="505"/>
    <n v="908"/>
    <n v="13130"/>
    <n v="23608"/>
    <n v="10478"/>
  </r>
  <r>
    <x v="0"/>
    <s v="TV"/>
    <s v="Kerala"/>
    <s v="Female"/>
    <n v="23"/>
    <n v="649"/>
    <n v="1326"/>
    <n v="14927"/>
    <n v="30498"/>
    <n v="15571"/>
  </r>
  <r>
    <x v="0"/>
    <s v="TV"/>
    <s v="Maharashtra"/>
    <s v="Female"/>
    <n v="26"/>
    <n v="647"/>
    <n v="1200"/>
    <n v="16822"/>
    <n v="31200"/>
    <n v="14378"/>
  </r>
  <r>
    <x v="0"/>
    <s v="TV"/>
    <s v="Himachal Pradesh"/>
    <s v="Female"/>
    <n v="30"/>
    <n v="843"/>
    <n v="1089"/>
    <n v="25290"/>
    <n v="32670"/>
    <n v="7380"/>
  </r>
  <r>
    <x v="0"/>
    <s v="TV"/>
    <s v="Uttarakhand"/>
    <s v="Female"/>
    <n v="21"/>
    <n v="571"/>
    <n v="1022"/>
    <n v="11991"/>
    <n v="21462"/>
    <n v="9471"/>
  </r>
  <r>
    <x v="0"/>
    <s v="TV"/>
    <s v="Assam"/>
    <s v="Male"/>
    <n v="25"/>
    <n v="909"/>
    <n v="1391"/>
    <n v="22725"/>
    <n v="34775"/>
    <n v="12050"/>
  </r>
  <r>
    <x v="0"/>
    <s v="TV"/>
    <s v="Punjab"/>
    <s v="Male"/>
    <n v="24"/>
    <n v="584"/>
    <n v="1343"/>
    <n v="14016"/>
    <n v="32232"/>
    <n v="18216"/>
  </r>
  <r>
    <x v="0"/>
    <s v="TV"/>
    <s v="Chhattisgarh"/>
    <s v="Male"/>
    <n v="28"/>
    <n v="787"/>
    <n v="1021"/>
    <n v="22036"/>
    <n v="28588"/>
    <n v="6552"/>
  </r>
  <r>
    <x v="0"/>
    <s v="TV"/>
    <s v="West Bengal"/>
    <s v="Male"/>
    <n v="23"/>
    <n v="768"/>
    <n v="901"/>
    <n v="17664"/>
    <n v="20723"/>
    <n v="3059"/>
  </r>
  <r>
    <x v="0"/>
    <s v="TV"/>
    <s v="West Bengal"/>
    <s v="Female"/>
    <n v="23"/>
    <n v="584"/>
    <n v="1386"/>
    <n v="13432"/>
    <n v="31878"/>
    <n v="18446"/>
  </r>
  <r>
    <x v="0"/>
    <s v="Laptop"/>
    <s v="Madhya Pradesh"/>
    <s v="Female"/>
    <n v="20"/>
    <n v="778"/>
    <n v="957"/>
    <n v="15560"/>
    <n v="19140"/>
    <n v="3580"/>
  </r>
  <r>
    <x v="0"/>
    <s v="Laptop"/>
    <s v="Jharkhand"/>
    <s v="Female"/>
    <n v="26"/>
    <n v="595"/>
    <n v="970"/>
    <n v="15470"/>
    <n v="25220"/>
    <n v="9750"/>
  </r>
  <r>
    <x v="0"/>
    <s v="Laptop"/>
    <s v="West Bengal"/>
    <s v="Female"/>
    <n v="27"/>
    <n v="722"/>
    <n v="1143"/>
    <n v="19494"/>
    <n v="30861"/>
    <n v="11367"/>
  </r>
  <r>
    <x v="0"/>
    <s v="Laptop"/>
    <s v="Karnataka"/>
    <s v="Female"/>
    <n v="25"/>
    <n v="982"/>
    <n v="1343"/>
    <n v="24550"/>
    <n v="33575"/>
    <n v="9025"/>
  </r>
  <r>
    <x v="0"/>
    <s v="Laptop"/>
    <s v="Delhi"/>
    <s v="Female"/>
    <n v="25"/>
    <n v="982"/>
    <n v="1459"/>
    <n v="24550"/>
    <n v="36475"/>
    <n v="11925"/>
  </r>
  <r>
    <x v="0"/>
    <s v="Laptop"/>
    <s v="Maharashtra"/>
    <s v="Female"/>
    <n v="25"/>
    <n v="810"/>
    <n v="1443"/>
    <n v="20250"/>
    <n v="36075"/>
    <n v="15825"/>
  </r>
  <r>
    <x v="0"/>
    <s v="Laptop"/>
    <s v="West Bengal"/>
    <s v="Female"/>
    <n v="26"/>
    <n v="781"/>
    <n v="1094"/>
    <n v="20306"/>
    <n v="28444"/>
    <n v="8138"/>
  </r>
  <r>
    <x v="0"/>
    <s v="Laptop"/>
    <s v="Tamil Nadu"/>
    <s v="Female"/>
    <n v="26"/>
    <n v="630"/>
    <n v="953"/>
    <n v="16380"/>
    <n v="24778"/>
    <n v="8398"/>
  </r>
  <r>
    <x v="0"/>
    <s v="Laptop"/>
    <s v="Karnataka"/>
    <s v="Female"/>
    <n v="23"/>
    <n v="972"/>
    <n v="1370"/>
    <n v="22356"/>
    <n v="31510"/>
    <n v="9154"/>
  </r>
  <r>
    <x v="0"/>
    <s v="Laptop"/>
    <s v="Telangana"/>
    <s v="Male"/>
    <n v="30"/>
    <n v="987"/>
    <n v="1452"/>
    <n v="29610"/>
    <n v="43560"/>
    <n v="13950"/>
  </r>
  <r>
    <x v="0"/>
    <s v="Laptop"/>
    <s v="Gujarat"/>
    <s v="Male"/>
    <n v="25"/>
    <n v="877"/>
    <n v="1016"/>
    <n v="21925"/>
    <n v="25400"/>
    <n v="3475"/>
  </r>
  <r>
    <x v="0"/>
    <s v="Laptop"/>
    <s v="Maharashtra"/>
    <s v="Male"/>
    <n v="26"/>
    <n v="596"/>
    <n v="1415"/>
    <n v="15496"/>
    <n v="36790"/>
    <n v="21294"/>
  </r>
  <r>
    <x v="1"/>
    <s v="Saree"/>
    <s v="Rajasthan"/>
    <s v="Male"/>
    <n v="91"/>
    <n v="518"/>
    <n v="1350"/>
    <n v="47138"/>
    <n v="122850"/>
    <n v="75712"/>
  </r>
  <r>
    <x v="1"/>
    <s v="Saree"/>
    <s v="Gujarat"/>
    <s v="Male"/>
    <n v="79"/>
    <n v="616"/>
    <n v="1128"/>
    <n v="48664"/>
    <n v="89112"/>
    <n v="40448"/>
  </r>
  <r>
    <x v="1"/>
    <s v="Saree"/>
    <s v="Uttar Pradesh"/>
    <s v="Female"/>
    <n v="96"/>
    <n v="791"/>
    <n v="1404"/>
    <n v="75936"/>
    <n v="134784"/>
    <n v="58848"/>
  </r>
  <r>
    <x v="1"/>
    <s v="Saree"/>
    <s v="Uttar Pradesh"/>
    <s v="Female"/>
    <n v="69"/>
    <n v="864"/>
    <n v="1111"/>
    <n v="59616"/>
    <n v="76659"/>
    <n v="17043"/>
  </r>
  <r>
    <x v="1"/>
    <s v="Saree"/>
    <s v="Maharashtra"/>
    <s v="Female"/>
    <n v="55"/>
    <n v="782"/>
    <n v="1153"/>
    <n v="43010"/>
    <n v="63415"/>
    <n v="20405"/>
  </r>
  <r>
    <x v="1"/>
    <s v="Saree"/>
    <s v="Madhya Pradesh"/>
    <s v="Female"/>
    <n v="71"/>
    <n v="653"/>
    <n v="1185"/>
    <n v="46363"/>
    <n v="84135"/>
    <n v="37772"/>
  </r>
  <r>
    <x v="1"/>
    <s v="Saree"/>
    <s v="Maharashtra"/>
    <s v="Female"/>
    <n v="88"/>
    <n v="959"/>
    <n v="1169"/>
    <n v="84392"/>
    <n v="102872"/>
    <n v="18480"/>
  </r>
  <r>
    <x v="1"/>
    <s v="Saree"/>
    <s v="Chandigarh"/>
    <s v="Female"/>
    <n v="72"/>
    <n v="805"/>
    <n v="1303"/>
    <n v="57960"/>
    <n v="93816"/>
    <n v="35856"/>
  </r>
  <r>
    <x v="1"/>
    <s v="Saree"/>
    <s v="Madhya Pradesh"/>
    <s v="Female"/>
    <n v="53"/>
    <n v="665"/>
    <n v="1100"/>
    <n v="35245"/>
    <n v="58300"/>
    <n v="23055"/>
  </r>
  <r>
    <x v="1"/>
    <s v="Saree"/>
    <s v="Andhra Pradesh"/>
    <s v="Male"/>
    <n v="88"/>
    <n v="607"/>
    <n v="1295"/>
    <n v="53416"/>
    <n v="113960"/>
    <n v="60544"/>
  </r>
  <r>
    <x v="1"/>
    <s v="Saree"/>
    <s v="Bihar"/>
    <s v="Male"/>
    <n v="50"/>
    <n v="639"/>
    <n v="1329"/>
    <n v="31950"/>
    <n v="66450"/>
    <n v="34500"/>
  </r>
  <r>
    <x v="1"/>
    <s v="Saree"/>
    <s v="Gujarat"/>
    <s v="Male"/>
    <n v="99"/>
    <n v="657"/>
    <n v="895"/>
    <n v="65043"/>
    <n v="88605"/>
    <n v="23562"/>
  </r>
  <r>
    <x v="1"/>
    <s v="Suit"/>
    <s v="Uttar Pradesh"/>
    <s v="Male"/>
    <n v="88"/>
    <n v="977"/>
    <n v="1391"/>
    <n v="85976"/>
    <n v="122408"/>
    <n v="36432"/>
  </r>
  <r>
    <x v="1"/>
    <s v="Suit"/>
    <s v="Uttar Pradesh"/>
    <s v="Female"/>
    <n v="81"/>
    <n v="528"/>
    <n v="946"/>
    <n v="42768"/>
    <n v="76626"/>
    <n v="33858"/>
  </r>
  <r>
    <x v="1"/>
    <s v="Suit"/>
    <s v="Tamil Nadu"/>
    <s v="Male"/>
    <n v="74"/>
    <n v="870"/>
    <n v="959"/>
    <n v="64380"/>
    <n v="70966"/>
    <n v="6586"/>
  </r>
  <r>
    <x v="1"/>
    <s v="Suit"/>
    <s v="Tamil Nadu"/>
    <s v="Male"/>
    <n v="83"/>
    <n v="655"/>
    <n v="1181"/>
    <n v="54365"/>
    <n v="98023"/>
    <n v="43658"/>
  </r>
  <r>
    <x v="1"/>
    <s v="Suit"/>
    <s v="Rajasthan"/>
    <s v="Male"/>
    <n v="99"/>
    <n v="649"/>
    <n v="1453"/>
    <n v="64251"/>
    <n v="143847"/>
    <n v="79596"/>
  </r>
  <r>
    <x v="1"/>
    <s v="Suit"/>
    <s v="Uttar Pradesh"/>
    <s v="Male"/>
    <n v="97"/>
    <n v="917"/>
    <n v="1203"/>
    <n v="88949"/>
    <n v="116691"/>
    <n v="27742"/>
  </r>
  <r>
    <x v="1"/>
    <s v="Suit"/>
    <s v="Jharkhand"/>
    <s v="Female"/>
    <n v="57"/>
    <n v="793"/>
    <n v="1022"/>
    <n v="45201"/>
    <n v="58254"/>
    <n v="13053"/>
  </r>
  <r>
    <x v="1"/>
    <s v="Suit"/>
    <s v="Kerala"/>
    <s v="Female"/>
    <n v="84"/>
    <n v="931"/>
    <n v="1354"/>
    <n v="78204"/>
    <n v="113736"/>
    <n v="35532"/>
  </r>
  <r>
    <x v="1"/>
    <s v="Suit"/>
    <s v="Maharashtra"/>
    <s v="Female"/>
    <n v="76"/>
    <n v="901"/>
    <n v="1122"/>
    <n v="68476"/>
    <n v="85272"/>
    <n v="16796"/>
  </r>
  <r>
    <x v="1"/>
    <s v="Suit"/>
    <s v="Himachal Pradesh"/>
    <s v="Female"/>
    <n v="93"/>
    <n v="658"/>
    <n v="1108"/>
    <n v="61194"/>
    <n v="103044"/>
    <n v="41850"/>
  </r>
  <r>
    <x v="1"/>
    <s v="Suit"/>
    <s v="Uttarakhand"/>
    <s v="Female"/>
    <n v="68"/>
    <n v="651"/>
    <n v="1494"/>
    <n v="44268"/>
    <n v="101592"/>
    <n v="57324"/>
  </r>
  <r>
    <x v="2"/>
    <s v="Car accessories"/>
    <s v="Assam"/>
    <s v="Female"/>
    <n v="17"/>
    <n v="938"/>
    <n v="1332"/>
    <n v="15946"/>
    <n v="22644"/>
    <n v="6698"/>
  </r>
  <r>
    <x v="2"/>
    <s v="Car accessories"/>
    <s v="Punjab"/>
    <s v="Female"/>
    <n v="18"/>
    <n v="920"/>
    <n v="1162"/>
    <n v="16560"/>
    <n v="20916"/>
    <n v="4356"/>
  </r>
  <r>
    <x v="2"/>
    <s v="Car accessories"/>
    <s v="Chhattisgarh"/>
    <s v="Female"/>
    <n v="20"/>
    <n v="731"/>
    <n v="1228"/>
    <n v="14620"/>
    <n v="24560"/>
    <n v="9940"/>
  </r>
  <r>
    <x v="2"/>
    <s v="Car accessories"/>
    <s v="West Bengal"/>
    <s v="Female"/>
    <n v="17"/>
    <n v="750"/>
    <n v="931"/>
    <n v="12750"/>
    <n v="15827"/>
    <n v="3077"/>
  </r>
  <r>
    <x v="2"/>
    <s v="Car accessories"/>
    <s v="West Bengal"/>
    <s v="Female"/>
    <n v="20"/>
    <n v="827"/>
    <n v="1478"/>
    <n v="16540"/>
    <n v="29560"/>
    <n v="13020"/>
  </r>
  <r>
    <x v="2"/>
    <s v="Car accessories"/>
    <s v="Madhya Pradesh"/>
    <s v="Male"/>
    <n v="14"/>
    <n v="906"/>
    <n v="1486"/>
    <n v="12684"/>
    <n v="20804"/>
    <n v="8120"/>
  </r>
  <r>
    <x v="2"/>
    <s v="Car accessories"/>
    <s v="Jharkhand"/>
    <s v="Male"/>
    <n v="20"/>
    <n v="699"/>
    <n v="1246"/>
    <n v="13980"/>
    <n v="24920"/>
    <n v="10940"/>
  </r>
  <r>
    <x v="1"/>
    <s v="Saree"/>
    <s v="West Bengal"/>
    <s v="Male"/>
    <n v="98"/>
    <n v="596"/>
    <n v="1086"/>
    <n v="58408"/>
    <n v="106428"/>
    <n v="48020"/>
  </r>
  <r>
    <x v="1"/>
    <s v="Saree"/>
    <s v="Karnataka"/>
    <s v="Male"/>
    <n v="84"/>
    <n v="911"/>
    <n v="1132"/>
    <n v="76524"/>
    <n v="95088"/>
    <n v="18564"/>
  </r>
  <r>
    <x v="1"/>
    <s v="Saree"/>
    <s v="Delhi"/>
    <s v="Male"/>
    <n v="81"/>
    <n v="702"/>
    <n v="1318"/>
    <n v="56862"/>
    <n v="106758"/>
    <n v="49896"/>
  </r>
  <r>
    <x v="1"/>
    <s v="Saree"/>
    <s v="Maharashtra"/>
    <s v="Female"/>
    <n v="75"/>
    <n v="859"/>
    <n v="1176"/>
    <n v="64425"/>
    <n v="88200"/>
    <n v="23775"/>
  </r>
  <r>
    <x v="1"/>
    <s v="Saree"/>
    <s v="West Bengal"/>
    <s v="Female"/>
    <n v="58"/>
    <n v="510"/>
    <n v="1104"/>
    <n v="29580"/>
    <n v="64032"/>
    <n v="34452"/>
  </r>
  <r>
    <x v="1"/>
    <s v="Suit"/>
    <s v="Tamil Nadu"/>
    <s v="Female"/>
    <n v="59"/>
    <n v="506"/>
    <n v="1462"/>
    <n v="29854"/>
    <n v="86258"/>
    <n v="56404"/>
  </r>
  <r>
    <x v="1"/>
    <s v="Suit"/>
    <s v="Karnataka"/>
    <s v="Male"/>
    <n v="51"/>
    <n v="868"/>
    <n v="935"/>
    <n v="44268"/>
    <n v="47685"/>
    <n v="3417"/>
  </r>
  <r>
    <x v="1"/>
    <s v="Suit"/>
    <s v="Telangana"/>
    <s v="Male"/>
    <n v="76"/>
    <n v="602"/>
    <n v="1494"/>
    <n v="45752"/>
    <n v="113544"/>
    <n v="67792"/>
  </r>
  <r>
    <x v="1"/>
    <s v="Suit"/>
    <s v="Gujarat"/>
    <s v="Male"/>
    <n v="55"/>
    <n v="928"/>
    <n v="893"/>
    <n v="51040"/>
    <n v="49115"/>
    <n v="-1925"/>
  </r>
  <r>
    <x v="1"/>
    <s v="Suit"/>
    <s v="Maharashtra"/>
    <s v="Male"/>
    <n v="74"/>
    <n v="758"/>
    <n v="988"/>
    <n v="56092"/>
    <n v="73112"/>
    <n v="17020"/>
  </r>
  <r>
    <x v="1"/>
    <s v="Suit"/>
    <s v="Rajasthan"/>
    <s v="Male"/>
    <n v="88"/>
    <n v="566"/>
    <n v="951"/>
    <n v="49808"/>
    <n v="83688"/>
    <n v="33880"/>
  </r>
  <r>
    <x v="2"/>
    <s v="Home décor"/>
    <s v="Gujarat"/>
    <s v="Female"/>
    <n v="17"/>
    <n v="537"/>
    <n v="1035"/>
    <n v="9129"/>
    <n v="17595"/>
    <n v="8466"/>
  </r>
  <r>
    <x v="2"/>
    <s v="Home décor"/>
    <s v="Uttar Pradesh"/>
    <s v="Female"/>
    <n v="20"/>
    <n v="875"/>
    <n v="1255"/>
    <n v="17500"/>
    <n v="25100"/>
    <n v="7600"/>
  </r>
  <r>
    <x v="2"/>
    <s v="Home décor"/>
    <s v="Uttar Pradesh"/>
    <s v="Female"/>
    <n v="13"/>
    <n v="917"/>
    <n v="1412"/>
    <n v="11921"/>
    <n v="18356"/>
    <n v="6435"/>
  </r>
  <r>
    <x v="2"/>
    <s v="Home décor"/>
    <s v="Maharashtra"/>
    <s v="Female"/>
    <n v="15"/>
    <n v="910"/>
    <n v="1363"/>
    <n v="13650"/>
    <n v="20445"/>
    <n v="6795"/>
  </r>
  <r>
    <x v="2"/>
    <s v="Home décor"/>
    <s v="Madhya Pradesh"/>
    <s v="Female"/>
    <n v="12"/>
    <n v="980"/>
    <n v="1281"/>
    <n v="11760"/>
    <n v="15372"/>
    <n v="3612"/>
  </r>
  <r>
    <x v="2"/>
    <s v="Home décor"/>
    <s v="Maharashtra"/>
    <s v="Female"/>
    <n v="12"/>
    <n v="734"/>
    <n v="1109"/>
    <n v="8808"/>
    <n v="13308"/>
    <n v="4500"/>
  </r>
  <r>
    <x v="2"/>
    <s v="Home décor"/>
    <s v="Chandigarh"/>
    <s v="Female"/>
    <n v="12"/>
    <n v="913"/>
    <n v="1371"/>
    <n v="10956"/>
    <n v="16452"/>
    <n v="5496"/>
  </r>
  <r>
    <x v="2"/>
    <s v="Home décor"/>
    <s v="Madhya Pradesh"/>
    <s v="Male"/>
    <n v="20"/>
    <n v="833"/>
    <n v="1054"/>
    <n v="16660"/>
    <n v="21080"/>
    <n v="4420"/>
  </r>
  <r>
    <x v="2"/>
    <s v="Home décor"/>
    <s v="Andhra Pradesh"/>
    <s v="Male"/>
    <n v="17"/>
    <n v="748"/>
    <n v="1002"/>
    <n v="12716"/>
    <n v="17034"/>
    <n v="4318"/>
  </r>
  <r>
    <x v="2"/>
    <s v="Home décor"/>
    <s v="Bihar"/>
    <s v="Male"/>
    <n v="20"/>
    <n v="517"/>
    <n v="975"/>
    <n v="10340"/>
    <n v="19500"/>
    <n v="9160"/>
  </r>
  <r>
    <x v="2"/>
    <s v="Home décor"/>
    <s v="Gujarat"/>
    <s v="Male"/>
    <n v="18"/>
    <n v="674"/>
    <n v="1099"/>
    <n v="12132"/>
    <n v="19782"/>
    <n v="7650"/>
  </r>
  <r>
    <x v="2"/>
    <s v="Home décor"/>
    <s v="Uttar Pradesh"/>
    <s v="Female"/>
    <n v="17"/>
    <n v="641"/>
    <n v="982"/>
    <n v="10897"/>
    <n v="16694"/>
    <n v="5797"/>
  </r>
  <r>
    <x v="0"/>
    <s v="Laptop"/>
    <s v="Uttar Pradesh"/>
    <s v="Male"/>
    <n v="26"/>
    <n v="771"/>
    <n v="917"/>
    <n v="20046"/>
    <n v="23842"/>
    <n v="3796"/>
  </r>
  <r>
    <x v="0"/>
    <s v="Laptop"/>
    <s v="Tamil Nadu"/>
    <s v="Male"/>
    <n v="30"/>
    <n v="859"/>
    <n v="1317"/>
    <n v="25770"/>
    <n v="39510"/>
    <n v="13740"/>
  </r>
  <r>
    <x v="0"/>
    <s v="Laptop"/>
    <s v="Tamil Nadu"/>
    <s v="Male"/>
    <n v="30"/>
    <n v="726"/>
    <n v="1323"/>
    <n v="21780"/>
    <n v="39690"/>
    <n v="17910"/>
  </r>
  <r>
    <x v="0"/>
    <s v="Laptop"/>
    <s v="Rajasthan"/>
    <s v="Male"/>
    <n v="29"/>
    <n v="861"/>
    <n v="1045"/>
    <n v="24969"/>
    <n v="30305"/>
    <n v="5336"/>
  </r>
  <r>
    <x v="0"/>
    <s v="Laptop"/>
    <s v="Uttar Pradesh"/>
    <s v="Female"/>
    <n v="26"/>
    <n v="627"/>
    <n v="1079"/>
    <n v="16302"/>
    <n v="28054"/>
    <n v="11752"/>
  </r>
  <r>
    <x v="0"/>
    <s v="Laptop"/>
    <s v="Jharkhand"/>
    <s v="Female"/>
    <n v="24"/>
    <n v="978"/>
    <n v="1319"/>
    <n v="23472"/>
    <n v="31656"/>
    <n v="8184"/>
  </r>
  <r>
    <x v="0"/>
    <s v="Laptop"/>
    <s v="Kerala"/>
    <s v="Female"/>
    <n v="30"/>
    <n v="514"/>
    <n v="1418"/>
    <n v="15420"/>
    <n v="42540"/>
    <n v="27120"/>
  </r>
  <r>
    <x v="0"/>
    <s v="Laptop"/>
    <s v="Maharashtra"/>
    <s v="Female"/>
    <n v="26"/>
    <n v="656"/>
    <n v="1363"/>
    <n v="17056"/>
    <n v="35438"/>
    <n v="18382"/>
  </r>
  <r>
    <x v="0"/>
    <s v="Laptop"/>
    <s v="Himachal Pradesh"/>
    <s v="Female"/>
    <n v="28"/>
    <n v="866"/>
    <n v="897"/>
    <n v="24248"/>
    <n v="25116"/>
    <n v="868"/>
  </r>
  <r>
    <x v="0"/>
    <s v="Laptop"/>
    <s v="Uttarakhand"/>
    <s v="Female"/>
    <n v="23"/>
    <n v="969"/>
    <n v="1485"/>
    <n v="22287"/>
    <n v="34155"/>
    <n v="11868"/>
  </r>
  <r>
    <x v="0"/>
    <s v="Laptop"/>
    <s v="Assam"/>
    <s v="Female"/>
    <n v="21"/>
    <n v="626"/>
    <n v="931"/>
    <n v="13146"/>
    <n v="19551"/>
    <n v="6405"/>
  </r>
  <r>
    <x v="1"/>
    <s v="Saree"/>
    <s v="Punjab"/>
    <s v="Female"/>
    <n v="58"/>
    <n v="898"/>
    <n v="1125"/>
    <n v="52084"/>
    <n v="65250"/>
    <n v="13166"/>
  </r>
  <r>
    <x v="1"/>
    <s v="Saree"/>
    <s v="Chhattisgarh"/>
    <s v="Female"/>
    <n v="83"/>
    <n v="943"/>
    <n v="994"/>
    <n v="78269"/>
    <n v="82502"/>
    <n v="4233"/>
  </r>
  <r>
    <x v="1"/>
    <s v="Saree"/>
    <s v="West Bengal"/>
    <s v="Female"/>
    <n v="85"/>
    <n v="641"/>
    <n v="952"/>
    <n v="54485"/>
    <n v="80920"/>
    <n v="26435"/>
  </r>
  <r>
    <x v="1"/>
    <s v="Saree"/>
    <s v="West Bengal"/>
    <s v="Female"/>
    <n v="57"/>
    <n v="784"/>
    <n v="1089"/>
    <n v="44688"/>
    <n v="62073"/>
    <n v="17385"/>
  </r>
  <r>
    <x v="1"/>
    <s v="Saree"/>
    <s v="Madhya Pradesh"/>
    <s v="Female"/>
    <n v="98"/>
    <n v="579"/>
    <n v="1173"/>
    <n v="56742"/>
    <n v="114954"/>
    <n v="58212"/>
  </r>
  <r>
    <x v="1"/>
    <s v="Saree"/>
    <s v="Jharkhand"/>
    <s v="Female"/>
    <n v="98"/>
    <n v="605"/>
    <n v="1491"/>
    <n v="59290"/>
    <n v="146118"/>
    <n v="86828"/>
  </r>
  <r>
    <x v="1"/>
    <s v="Saree"/>
    <s v="West Bengal"/>
    <s v="Female"/>
    <n v="63"/>
    <n v="952"/>
    <n v="1435"/>
    <n v="59976"/>
    <n v="90405"/>
    <n v="30429"/>
  </r>
  <r>
    <x v="1"/>
    <s v="Saree"/>
    <s v="Karnataka"/>
    <s v="Female"/>
    <n v="91"/>
    <n v="938"/>
    <n v="928"/>
    <n v="85358"/>
    <n v="84448"/>
    <n v="-910"/>
  </r>
  <r>
    <x v="1"/>
    <s v="Saree"/>
    <s v="Delhi"/>
    <s v="Male"/>
    <n v="66"/>
    <n v="512"/>
    <n v="1281"/>
    <n v="33792"/>
    <n v="84546"/>
    <n v="50754"/>
  </r>
  <r>
    <x v="1"/>
    <s v="Saree"/>
    <s v="Maharashtra"/>
    <s v="Male"/>
    <n v="88"/>
    <n v="691"/>
    <n v="1014"/>
    <n v="60808"/>
    <n v="89232"/>
    <n v="28424"/>
  </r>
  <r>
    <x v="1"/>
    <s v="Saree"/>
    <s v="West Bengal"/>
    <s v="Male"/>
    <n v="54"/>
    <n v="518"/>
    <n v="1038"/>
    <n v="27972"/>
    <n v="56052"/>
    <n v="28080"/>
  </r>
  <r>
    <x v="1"/>
    <s v="Saree"/>
    <s v="Tamil Nadu"/>
    <s v="Male"/>
    <n v="67"/>
    <n v="780"/>
    <n v="1238"/>
    <n v="52260"/>
    <n v="82946"/>
    <n v="30686"/>
  </r>
  <r>
    <x v="1"/>
    <s v="Suit"/>
    <s v="Karnataka"/>
    <s v="Male"/>
    <n v="86"/>
    <n v="540"/>
    <n v="1478"/>
    <n v="46440"/>
    <n v="127108"/>
    <n v="80668"/>
  </r>
  <r>
    <x v="1"/>
    <s v="Suit"/>
    <s v="Telangana"/>
    <s v="Female"/>
    <n v="85"/>
    <n v="853"/>
    <n v="1388"/>
    <n v="72505"/>
    <n v="117980"/>
    <n v="45475"/>
  </r>
  <r>
    <x v="1"/>
    <s v="Suit"/>
    <s v="Gujarat"/>
    <s v="Female"/>
    <n v="69"/>
    <n v="745"/>
    <n v="1294"/>
    <n v="51405"/>
    <n v="89286"/>
    <n v="37881"/>
  </r>
  <r>
    <x v="2"/>
    <s v="Home décor"/>
    <s v="Maharashtra"/>
    <s v="Female"/>
    <n v="10"/>
    <n v="754"/>
    <n v="1209"/>
    <n v="7540"/>
    <n v="12090"/>
    <n v="4550"/>
  </r>
  <r>
    <x v="2"/>
    <s v="Home décor"/>
    <s v="Rajasthan"/>
    <s v="Female"/>
    <n v="14"/>
    <n v="815"/>
    <n v="1202"/>
    <n v="11410"/>
    <n v="16828"/>
    <n v="5418"/>
  </r>
  <r>
    <x v="2"/>
    <s v="Home décor"/>
    <s v="Gujarat"/>
    <s v="Female"/>
    <n v="10"/>
    <n v="863"/>
    <n v="1124"/>
    <n v="8630"/>
    <n v="11240"/>
    <n v="2610"/>
  </r>
  <r>
    <x v="2"/>
    <s v="Home décor"/>
    <s v="Uttar Pradesh"/>
    <s v="Female"/>
    <n v="18"/>
    <n v="704"/>
    <n v="1257"/>
    <n v="12672"/>
    <n v="22626"/>
    <n v="9954"/>
  </r>
  <r>
    <x v="2"/>
    <s v="Home décor"/>
    <s v="Uttar Pradesh"/>
    <s v="Female"/>
    <n v="19"/>
    <n v="744"/>
    <n v="1498"/>
    <n v="14136"/>
    <n v="28462"/>
    <n v="14326"/>
  </r>
  <r>
    <x v="2"/>
    <s v="Home décor"/>
    <s v="Maharashtra"/>
    <s v="Male"/>
    <n v="10"/>
    <n v="669"/>
    <n v="920"/>
    <n v="6690"/>
    <n v="9200"/>
    <n v="2510"/>
  </r>
  <r>
    <x v="2"/>
    <s v="Home décor"/>
    <s v="Madhya Pradesh"/>
    <s v="Male"/>
    <n v="20"/>
    <n v="966"/>
    <n v="955"/>
    <n v="19320"/>
    <n v="19100"/>
    <n v="-220"/>
  </r>
  <r>
    <x v="0"/>
    <s v="Laptop"/>
    <s v="Maharashtra"/>
    <s v="Male"/>
    <n v="26"/>
    <n v="715"/>
    <n v="1015"/>
    <n v="18590"/>
    <n v="26390"/>
    <n v="7800"/>
  </r>
  <r>
    <x v="0"/>
    <s v="Laptop"/>
    <s v="Chandigarh"/>
    <s v="Male"/>
    <n v="27"/>
    <n v="611"/>
    <n v="1197"/>
    <n v="16497"/>
    <n v="32319"/>
    <n v="15822"/>
  </r>
  <r>
    <x v="0"/>
    <s v="Laptop"/>
    <s v="Madhya Pradesh"/>
    <s v="Female"/>
    <n v="29"/>
    <n v="544"/>
    <n v="929"/>
    <n v="15776"/>
    <n v="26941"/>
    <n v="11165"/>
  </r>
  <r>
    <x v="0"/>
    <s v="Laptop"/>
    <s v="Andhra Pradesh"/>
    <s v="Male"/>
    <n v="26"/>
    <n v="715"/>
    <n v="929"/>
    <n v="18590"/>
    <n v="24154"/>
    <n v="5564"/>
  </r>
  <r>
    <x v="0"/>
    <s v="Laptop"/>
    <s v="Bihar"/>
    <s v="Male"/>
    <n v="30"/>
    <n v="652"/>
    <n v="1488"/>
    <n v="19560"/>
    <n v="44640"/>
    <n v="25080"/>
  </r>
  <r>
    <x v="0"/>
    <s v="Laptop"/>
    <s v="Gujarat"/>
    <s v="Male"/>
    <n v="22"/>
    <n v="681"/>
    <n v="1367"/>
    <n v="14982"/>
    <n v="30074"/>
    <n v="15092"/>
  </r>
  <r>
    <x v="0"/>
    <s v="Laptop"/>
    <s v="Uttar Pradesh"/>
    <s v="Male"/>
    <n v="28"/>
    <n v="923"/>
    <n v="1253"/>
    <n v="25844"/>
    <n v="35084"/>
    <n v="9240"/>
  </r>
  <r>
    <x v="0"/>
    <s v="Laptop"/>
    <s v="Uttar Pradesh"/>
    <s v="Female"/>
    <n v="26"/>
    <n v="999"/>
    <n v="1382"/>
    <n v="25974"/>
    <n v="35932"/>
    <n v="9958"/>
  </r>
  <r>
    <x v="0"/>
    <s v="Laptop"/>
    <s v="Tamil Nadu"/>
    <s v="Female"/>
    <n v="30"/>
    <n v="792"/>
    <n v="1239"/>
    <n v="23760"/>
    <n v="37170"/>
    <n v="13410"/>
  </r>
  <r>
    <x v="0"/>
    <s v="Laptop"/>
    <s v="Tamil Nadu"/>
    <s v="Female"/>
    <n v="23"/>
    <n v="923"/>
    <n v="1333"/>
    <n v="21229"/>
    <n v="30659"/>
    <n v="9430"/>
  </r>
  <r>
    <x v="0"/>
    <s v="Laptop"/>
    <s v="Rajasthan"/>
    <s v="Female"/>
    <n v="22"/>
    <n v="774"/>
    <n v="921"/>
    <n v="17028"/>
    <n v="20262"/>
    <n v="3234"/>
  </r>
  <r>
    <x v="1"/>
    <s v="Saree"/>
    <s v="Uttar Pradesh"/>
    <s v="Female"/>
    <n v="63"/>
    <n v="525"/>
    <n v="1124"/>
    <n v="33075"/>
    <n v="70812"/>
    <n v="37737"/>
  </r>
  <r>
    <x v="1"/>
    <s v="Saree"/>
    <s v="Jharkhand"/>
    <s v="Female"/>
    <n v="73"/>
    <n v="709"/>
    <n v="1096"/>
    <n v="51757"/>
    <n v="80008"/>
    <n v="28251"/>
  </r>
  <r>
    <x v="1"/>
    <s v="Saree"/>
    <s v="Kerala"/>
    <s v="Female"/>
    <n v="74"/>
    <n v="914"/>
    <n v="1026"/>
    <n v="67636"/>
    <n v="75924"/>
    <n v="8288"/>
  </r>
  <r>
    <x v="1"/>
    <s v="Saree"/>
    <s v="Maharashtra"/>
    <s v="Female"/>
    <n v="84"/>
    <n v="558"/>
    <n v="1154"/>
    <n v="46872"/>
    <n v="96936"/>
    <n v="50064"/>
  </r>
  <r>
    <x v="1"/>
    <s v="Saree"/>
    <s v="Himachal Pradesh"/>
    <s v="Female"/>
    <n v="99"/>
    <n v="934"/>
    <n v="893"/>
    <n v="92466"/>
    <n v="88407"/>
    <n v="-4059"/>
  </r>
  <r>
    <x v="1"/>
    <s v="Saree"/>
    <s v="Uttarakhand"/>
    <s v="Female"/>
    <n v="52"/>
    <n v="576"/>
    <n v="1479"/>
    <n v="29952"/>
    <n v="76908"/>
    <n v="46956"/>
  </r>
  <r>
    <x v="1"/>
    <s v="Saree"/>
    <s v="Assam"/>
    <s v="Male"/>
    <n v="98"/>
    <n v="769"/>
    <n v="1077"/>
    <n v="75362"/>
    <n v="105546"/>
    <n v="30184"/>
  </r>
  <r>
    <x v="1"/>
    <s v="Saree"/>
    <s v="Punjab"/>
    <s v="Male"/>
    <n v="89"/>
    <n v="910"/>
    <n v="906"/>
    <n v="80990"/>
    <n v="80634"/>
    <n v="-356"/>
  </r>
  <r>
    <x v="1"/>
    <s v="Saree"/>
    <s v="Chhattisgarh"/>
    <s v="Male"/>
    <n v="73"/>
    <n v="627"/>
    <n v="1089"/>
    <n v="45771"/>
    <n v="79497"/>
    <n v="33726"/>
  </r>
  <r>
    <x v="1"/>
    <s v="Suit"/>
    <s v="West Bengal"/>
    <s v="Male"/>
    <n v="93"/>
    <n v="847"/>
    <n v="1090"/>
    <n v="78771"/>
    <n v="101370"/>
    <n v="22599"/>
  </r>
  <r>
    <x v="1"/>
    <s v="Suit"/>
    <s v="West Bengal"/>
    <s v="Male"/>
    <n v="84"/>
    <n v="522"/>
    <n v="1232"/>
    <n v="43848"/>
    <n v="103488"/>
    <n v="59640"/>
  </r>
  <r>
    <x v="1"/>
    <s v="Suit"/>
    <s v="Madhya Pradesh"/>
    <s v="Female"/>
    <n v="85"/>
    <n v="564"/>
    <n v="1464"/>
    <n v="47940"/>
    <n v="124440"/>
    <n v="76500"/>
  </r>
  <r>
    <x v="1"/>
    <s v="Suit"/>
    <s v="Jharkhand"/>
    <s v="Female"/>
    <n v="59"/>
    <n v="764"/>
    <n v="1003"/>
    <n v="45076"/>
    <n v="59177"/>
    <n v="14101"/>
  </r>
  <r>
    <x v="1"/>
    <s v="Suit"/>
    <s v="West Bengal"/>
    <s v="Female"/>
    <n v="93"/>
    <n v="579"/>
    <n v="1119"/>
    <n v="53847"/>
    <n v="104067"/>
    <n v="50220"/>
  </r>
  <r>
    <x v="1"/>
    <s v="Suit"/>
    <s v="Karnataka"/>
    <s v="Male"/>
    <n v="56"/>
    <n v="724"/>
    <n v="1094"/>
    <n v="40544"/>
    <n v="61264"/>
    <n v="20720"/>
  </r>
  <r>
    <x v="2"/>
    <s v="Home décor"/>
    <s v="Delhi"/>
    <s v="Male"/>
    <n v="18"/>
    <n v="859"/>
    <n v="942"/>
    <n v="15462"/>
    <n v="16956"/>
    <n v="1494"/>
  </r>
  <r>
    <x v="2"/>
    <s v="Home décor"/>
    <s v="Maharashtra"/>
    <s v="Male"/>
    <n v="15"/>
    <n v="890"/>
    <n v="936"/>
    <n v="13350"/>
    <n v="14040"/>
    <n v="690"/>
  </r>
  <r>
    <x v="2"/>
    <s v="Home décor"/>
    <s v="West Bengal"/>
    <s v="Male"/>
    <n v="19"/>
    <n v="630"/>
    <n v="906"/>
    <n v="11970"/>
    <n v="17214"/>
    <n v="5244"/>
  </r>
  <r>
    <x v="2"/>
    <s v="Home décor"/>
    <s v="Tamil Nadu"/>
    <s v="Male"/>
    <n v="10"/>
    <n v="701"/>
    <n v="1307"/>
    <n v="7010"/>
    <n v="13070"/>
    <n v="6060"/>
  </r>
  <r>
    <x v="2"/>
    <s v="Home décor"/>
    <s v="Karnataka"/>
    <s v="Female"/>
    <n v="19"/>
    <n v="653"/>
    <n v="1162"/>
    <n v="12407"/>
    <n v="22078"/>
    <n v="9671"/>
  </r>
  <r>
    <x v="2"/>
    <s v="Home décor"/>
    <s v="Telangana"/>
    <s v="Female"/>
    <n v="14"/>
    <n v="968"/>
    <n v="1290"/>
    <n v="13552"/>
    <n v="18060"/>
    <n v="4508"/>
  </r>
  <r>
    <x v="2"/>
    <s v="Home décor"/>
    <s v="Gujarat"/>
    <s v="Female"/>
    <n v="14"/>
    <n v="857"/>
    <n v="960"/>
    <n v="11998"/>
    <n v="13440"/>
    <n v="1442"/>
  </r>
  <r>
    <x v="2"/>
    <s v="Home décor"/>
    <s v="Maharashtra"/>
    <s v="Female"/>
    <n v="20"/>
    <n v="508"/>
    <n v="1169"/>
    <n v="10160"/>
    <n v="23380"/>
    <n v="13220"/>
  </r>
  <r>
    <x v="2"/>
    <s v="Home décor"/>
    <s v="Rajasthan"/>
    <s v="Female"/>
    <n v="12"/>
    <n v="539"/>
    <n v="953"/>
    <n v="6468"/>
    <n v="11436"/>
    <n v="4968"/>
  </r>
  <r>
    <x v="2"/>
    <s v="Home décor"/>
    <s v="Gujarat"/>
    <s v="Female"/>
    <n v="10"/>
    <n v="731"/>
    <n v="962"/>
    <n v="7310"/>
    <n v="9620"/>
    <n v="2310"/>
  </r>
  <r>
    <x v="2"/>
    <s v="Home décor"/>
    <s v="Uttar Pradesh"/>
    <s v="Female"/>
    <n v="15"/>
    <n v="621"/>
    <n v="1388"/>
    <n v="9315"/>
    <n v="20820"/>
    <n v="11505"/>
  </r>
  <r>
    <x v="2"/>
    <s v="Home décor"/>
    <s v="Uttar Pradesh"/>
    <s v="Male"/>
    <n v="14"/>
    <n v="515"/>
    <n v="1137"/>
    <n v="7210"/>
    <n v="15918"/>
    <n v="8708"/>
  </r>
  <r>
    <x v="1"/>
    <s v="Suit"/>
    <s v="Maharashtra"/>
    <s v="Male"/>
    <n v="60"/>
    <n v="783"/>
    <n v="1362"/>
    <n v="46980"/>
    <n v="81720"/>
    <n v="34740"/>
  </r>
  <r>
    <x v="1"/>
    <s v="Suit"/>
    <s v="Madhya Pradesh"/>
    <s v="Male"/>
    <n v="81"/>
    <n v="948"/>
    <n v="907"/>
    <n v="76788"/>
    <n v="73467"/>
    <n v="-3321"/>
  </r>
  <r>
    <x v="1"/>
    <s v="Suit"/>
    <s v="Maharashtra"/>
    <s v="Male"/>
    <n v="80"/>
    <n v="771"/>
    <n v="908"/>
    <n v="61680"/>
    <n v="72640"/>
    <n v="10960"/>
  </r>
  <r>
    <x v="1"/>
    <s v="Suit"/>
    <s v="Chandigarh"/>
    <s v="Female"/>
    <n v="88"/>
    <n v="943"/>
    <n v="965"/>
    <n v="82984"/>
    <n v="84920"/>
    <n v="1936"/>
  </r>
  <r>
    <x v="1"/>
    <s v="Suit"/>
    <s v="Madhya Pradesh"/>
    <s v="Male"/>
    <n v="68"/>
    <n v="909"/>
    <n v="1146"/>
    <n v="61812"/>
    <n v="77928"/>
    <n v="16116"/>
  </r>
  <r>
    <x v="1"/>
    <s v="Suit"/>
    <s v="Andhra Pradesh"/>
    <s v="Male"/>
    <n v="65"/>
    <n v="568"/>
    <n v="1241"/>
    <n v="36920"/>
    <n v="80665"/>
    <n v="43745"/>
  </r>
  <r>
    <x v="1"/>
    <s v="Suit"/>
    <s v="Bihar"/>
    <s v="Male"/>
    <n v="58"/>
    <n v="758"/>
    <n v="1261"/>
    <n v="43964"/>
    <n v="73138"/>
    <n v="29174"/>
  </r>
  <r>
    <x v="2"/>
    <s v="Car accessories"/>
    <s v="Gujarat"/>
    <s v="Male"/>
    <n v="16"/>
    <n v="963"/>
    <n v="1136"/>
    <n v="15408"/>
    <n v="18176"/>
    <n v="2768"/>
  </r>
  <r>
    <x v="2"/>
    <s v="Car accessories"/>
    <s v="Uttar Pradesh"/>
    <s v="Female"/>
    <n v="15"/>
    <n v="650"/>
    <n v="1222"/>
    <n v="9750"/>
    <n v="18330"/>
    <n v="8580"/>
  </r>
  <r>
    <x v="2"/>
    <s v="Car accessories"/>
    <s v="Uttar Pradesh"/>
    <s v="Female"/>
    <n v="13"/>
    <n v="762"/>
    <n v="1475"/>
    <n v="9906"/>
    <n v="19175"/>
    <n v="9269"/>
  </r>
  <r>
    <x v="2"/>
    <s v="Car accessories"/>
    <s v="Tamil Nadu"/>
    <s v="Female"/>
    <n v="15"/>
    <n v="825"/>
    <n v="1350"/>
    <n v="12375"/>
    <n v="20250"/>
    <n v="7875"/>
  </r>
  <r>
    <x v="2"/>
    <s v="Car accessories"/>
    <s v="Tamil Nadu"/>
    <s v="Female"/>
    <n v="14"/>
    <n v="909"/>
    <n v="1118"/>
    <n v="12726"/>
    <n v="15652"/>
    <n v="2926"/>
  </r>
  <r>
    <x v="2"/>
    <s v="Car accessories"/>
    <s v="Rajasthan"/>
    <s v="Female"/>
    <n v="11"/>
    <n v="858"/>
    <n v="1474"/>
    <n v="9438"/>
    <n v="16214"/>
    <n v="6776"/>
  </r>
  <r>
    <x v="2"/>
    <s v="Car accessories"/>
    <s v="Uttar Pradesh"/>
    <s v="Female"/>
    <n v="12"/>
    <n v="516"/>
    <n v="1033"/>
    <n v="6192"/>
    <n v="12396"/>
    <n v="6204"/>
  </r>
  <r>
    <x v="1"/>
    <s v="Saree"/>
    <s v="Jharkhand"/>
    <s v="Female"/>
    <n v="61"/>
    <n v="604"/>
    <n v="904"/>
    <n v="36844"/>
    <n v="55144"/>
    <n v="18300"/>
  </r>
  <r>
    <x v="1"/>
    <s v="Saree"/>
    <s v="Kerala"/>
    <s v="Female"/>
    <n v="62"/>
    <n v="641"/>
    <n v="1074"/>
    <n v="39742"/>
    <n v="66588"/>
    <n v="26846"/>
  </r>
  <r>
    <x v="1"/>
    <s v="Saree"/>
    <s v="Maharashtra"/>
    <s v="Female"/>
    <n v="92"/>
    <n v="923"/>
    <n v="1138"/>
    <n v="84916"/>
    <n v="104696"/>
    <n v="19780"/>
  </r>
  <r>
    <x v="1"/>
    <s v="Saree"/>
    <s v="Himachal Pradesh"/>
    <s v="Female"/>
    <n v="53"/>
    <n v="913"/>
    <n v="1055"/>
    <n v="48389"/>
    <n v="55915"/>
    <n v="7526"/>
  </r>
  <r>
    <x v="1"/>
    <s v="Saree"/>
    <s v="Uttarakhand"/>
    <s v="Female"/>
    <n v="56"/>
    <n v="840"/>
    <n v="1455"/>
    <n v="47040"/>
    <n v="81480"/>
    <n v="34440"/>
  </r>
  <r>
    <x v="1"/>
    <s v="Suit"/>
    <s v="Assam"/>
    <s v="Female"/>
    <n v="85"/>
    <n v="541"/>
    <n v="1247"/>
    <n v="45985"/>
    <n v="105995"/>
    <n v="60010"/>
  </r>
  <r>
    <x v="1"/>
    <s v="Suit"/>
    <s v="Punjab"/>
    <s v="Female"/>
    <n v="56"/>
    <n v="611"/>
    <n v="1357"/>
    <n v="34216"/>
    <n v="75992"/>
    <n v="41776"/>
  </r>
  <r>
    <x v="1"/>
    <s v="Suit"/>
    <s v="Chhattisgarh"/>
    <s v="Female"/>
    <n v="91"/>
    <n v="867"/>
    <n v="954"/>
    <n v="78897"/>
    <n v="86814"/>
    <n v="7917"/>
  </r>
  <r>
    <x v="1"/>
    <s v="Suit"/>
    <s v="West Bengal"/>
    <s v="Female"/>
    <n v="95"/>
    <n v="508"/>
    <n v="1054"/>
    <n v="48260"/>
    <n v="100130"/>
    <n v="51870"/>
  </r>
  <r>
    <x v="1"/>
    <s v="Suit"/>
    <s v="West Bengal"/>
    <s v="Male"/>
    <n v="57"/>
    <n v="927"/>
    <n v="1216"/>
    <n v="52839"/>
    <n v="69312"/>
    <n v="16473"/>
  </r>
  <r>
    <x v="1"/>
    <s v="Suit"/>
    <s v="Madhya Pradesh"/>
    <s v="Male"/>
    <n v="75"/>
    <n v="549"/>
    <n v="1229"/>
    <n v="41175"/>
    <n v="92175"/>
    <n v="51000"/>
  </r>
  <r>
    <x v="2"/>
    <s v="Home décor"/>
    <s v="Jharkhand"/>
    <s v="Male"/>
    <n v="20"/>
    <n v="817"/>
    <n v="960"/>
    <n v="16340"/>
    <n v="19200"/>
    <n v="2860"/>
  </r>
  <r>
    <x v="2"/>
    <s v="Home décor"/>
    <s v="West Bengal"/>
    <s v="Male"/>
    <n v="16"/>
    <n v="935"/>
    <n v="1043"/>
    <n v="14960"/>
    <n v="16688"/>
    <n v="1728"/>
  </r>
  <r>
    <x v="2"/>
    <s v="Home décor"/>
    <s v="Karnataka"/>
    <s v="Male"/>
    <n v="17"/>
    <n v="642"/>
    <n v="1499"/>
    <n v="10914"/>
    <n v="25483"/>
    <n v="14569"/>
  </r>
  <r>
    <x v="2"/>
    <s v="Home décor"/>
    <s v="Bihar"/>
    <s v="Female"/>
    <n v="16"/>
    <n v="584"/>
    <n v="1327"/>
    <n v="9344"/>
    <n v="21232"/>
    <n v="11888"/>
  </r>
  <r>
    <x v="2"/>
    <s v="Home décor"/>
    <s v="Gujarat"/>
    <s v="Female"/>
    <n v="18"/>
    <n v="596"/>
    <n v="1310"/>
    <n v="10728"/>
    <n v="23580"/>
    <n v="12852"/>
  </r>
  <r>
    <x v="2"/>
    <s v="Home décor"/>
    <s v="Uttar Pradesh"/>
    <s v="Female"/>
    <n v="14"/>
    <n v="533"/>
    <n v="1277"/>
    <n v="7462"/>
    <n v="17878"/>
    <n v="10416"/>
  </r>
  <r>
    <x v="2"/>
    <s v="Home décor"/>
    <s v="Uttar Pradesh"/>
    <s v="Female"/>
    <n v="19"/>
    <n v="589"/>
    <n v="929"/>
    <n v="11191"/>
    <n v="17651"/>
    <n v="6460"/>
  </r>
  <r>
    <x v="2"/>
    <s v="Home décor"/>
    <s v="Tamil Nadu"/>
    <s v="Female"/>
    <n v="19"/>
    <n v="578"/>
    <n v="1494"/>
    <n v="10982"/>
    <n v="28386"/>
    <n v="17404"/>
  </r>
  <r>
    <x v="0"/>
    <s v="Speaker"/>
    <s v="Tamil Nadu"/>
    <s v="Female"/>
    <n v="30"/>
    <n v="869"/>
    <n v="1036"/>
    <n v="26070"/>
    <n v="31080"/>
    <n v="5010"/>
  </r>
  <r>
    <x v="0"/>
    <s v="Earbuds"/>
    <s v="Rajasthan"/>
    <s v="Female"/>
    <n v="20"/>
    <n v="999"/>
    <n v="1292"/>
    <n v="19980"/>
    <n v="25840"/>
    <n v="5860"/>
  </r>
  <r>
    <x v="0"/>
    <s v="Earbuds"/>
    <s v="Uttar Pradesh"/>
    <s v="Male"/>
    <n v="20"/>
    <n v="979"/>
    <n v="1071"/>
    <n v="19580"/>
    <n v="21420"/>
    <n v="1840"/>
  </r>
  <r>
    <x v="0"/>
    <s v="Earbuds"/>
    <s v="Jharkhand"/>
    <s v="Male"/>
    <n v="29"/>
    <n v="661"/>
    <n v="1369"/>
    <n v="19169"/>
    <n v="39701"/>
    <n v="20532"/>
  </r>
  <r>
    <x v="1"/>
    <s v="Women dress"/>
    <s v="Kerala"/>
    <s v="Male"/>
    <n v="95"/>
    <n v="845"/>
    <n v="967"/>
    <n v="80275"/>
    <n v="91865"/>
    <n v="11590"/>
  </r>
  <r>
    <x v="1"/>
    <s v="Women dress"/>
    <s v="Maharashtra"/>
    <s v="Male"/>
    <n v="86"/>
    <n v="949"/>
    <n v="1326"/>
    <n v="81614"/>
    <n v="114036"/>
    <n v="32422"/>
  </r>
  <r>
    <x v="1"/>
    <s v="Women dress"/>
    <s v="Himachal Pradesh"/>
    <s v="Female"/>
    <n v="73"/>
    <n v="801"/>
    <n v="990"/>
    <n v="58473"/>
    <n v="72270"/>
    <n v="13797"/>
  </r>
  <r>
    <x v="1"/>
    <s v="Women dress"/>
    <s v="Uttarakhand"/>
    <s v="Male"/>
    <n v="70"/>
    <n v="699"/>
    <n v="950"/>
    <n v="48930"/>
    <n v="66500"/>
    <n v="17570"/>
  </r>
  <r>
    <x v="0"/>
    <s v="Speaker"/>
    <s v="Assam"/>
    <s v="Male"/>
    <n v="30"/>
    <n v="539"/>
    <n v="1461"/>
    <n v="16170"/>
    <n v="43830"/>
    <n v="27660"/>
  </r>
  <r>
    <x v="0"/>
    <s v="Speaker"/>
    <s v="Punjab"/>
    <s v="Male"/>
    <n v="26"/>
    <n v="726"/>
    <n v="1070"/>
    <n v="18876"/>
    <n v="27820"/>
    <n v="8944"/>
  </r>
  <r>
    <x v="0"/>
    <s v="Speaker"/>
    <s v="Chhattisgarh"/>
    <s v="Male"/>
    <n v="29"/>
    <n v="510"/>
    <n v="1089"/>
    <n v="14790"/>
    <n v="31581"/>
    <n v="16791"/>
  </r>
  <r>
    <x v="0"/>
    <s v="Speaker"/>
    <s v="West Bengal"/>
    <s v="Female"/>
    <n v="27"/>
    <n v="752"/>
    <n v="1447"/>
    <n v="20304"/>
    <n v="39069"/>
    <n v="18765"/>
  </r>
  <r>
    <x v="0"/>
    <s v="Speaker"/>
    <s v="West Bengal"/>
    <s v="Female"/>
    <n v="28"/>
    <n v="924"/>
    <n v="1332"/>
    <n v="25872"/>
    <n v="37296"/>
    <n v="11424"/>
  </r>
  <r>
    <x v="0"/>
    <s v="Speaker"/>
    <s v="Madhya Pradesh"/>
    <s v="Female"/>
    <n v="26"/>
    <n v="643"/>
    <n v="1370"/>
    <n v="16718"/>
    <n v="35620"/>
    <n v="18902"/>
  </r>
  <r>
    <x v="1"/>
    <s v="Male dress"/>
    <s v="Jharkhand"/>
    <s v="Female"/>
    <n v="57"/>
    <n v="541"/>
    <n v="1285"/>
    <n v="30837"/>
    <n v="73245"/>
    <n v="42408"/>
  </r>
  <r>
    <x v="1"/>
    <s v="Male dress"/>
    <s v="West Bengal"/>
    <s v="Female"/>
    <n v="67"/>
    <n v="674"/>
    <n v="1149"/>
    <n v="45158"/>
    <n v="76983"/>
    <n v="31825"/>
  </r>
  <r>
    <x v="1"/>
    <s v="Male dress"/>
    <s v="Karnataka"/>
    <s v="Female"/>
    <n v="55"/>
    <n v="599"/>
    <n v="1345"/>
    <n v="32945"/>
    <n v="73975"/>
    <n v="41030"/>
  </r>
  <r>
    <x v="1"/>
    <s v="Male dress"/>
    <s v="Delhi"/>
    <s v="Female"/>
    <n v="70"/>
    <n v="871"/>
    <n v="1274"/>
    <n v="60970"/>
    <n v="89180"/>
    <n v="28210"/>
  </r>
  <r>
    <x v="1"/>
    <s v="Male dress"/>
    <s v="Maharashtra"/>
    <s v="Female"/>
    <n v="90"/>
    <n v="962"/>
    <n v="1312"/>
    <n v="86580"/>
    <n v="118080"/>
    <n v="31500"/>
  </r>
  <r>
    <x v="1"/>
    <s v="Male dress"/>
    <s v="West Bengal"/>
    <s v="Female"/>
    <n v="71"/>
    <n v="739"/>
    <n v="968"/>
    <n v="52469"/>
    <n v="68728"/>
    <n v="16259"/>
  </r>
  <r>
    <x v="1"/>
    <s v="Male dress"/>
    <s v="Tamil Nadu"/>
    <s v="Female"/>
    <n v="63"/>
    <n v="691"/>
    <n v="988"/>
    <n v="43533"/>
    <n v="62244"/>
    <n v="18711"/>
  </r>
  <r>
    <x v="0"/>
    <s v="TV"/>
    <s v="Karnataka"/>
    <s v="Male"/>
    <n v="23"/>
    <n v="584"/>
    <n v="1191"/>
    <n v="13432"/>
    <n v="27393"/>
    <n v="13961"/>
  </r>
  <r>
    <x v="0"/>
    <s v="TV"/>
    <s v="Telangana"/>
    <s v="Male"/>
    <n v="20"/>
    <n v="773"/>
    <n v="1009"/>
    <n v="15460"/>
    <n v="20180"/>
    <n v="4720"/>
  </r>
  <r>
    <x v="0"/>
    <s v="TV"/>
    <s v="Gujarat"/>
    <s v="Male"/>
    <n v="21"/>
    <n v="608"/>
    <n v="1380"/>
    <n v="12768"/>
    <n v="28980"/>
    <n v="16212"/>
  </r>
  <r>
    <x v="0"/>
    <s v="TV"/>
    <s v="Maharashtra"/>
    <s v="Male"/>
    <n v="30"/>
    <n v="712"/>
    <n v="1102"/>
    <n v="21360"/>
    <n v="33060"/>
    <n v="11700"/>
  </r>
  <r>
    <x v="0"/>
    <s v="TV"/>
    <s v="Rajasthan"/>
    <s v="Male"/>
    <n v="24"/>
    <n v="672"/>
    <n v="910"/>
    <n v="16128"/>
    <n v="21840"/>
    <n v="5712"/>
  </r>
  <r>
    <x v="0"/>
    <s v="TV"/>
    <s v="Gujarat"/>
    <s v="Female"/>
    <n v="23"/>
    <n v="906"/>
    <n v="1394"/>
    <n v="20838"/>
    <n v="32062"/>
    <n v="11224"/>
  </r>
  <r>
    <x v="0"/>
    <s v="TV"/>
    <s v="Uttar Pradesh"/>
    <s v="Female"/>
    <n v="29"/>
    <n v="520"/>
    <n v="981"/>
    <n v="15080"/>
    <n v="28449"/>
    <n v="13369"/>
  </r>
  <r>
    <x v="0"/>
    <s v="TV"/>
    <s v="Uttar Pradesh"/>
    <s v="Female"/>
    <n v="24"/>
    <n v="927"/>
    <n v="1362"/>
    <n v="22248"/>
    <n v="32688"/>
    <n v="10440"/>
  </r>
  <r>
    <x v="0"/>
    <s v="TV"/>
    <s v="Maharashtra"/>
    <s v="Male"/>
    <n v="28"/>
    <n v="884"/>
    <n v="1414"/>
    <n v="24752"/>
    <n v="39592"/>
    <n v="14840"/>
  </r>
  <r>
    <x v="0"/>
    <s v="TV"/>
    <s v="Madhya Pradesh"/>
    <s v="Male"/>
    <n v="25"/>
    <n v="990"/>
    <n v="1293"/>
    <n v="24750"/>
    <n v="32325"/>
    <n v="7575"/>
  </r>
  <r>
    <x v="0"/>
    <s v="TV"/>
    <s v="Maharashtra"/>
    <s v="Male"/>
    <n v="22"/>
    <n v="524"/>
    <n v="1420"/>
    <n v="11528"/>
    <n v="31240"/>
    <n v="19712"/>
  </r>
  <r>
    <x v="0"/>
    <s v="TV"/>
    <s v="Chandigarh"/>
    <s v="Male"/>
    <n v="26"/>
    <n v="997"/>
    <n v="1308"/>
    <n v="25922"/>
    <n v="34008"/>
    <n v="8086"/>
  </r>
  <r>
    <x v="0"/>
    <s v="TV"/>
    <s v="Madhya Pradesh"/>
    <s v="Male"/>
    <n v="27"/>
    <n v="922"/>
    <n v="1357"/>
    <n v="24894"/>
    <n v="36639"/>
    <n v="11745"/>
  </r>
  <r>
    <x v="0"/>
    <s v="TV"/>
    <s v="Andhra Pradesh"/>
    <s v="Female"/>
    <n v="21"/>
    <n v="978"/>
    <n v="1115"/>
    <n v="20538"/>
    <n v="23415"/>
    <n v="2877"/>
  </r>
  <r>
    <x v="0"/>
    <s v="TV"/>
    <s v="Bihar"/>
    <s v="Female"/>
    <n v="24"/>
    <n v="830"/>
    <n v="964"/>
    <n v="19920"/>
    <n v="23136"/>
    <n v="3216"/>
  </r>
  <r>
    <x v="0"/>
    <s v="Laptop"/>
    <s v="Gujarat"/>
    <s v="Female"/>
    <n v="21"/>
    <n v="751"/>
    <n v="1002"/>
    <n v="15771"/>
    <n v="21042"/>
    <n v="5271"/>
  </r>
  <r>
    <x v="0"/>
    <s v="Laptop"/>
    <s v="Uttar Pradesh"/>
    <s v="Female"/>
    <n v="26"/>
    <n v="520"/>
    <n v="1174"/>
    <n v="13520"/>
    <n v="30524"/>
    <n v="17004"/>
  </r>
  <r>
    <x v="0"/>
    <s v="Laptop"/>
    <s v="Uttar Pradesh"/>
    <s v="Female"/>
    <n v="28"/>
    <n v="866"/>
    <n v="1293"/>
    <n v="24248"/>
    <n v="36204"/>
    <n v="11956"/>
  </r>
  <r>
    <x v="0"/>
    <s v="Laptop"/>
    <s v="Tamil Nadu"/>
    <s v="Female"/>
    <n v="21"/>
    <n v="605"/>
    <n v="1005"/>
    <n v="12705"/>
    <n v="21105"/>
    <n v="8400"/>
  </r>
  <r>
    <x v="0"/>
    <s v="Laptop"/>
    <s v="Tamil Nadu"/>
    <s v="Female"/>
    <n v="20"/>
    <n v="666"/>
    <n v="1346"/>
    <n v="13320"/>
    <n v="26920"/>
    <n v="13600"/>
  </r>
  <r>
    <x v="0"/>
    <s v="Laptop"/>
    <s v="Rajasthan"/>
    <s v="Male"/>
    <n v="29"/>
    <n v="639"/>
    <n v="1449"/>
    <n v="18531"/>
    <n v="42021"/>
    <n v="23490"/>
  </r>
  <r>
    <x v="0"/>
    <s v="Laptop"/>
    <s v="Uttar Pradesh"/>
    <s v="Male"/>
    <n v="23"/>
    <n v="632"/>
    <n v="1062"/>
    <n v="14536"/>
    <n v="24426"/>
    <n v="9890"/>
  </r>
  <r>
    <x v="0"/>
    <s v="Laptop"/>
    <s v="Jharkhand"/>
    <s v="Male"/>
    <n v="21"/>
    <n v="540"/>
    <n v="1169"/>
    <n v="11340"/>
    <n v="24549"/>
    <n v="13209"/>
  </r>
  <r>
    <x v="0"/>
    <s v="Laptop"/>
    <s v="Kerala"/>
    <s v="Male"/>
    <n v="30"/>
    <n v="557"/>
    <n v="1005"/>
    <n v="16710"/>
    <n v="30150"/>
    <n v="13440"/>
  </r>
  <r>
    <x v="0"/>
    <s v="Laptop"/>
    <s v="Maharashtra"/>
    <s v="Female"/>
    <n v="24"/>
    <n v="651"/>
    <n v="1091"/>
    <n v="15624"/>
    <n v="26184"/>
    <n v="10560"/>
  </r>
  <r>
    <x v="0"/>
    <s v="Laptop"/>
    <s v="Himachal Pradesh"/>
    <s v="Male"/>
    <n v="23"/>
    <n v="771"/>
    <n v="946"/>
    <n v="17733"/>
    <n v="21758"/>
    <n v="4025"/>
  </r>
  <r>
    <x v="0"/>
    <s v="Laptop"/>
    <s v="Uttarakhand"/>
    <s v="Male"/>
    <n v="20"/>
    <n v="565"/>
    <n v="1218"/>
    <n v="11300"/>
    <n v="24360"/>
    <n v="13060"/>
  </r>
  <r>
    <x v="1"/>
    <s v="Saree"/>
    <s v="Assam"/>
    <s v="Male"/>
    <n v="99"/>
    <n v="705"/>
    <n v="1284"/>
    <n v="69795"/>
    <n v="127116"/>
    <n v="57321"/>
  </r>
  <r>
    <x v="1"/>
    <s v="Saree"/>
    <s v="Punjab"/>
    <s v="Male"/>
    <n v="66"/>
    <n v="888"/>
    <n v="1242"/>
    <n v="58608"/>
    <n v="81972"/>
    <n v="23364"/>
  </r>
  <r>
    <x v="1"/>
    <s v="Saree"/>
    <s v="Chhattisgarh"/>
    <s v="Female"/>
    <n v="74"/>
    <n v="922"/>
    <n v="1093"/>
    <n v="68228"/>
    <n v="80882"/>
    <n v="12654"/>
  </r>
  <r>
    <x v="1"/>
    <s v="Saree"/>
    <s v="West Bengal"/>
    <s v="Female"/>
    <n v="72"/>
    <n v="560"/>
    <n v="911"/>
    <n v="40320"/>
    <n v="65592"/>
    <n v="25272"/>
  </r>
  <r>
    <x v="1"/>
    <s v="Saree"/>
    <s v="Gujarat"/>
    <s v="Female"/>
    <n v="59"/>
    <n v="834"/>
    <n v="949"/>
    <n v="49206"/>
    <n v="55991"/>
    <n v="6785"/>
  </r>
  <r>
    <x v="1"/>
    <s v="Saree"/>
    <s v="Uttar Pradesh"/>
    <s v="Female"/>
    <n v="83"/>
    <n v="840"/>
    <n v="997"/>
    <n v="69720"/>
    <n v="82751"/>
    <n v="13031"/>
  </r>
  <r>
    <x v="1"/>
    <s v="Saree"/>
    <s v="Uttar Pradesh"/>
    <s v="Female"/>
    <n v="56"/>
    <n v="516"/>
    <n v="1162"/>
    <n v="28896"/>
    <n v="65072"/>
    <n v="36176"/>
  </r>
  <r>
    <x v="1"/>
    <s v="Saree"/>
    <s v="Tamil Nadu"/>
    <s v="Female"/>
    <n v="64"/>
    <n v="965"/>
    <n v="982"/>
    <n v="61760"/>
    <n v="62848"/>
    <n v="1088"/>
  </r>
  <r>
    <x v="1"/>
    <s v="Saree"/>
    <s v="Tamil Nadu"/>
    <s v="Female"/>
    <n v="59"/>
    <n v="671"/>
    <n v="931"/>
    <n v="39589"/>
    <n v="54929"/>
    <n v="15340"/>
  </r>
  <r>
    <x v="1"/>
    <s v="Saree"/>
    <s v="Rajasthan"/>
    <s v="Female"/>
    <n v="85"/>
    <n v="761"/>
    <n v="901"/>
    <n v="64685"/>
    <n v="76585"/>
    <n v="11900"/>
  </r>
  <r>
    <x v="1"/>
    <s v="Saree"/>
    <s v="Uttar Pradesh"/>
    <s v="Female"/>
    <n v="60"/>
    <n v="901"/>
    <n v="1310"/>
    <n v="54060"/>
    <n v="78600"/>
    <n v="24540"/>
  </r>
  <r>
    <x v="1"/>
    <s v="Saree"/>
    <s v="Jharkhand"/>
    <s v="Female"/>
    <n v="81"/>
    <n v="522"/>
    <n v="929"/>
    <n v="42282"/>
    <n v="75249"/>
    <n v="32967"/>
  </r>
  <r>
    <x v="1"/>
    <s v="Suit"/>
    <s v="Kerala"/>
    <s v="Female"/>
    <n v="50"/>
    <n v="749"/>
    <n v="1021"/>
    <n v="37450"/>
    <n v="51050"/>
    <n v="13600"/>
  </r>
  <r>
    <x v="1"/>
    <s v="Suit"/>
    <s v="Maharashtra"/>
    <s v="Female"/>
    <n v="72"/>
    <n v="943"/>
    <n v="1230"/>
    <n v="67896"/>
    <n v="88560"/>
    <n v="20664"/>
  </r>
  <r>
    <x v="1"/>
    <s v="Suit"/>
    <s v="Himachal Pradesh"/>
    <s v="Female"/>
    <n v="67"/>
    <n v="801"/>
    <n v="938"/>
    <n v="53667"/>
    <n v="62846"/>
    <n v="9179"/>
  </r>
  <r>
    <x v="1"/>
    <s v="Suit"/>
    <s v="Uttarakhand"/>
    <s v="Female"/>
    <n v="57"/>
    <n v="647"/>
    <n v="1346"/>
    <n v="36879"/>
    <n v="76722"/>
    <n v="39843"/>
  </r>
  <r>
    <x v="1"/>
    <s v="Suit"/>
    <s v="Assam"/>
    <s v="Female"/>
    <n v="91"/>
    <n v="906"/>
    <n v="1269"/>
    <n v="82446"/>
    <n v="115479"/>
    <n v="33033"/>
  </r>
  <r>
    <x v="1"/>
    <s v="Suit"/>
    <s v="Punjab"/>
    <s v="Male"/>
    <n v="59"/>
    <n v="774"/>
    <n v="1469"/>
    <n v="45666"/>
    <n v="86671"/>
    <n v="41005"/>
  </r>
  <r>
    <x v="1"/>
    <s v="Suit"/>
    <s v="Chhattisgarh"/>
    <s v="Male"/>
    <n v="82"/>
    <n v="955"/>
    <n v="1337"/>
    <n v="78310"/>
    <n v="109634"/>
    <n v="31324"/>
  </r>
  <r>
    <x v="1"/>
    <s v="Suit"/>
    <s v="West Bengal"/>
    <s v="Male"/>
    <n v="72"/>
    <n v="829"/>
    <n v="1266"/>
    <n v="59688"/>
    <n v="91152"/>
    <n v="31464"/>
  </r>
  <r>
    <x v="1"/>
    <s v="Suit"/>
    <s v="West Bengal"/>
    <s v="Male"/>
    <n v="62"/>
    <n v="680"/>
    <n v="1047"/>
    <n v="42160"/>
    <n v="64914"/>
    <n v="22754"/>
  </r>
  <r>
    <x v="1"/>
    <s v="Suit"/>
    <s v="Madhya Pradesh"/>
    <s v="Male"/>
    <n v="67"/>
    <n v="600"/>
    <n v="1110"/>
    <n v="40200"/>
    <n v="74370"/>
    <n v="34170"/>
  </r>
  <r>
    <x v="1"/>
    <s v="Suit"/>
    <s v="Jharkhand"/>
    <s v="Female"/>
    <n v="97"/>
    <n v="946"/>
    <n v="1187"/>
    <n v="91762"/>
    <n v="115139"/>
    <n v="23377"/>
  </r>
  <r>
    <x v="2"/>
    <s v="Car accessories"/>
    <s v="West Bengal"/>
    <s v="Female"/>
    <n v="14"/>
    <n v="521"/>
    <n v="1399"/>
    <n v="7294"/>
    <n v="19586"/>
    <n v="12292"/>
  </r>
  <r>
    <x v="2"/>
    <s v="Car accessories"/>
    <s v="Karnataka"/>
    <s v="Female"/>
    <n v="11"/>
    <n v="562"/>
    <n v="1164"/>
    <n v="6182"/>
    <n v="12804"/>
    <n v="6622"/>
  </r>
  <r>
    <x v="2"/>
    <s v="Car accessories"/>
    <s v="Delhi"/>
    <s v="Female"/>
    <n v="14"/>
    <n v="734"/>
    <n v="1398"/>
    <n v="10276"/>
    <n v="19572"/>
    <n v="9296"/>
  </r>
  <r>
    <x v="2"/>
    <s v="Car accessories"/>
    <s v="Maharashtra"/>
    <s v="Female"/>
    <n v="15"/>
    <n v="992"/>
    <n v="1009"/>
    <n v="14880"/>
    <n v="15135"/>
    <n v="255"/>
  </r>
  <r>
    <x v="2"/>
    <s v="Car accessories"/>
    <s v="Punjab"/>
    <s v="Female"/>
    <n v="20"/>
    <n v="837"/>
    <n v="921"/>
    <n v="16740"/>
    <n v="18420"/>
    <n v="1680"/>
  </r>
  <r>
    <x v="2"/>
    <s v="Car accessories"/>
    <s v="Chhattisgarh"/>
    <s v="Female"/>
    <n v="11"/>
    <n v="668"/>
    <n v="1206"/>
    <n v="7348"/>
    <n v="13266"/>
    <n v="5918"/>
  </r>
  <r>
    <x v="2"/>
    <s v="Car accessories"/>
    <s v="West Bengal"/>
    <s v="Male"/>
    <n v="11"/>
    <n v="617"/>
    <n v="1122"/>
    <n v="6787"/>
    <n v="12342"/>
    <n v="5555"/>
  </r>
  <r>
    <x v="1"/>
    <s v="Saree"/>
    <s v="Gujarat"/>
    <s v="Male"/>
    <n v="62"/>
    <n v="800"/>
    <n v="1018"/>
    <n v="49600"/>
    <n v="63116"/>
    <n v="13516"/>
  </r>
  <r>
    <x v="1"/>
    <s v="Saree"/>
    <s v="Uttar Pradesh"/>
    <s v="Male"/>
    <n v="65"/>
    <n v="875"/>
    <n v="1202"/>
    <n v="56875"/>
    <n v="78130"/>
    <n v="21255"/>
  </r>
  <r>
    <x v="1"/>
    <s v="Saree"/>
    <s v="Uttar Pradesh"/>
    <s v="Male"/>
    <n v="88"/>
    <n v="823"/>
    <n v="1207"/>
    <n v="72424"/>
    <n v="106216"/>
    <n v="33792"/>
  </r>
  <r>
    <x v="1"/>
    <s v="Saree"/>
    <s v="Tamil Nadu"/>
    <s v="Female"/>
    <n v="54"/>
    <n v="664"/>
    <n v="1283"/>
    <n v="35856"/>
    <n v="69282"/>
    <n v="33426"/>
  </r>
  <r>
    <x v="1"/>
    <s v="Saree"/>
    <s v="Tamil Nadu"/>
    <s v="Male"/>
    <n v="52"/>
    <n v="538"/>
    <n v="1277"/>
    <n v="27976"/>
    <n v="66404"/>
    <n v="38428"/>
  </r>
  <r>
    <x v="1"/>
    <s v="Suit"/>
    <s v="Rajasthan"/>
    <s v="Male"/>
    <n v="56"/>
    <n v="685"/>
    <n v="1163"/>
    <n v="38360"/>
    <n v="65128"/>
    <n v="26768"/>
  </r>
  <r>
    <x v="1"/>
    <s v="Suit"/>
    <s v="Uttar Pradesh"/>
    <s v="Male"/>
    <n v="81"/>
    <n v="556"/>
    <n v="932"/>
    <n v="45036"/>
    <n v="75492"/>
    <n v="30456"/>
  </r>
  <r>
    <x v="1"/>
    <s v="Suit"/>
    <s v="Jharkhand"/>
    <s v="Male"/>
    <n v="72"/>
    <n v="608"/>
    <n v="944"/>
    <n v="43776"/>
    <n v="67968"/>
    <n v="24192"/>
  </r>
  <r>
    <x v="1"/>
    <s v="Suit"/>
    <s v="Kerala"/>
    <s v="Female"/>
    <n v="61"/>
    <n v="994"/>
    <n v="1476"/>
    <n v="60634"/>
    <n v="90036"/>
    <n v="29402"/>
  </r>
  <r>
    <x v="1"/>
    <s v="Suit"/>
    <s v="Maharashtra"/>
    <s v="Female"/>
    <n v="57"/>
    <n v="566"/>
    <n v="1490"/>
    <n v="32262"/>
    <n v="84930"/>
    <n v="52668"/>
  </r>
  <r>
    <x v="1"/>
    <s v="Suit"/>
    <s v="Himachal Pradesh"/>
    <s v="Female"/>
    <n v="50"/>
    <n v="714"/>
    <n v="1386"/>
    <n v="35700"/>
    <n v="69300"/>
    <n v="33600"/>
  </r>
  <r>
    <x v="2"/>
    <s v="Home décor"/>
    <s v="Uttarakhand"/>
    <s v="Female"/>
    <n v="20"/>
    <n v="803"/>
    <n v="1060"/>
    <n v="16060"/>
    <n v="21200"/>
    <n v="5140"/>
  </r>
  <r>
    <x v="2"/>
    <s v="Home décor"/>
    <s v="Assam"/>
    <s v="Female"/>
    <n v="20"/>
    <n v="749"/>
    <n v="1499"/>
    <n v="14980"/>
    <n v="29980"/>
    <n v="15000"/>
  </r>
  <r>
    <x v="2"/>
    <s v="Home décor"/>
    <s v="Punjab"/>
    <s v="Female"/>
    <n v="15"/>
    <n v="924"/>
    <n v="1216"/>
    <n v="13860"/>
    <n v="18240"/>
    <n v="4380"/>
  </r>
  <r>
    <x v="2"/>
    <s v="Home décor"/>
    <s v="Chhattisgarh"/>
    <s v="Female"/>
    <n v="18"/>
    <n v="601"/>
    <n v="1325"/>
    <n v="10818"/>
    <n v="23850"/>
    <n v="13032"/>
  </r>
  <r>
    <x v="2"/>
    <s v="Home décor"/>
    <s v="West Bengal"/>
    <s v="Female"/>
    <n v="17"/>
    <n v="626"/>
    <n v="1487"/>
    <n v="10642"/>
    <n v="25279"/>
    <n v="14637"/>
  </r>
  <r>
    <x v="2"/>
    <s v="Home décor"/>
    <s v="West Bengal"/>
    <s v="Female"/>
    <n v="13"/>
    <n v="542"/>
    <n v="1110"/>
    <n v="7046"/>
    <n v="14430"/>
    <n v="7384"/>
  </r>
  <r>
    <x v="2"/>
    <s v="Home décor"/>
    <s v="Madhya Pradesh"/>
    <s v="Female"/>
    <n v="19"/>
    <n v="911"/>
    <n v="1052"/>
    <n v="17309"/>
    <n v="19988"/>
    <n v="2679"/>
  </r>
  <r>
    <x v="2"/>
    <s v="Home décor"/>
    <s v="Jharkhand"/>
    <s v="Male"/>
    <n v="19"/>
    <n v="595"/>
    <n v="892"/>
    <n v="11305"/>
    <n v="16948"/>
    <n v="5643"/>
  </r>
  <r>
    <x v="2"/>
    <s v="Home décor"/>
    <s v="West Bengal"/>
    <s v="Male"/>
    <n v="17"/>
    <n v="593"/>
    <n v="1359"/>
    <n v="10081"/>
    <n v="23103"/>
    <n v="13022"/>
  </r>
  <r>
    <x v="2"/>
    <s v="Home décor"/>
    <s v="Uttar Pradesh"/>
    <s v="Male"/>
    <n v="20"/>
    <n v="735"/>
    <n v="1265"/>
    <n v="14700"/>
    <n v="25300"/>
    <n v="10600"/>
  </r>
  <r>
    <x v="2"/>
    <s v="Home décor"/>
    <s v="Jharkhand"/>
    <s v="Male"/>
    <n v="10"/>
    <n v="911"/>
    <n v="1214"/>
    <n v="9110"/>
    <n v="12140"/>
    <n v="3030"/>
  </r>
  <r>
    <x v="2"/>
    <s v="Home décor"/>
    <s v="Kerala"/>
    <s v="Male"/>
    <n v="17"/>
    <n v="750"/>
    <n v="885"/>
    <n v="12750"/>
    <n v="15045"/>
    <n v="2295"/>
  </r>
  <r>
    <x v="0"/>
    <s v="Laptop"/>
    <s v="Maharashtra"/>
    <s v="Female"/>
    <n v="22"/>
    <n v="810"/>
    <n v="1261"/>
    <n v="17820"/>
    <n v="27742"/>
    <n v="9922"/>
  </r>
  <r>
    <x v="0"/>
    <s v="Laptop"/>
    <s v="Himachal Pradesh"/>
    <s v="Female"/>
    <n v="23"/>
    <n v="827"/>
    <n v="968"/>
    <n v="19021"/>
    <n v="22264"/>
    <n v="3243"/>
  </r>
  <r>
    <x v="0"/>
    <s v="Laptop"/>
    <s v="Uttarakhand"/>
    <s v="Female"/>
    <n v="23"/>
    <n v="570"/>
    <n v="1174"/>
    <n v="13110"/>
    <n v="27002"/>
    <n v="13892"/>
  </r>
  <r>
    <x v="0"/>
    <s v="Laptop"/>
    <s v="Assam"/>
    <s v="Male"/>
    <n v="21"/>
    <n v="938"/>
    <n v="1008"/>
    <n v="19698"/>
    <n v="21168"/>
    <n v="1470"/>
  </r>
  <r>
    <x v="0"/>
    <s v="Laptop"/>
    <s v="Punjab"/>
    <s v="Male"/>
    <n v="24"/>
    <n v="993"/>
    <n v="1319"/>
    <n v="23832"/>
    <n v="31656"/>
    <n v="7824"/>
  </r>
  <r>
    <x v="0"/>
    <s v="Laptop"/>
    <s v="Chhattisgarh"/>
    <s v="Male"/>
    <n v="20"/>
    <n v="534"/>
    <n v="1436"/>
    <n v="10680"/>
    <n v="28720"/>
    <n v="18040"/>
  </r>
  <r>
    <x v="0"/>
    <s v="Laptop"/>
    <s v="West Bengal"/>
    <s v="Male"/>
    <n v="23"/>
    <n v="761"/>
    <n v="1027"/>
    <n v="17503"/>
    <n v="23621"/>
    <n v="6118"/>
  </r>
  <r>
    <x v="0"/>
    <s v="Laptop"/>
    <s v="West Bengal"/>
    <s v="Male"/>
    <n v="23"/>
    <n v="701"/>
    <n v="1006"/>
    <n v="16123"/>
    <n v="23138"/>
    <n v="7015"/>
  </r>
  <r>
    <x v="0"/>
    <s v="Laptop"/>
    <s v="Madhya Pradesh"/>
    <s v="Female"/>
    <n v="25"/>
    <n v="541"/>
    <n v="1277"/>
    <n v="13525"/>
    <n v="31925"/>
    <n v="18400"/>
  </r>
  <r>
    <x v="0"/>
    <s v="Laptop"/>
    <s v="Jharkhand"/>
    <s v="Female"/>
    <n v="26"/>
    <n v="751"/>
    <n v="1271"/>
    <n v="19526"/>
    <n v="33046"/>
    <n v="13520"/>
  </r>
  <r>
    <x v="0"/>
    <s v="Laptop"/>
    <s v="Gujarat"/>
    <s v="Female"/>
    <n v="28"/>
    <n v="708"/>
    <n v="1037"/>
    <n v="19824"/>
    <n v="29036"/>
    <n v="9212"/>
  </r>
  <r>
    <x v="1"/>
    <s v="Saree"/>
    <s v="Uttar Pradesh"/>
    <s v="Female"/>
    <n v="80"/>
    <n v="636"/>
    <n v="1120"/>
    <n v="50880"/>
    <n v="89600"/>
    <n v="38720"/>
  </r>
  <r>
    <x v="1"/>
    <s v="Saree"/>
    <s v="Uttar Pradesh"/>
    <s v="Female"/>
    <n v="50"/>
    <n v="581"/>
    <n v="1107"/>
    <n v="29050"/>
    <n v="55350"/>
    <n v="26300"/>
  </r>
  <r>
    <x v="1"/>
    <s v="Saree"/>
    <s v="Tamil Nadu"/>
    <s v="Female"/>
    <n v="55"/>
    <n v="856"/>
    <n v="1202"/>
    <n v="47080"/>
    <n v="66110"/>
    <n v="19030"/>
  </r>
  <r>
    <x v="1"/>
    <s v="Saree"/>
    <s v="Tamil Nadu"/>
    <s v="Female"/>
    <n v="78"/>
    <n v="964"/>
    <n v="1202"/>
    <n v="75192"/>
    <n v="93756"/>
    <n v="18564"/>
  </r>
  <r>
    <x v="1"/>
    <s v="Saree"/>
    <s v="Rajasthan"/>
    <s v="Male"/>
    <n v="97"/>
    <n v="982"/>
    <n v="1080"/>
    <n v="95254"/>
    <n v="104760"/>
    <n v="9506"/>
  </r>
  <r>
    <x v="1"/>
    <s v="Saree"/>
    <s v="Uttar Pradesh"/>
    <s v="Male"/>
    <n v="93"/>
    <n v="736"/>
    <n v="1300"/>
    <n v="68448"/>
    <n v="120900"/>
    <n v="52452"/>
  </r>
  <r>
    <x v="1"/>
    <s v="Saree"/>
    <s v="Jharkhand"/>
    <s v="Male"/>
    <n v="51"/>
    <n v="608"/>
    <n v="1035"/>
    <n v="31008"/>
    <n v="52785"/>
    <n v="21777"/>
  </r>
  <r>
    <x v="1"/>
    <s v="Saree"/>
    <s v="Kerala"/>
    <s v="Male"/>
    <n v="95"/>
    <n v="642"/>
    <n v="991"/>
    <n v="60990"/>
    <n v="94145"/>
    <n v="33155"/>
  </r>
  <r>
    <x v="1"/>
    <s v="Saree"/>
    <s v="Maharashtra"/>
    <s v="Female"/>
    <n v="90"/>
    <n v="713"/>
    <n v="1017"/>
    <n v="64170"/>
    <n v="91530"/>
    <n v="27360"/>
  </r>
  <r>
    <x v="1"/>
    <s v="Saree"/>
    <s v="Himachal Pradesh"/>
    <s v="Male"/>
    <n v="88"/>
    <n v="635"/>
    <n v="1275"/>
    <n v="55880"/>
    <n v="112200"/>
    <n v="56320"/>
  </r>
  <r>
    <x v="1"/>
    <s v="Saree"/>
    <s v="Uttarakhand"/>
    <s v="Male"/>
    <n v="81"/>
    <n v="813"/>
    <n v="946"/>
    <n v="65853"/>
    <n v="76626"/>
    <n v="10773"/>
  </r>
  <r>
    <x v="1"/>
    <s v="Saree"/>
    <s v="Assam"/>
    <s v="Male"/>
    <n v="57"/>
    <n v="912"/>
    <n v="1076"/>
    <n v="51984"/>
    <n v="61332"/>
    <n v="9348"/>
  </r>
  <r>
    <x v="1"/>
    <s v="Suit"/>
    <s v="Punjab"/>
    <s v="Male"/>
    <n v="61"/>
    <n v="565"/>
    <n v="1330"/>
    <n v="34465"/>
    <n v="81130"/>
    <n v="46665"/>
  </r>
  <r>
    <x v="1"/>
    <s v="CHAIR"/>
    <s v="Punjab"/>
    <s v="Male"/>
    <n v="62"/>
    <n v="805"/>
    <n v="1411"/>
    <n v="49910"/>
    <n v="87482"/>
    <n v="37572"/>
  </r>
  <r>
    <x v="0"/>
    <s v="Speaker"/>
    <s v="Delhi"/>
    <s v="Male"/>
    <n v="28"/>
    <n v="826"/>
    <n v="1135"/>
    <n v="23128"/>
    <n v="31780"/>
    <n v="8652"/>
  </r>
  <r>
    <x v="0"/>
    <s v="Earbuds"/>
    <s v="Maharashtra"/>
    <s v="Male"/>
    <n v="25"/>
    <n v="952"/>
    <n v="1314"/>
    <n v="23800"/>
    <n v="32850"/>
    <n v="9050"/>
  </r>
  <r>
    <x v="0"/>
    <s v="Earbuds"/>
    <s v="West Bengal"/>
    <s v="Male"/>
    <n v="20"/>
    <n v="940"/>
    <n v="1488"/>
    <n v="18800"/>
    <n v="29760"/>
    <n v="10960"/>
  </r>
  <r>
    <x v="0"/>
    <s v="Earbuds"/>
    <s v="Tamil Nadu"/>
    <s v="Male"/>
    <n v="22"/>
    <n v="785"/>
    <n v="885"/>
    <n v="17270"/>
    <n v="19470"/>
    <n v="2200"/>
  </r>
  <r>
    <x v="1"/>
    <s v="Women dress"/>
    <s v="Karnataka"/>
    <s v="Male"/>
    <n v="74"/>
    <n v="743"/>
    <n v="1284"/>
    <n v="54982"/>
    <n v="95016"/>
    <n v="40034"/>
  </r>
  <r>
    <x v="1"/>
    <s v="Women dress"/>
    <s v="Telangana"/>
    <s v="Male"/>
    <n v="83"/>
    <n v="594"/>
    <n v="1302"/>
    <n v="49302"/>
    <n v="108066"/>
    <n v="58764"/>
  </r>
  <r>
    <x v="1"/>
    <s v="Women dress"/>
    <s v="Gujarat"/>
    <s v="Male"/>
    <n v="55"/>
    <n v="906"/>
    <n v="1316"/>
    <n v="49830"/>
    <n v="72380"/>
    <n v="22550"/>
  </r>
  <r>
    <x v="1"/>
    <s v="Women dress"/>
    <s v="Maharashtra"/>
    <s v="Male"/>
    <n v="70"/>
    <n v="878"/>
    <n v="1198"/>
    <n v="61460"/>
    <n v="83860"/>
    <n v="22400"/>
  </r>
  <r>
    <x v="0"/>
    <s v="Speaker"/>
    <s v="Rajasthan"/>
    <s v="Female"/>
    <n v="21"/>
    <n v="879"/>
    <n v="1072"/>
    <n v="18459"/>
    <n v="22512"/>
    <n v="4053"/>
  </r>
  <r>
    <x v="0"/>
    <s v="Speaker"/>
    <s v="Gujarat"/>
    <s v="Female"/>
    <n v="28"/>
    <n v="937"/>
    <n v="962"/>
    <n v="26236"/>
    <n v="26936"/>
    <n v="700"/>
  </r>
  <r>
    <x v="0"/>
    <s v="Speaker"/>
    <s v="Uttar Pradesh"/>
    <s v="Female"/>
    <n v="22"/>
    <n v="832"/>
    <n v="1160"/>
    <n v="18304"/>
    <n v="25520"/>
    <n v="7216"/>
  </r>
  <r>
    <x v="0"/>
    <s v="Speaker"/>
    <s v="Uttar Pradesh"/>
    <s v="Female"/>
    <n v="28"/>
    <n v="832"/>
    <n v="1013"/>
    <n v="23296"/>
    <n v="28364"/>
    <n v="5068"/>
  </r>
  <r>
    <x v="0"/>
    <s v="Speaker"/>
    <s v="Maharashtra"/>
    <s v="Female"/>
    <n v="22"/>
    <n v="692"/>
    <n v="1407"/>
    <n v="15224"/>
    <n v="30954"/>
    <n v="15730"/>
  </r>
  <r>
    <x v="0"/>
    <s v="Speaker"/>
    <s v="Madhya Pradesh"/>
    <s v="Female"/>
    <n v="22"/>
    <n v="622"/>
    <n v="1031"/>
    <n v="13684"/>
    <n v="22682"/>
    <n v="8998"/>
  </r>
  <r>
    <x v="1"/>
    <s v="Male dress"/>
    <s v="Maharashtra"/>
    <s v="Female"/>
    <n v="57"/>
    <n v="724"/>
    <n v="1094"/>
    <n v="41268"/>
    <n v="62358"/>
    <n v="21090"/>
  </r>
  <r>
    <x v="1"/>
    <s v="Male dress"/>
    <s v="Chandigarh"/>
    <s v="Female"/>
    <n v="50"/>
    <n v="537"/>
    <n v="999"/>
    <n v="26850"/>
    <n v="49950"/>
    <n v="23100"/>
  </r>
  <r>
    <x v="1"/>
    <s v="Male dress"/>
    <s v="Madhya Pradesh"/>
    <s v="Female"/>
    <n v="67"/>
    <n v="989"/>
    <n v="1052"/>
    <n v="66263"/>
    <n v="70484"/>
    <n v="4221"/>
  </r>
  <r>
    <x v="1"/>
    <s v="Male dress"/>
    <s v="Andhra Pradesh"/>
    <s v="Female"/>
    <n v="83"/>
    <n v="917"/>
    <n v="1125"/>
    <n v="76111"/>
    <n v="93375"/>
    <n v="17264"/>
  </r>
  <r>
    <x v="1"/>
    <s v="Male dress"/>
    <s v="Bihar"/>
    <s v="Female"/>
    <n v="74"/>
    <n v="645"/>
    <n v="1026"/>
    <n v="47730"/>
    <n v="75924"/>
    <n v="28194"/>
  </r>
  <r>
    <x v="1"/>
    <s v="Male dress"/>
    <s v="Gujarat"/>
    <s v="Male"/>
    <n v="76"/>
    <n v="943"/>
    <n v="1205"/>
    <n v="71668"/>
    <n v="91580"/>
    <n v="19912"/>
  </r>
  <r>
    <x v="1"/>
    <s v="Male dress"/>
    <s v="Uttar Pradesh"/>
    <s v="Male"/>
    <n v="85"/>
    <n v="505"/>
    <n v="1323"/>
    <n v="42925"/>
    <n v="112455"/>
    <n v="69530"/>
  </r>
  <r>
    <x v="0"/>
    <s v="TV"/>
    <s v="Uttar Pradesh"/>
    <s v="Male"/>
    <n v="23"/>
    <n v="663"/>
    <n v="926"/>
    <n v="15249"/>
    <n v="21298"/>
    <n v="6049"/>
  </r>
  <r>
    <x v="0"/>
    <s v="TV"/>
    <s v="Tamil Nadu"/>
    <s v="Male"/>
    <n v="29"/>
    <n v="893"/>
    <n v="1003"/>
    <n v="25897"/>
    <n v="29087"/>
    <n v="3190"/>
  </r>
  <r>
    <x v="0"/>
    <s v="TV"/>
    <s v="Tamil Nadu"/>
    <s v="Male"/>
    <n v="23"/>
    <n v="779"/>
    <n v="1428"/>
    <n v="17917"/>
    <n v="32844"/>
    <n v="14927"/>
  </r>
  <r>
    <x v="0"/>
    <s v="TV"/>
    <s v="Rajasthan"/>
    <s v="Female"/>
    <n v="24"/>
    <n v="859"/>
    <n v="939"/>
    <n v="20616"/>
    <n v="22536"/>
    <n v="1920"/>
  </r>
  <r>
    <x v="0"/>
    <s v="TV"/>
    <s v="Uttar Pradesh"/>
    <s v="Female"/>
    <n v="29"/>
    <n v="952"/>
    <n v="1483"/>
    <n v="27608"/>
    <n v="43007"/>
    <n v="15399"/>
  </r>
  <r>
    <x v="0"/>
    <s v="TV"/>
    <s v="Jharkhand"/>
    <s v="Female"/>
    <n v="26"/>
    <n v="983"/>
    <n v="1457"/>
    <n v="25558"/>
    <n v="37882"/>
    <n v="12324"/>
  </r>
  <r>
    <x v="0"/>
    <s v="TV"/>
    <s v="Kerala"/>
    <s v="Female"/>
    <n v="28"/>
    <n v="814"/>
    <n v="1044"/>
    <n v="22792"/>
    <n v="29232"/>
    <n v="6440"/>
  </r>
  <r>
    <x v="0"/>
    <s v="TV"/>
    <s v="Maharashtra"/>
    <s v="Female"/>
    <n v="26"/>
    <n v="835"/>
    <n v="1145"/>
    <n v="21710"/>
    <n v="29770"/>
    <n v="8060"/>
  </r>
  <r>
    <x v="0"/>
    <s v="TV"/>
    <s v="Himachal Pradesh"/>
    <s v="Female"/>
    <n v="24"/>
    <n v="631"/>
    <n v="1299"/>
    <n v="15144"/>
    <n v="31176"/>
    <n v="16032"/>
  </r>
  <r>
    <x v="0"/>
    <s v="TV"/>
    <s v="Uttarakhand"/>
    <s v="Female"/>
    <n v="24"/>
    <n v="833"/>
    <n v="974"/>
    <n v="19992"/>
    <n v="23376"/>
    <n v="3384"/>
  </r>
  <r>
    <x v="0"/>
    <s v="TV"/>
    <s v="Assam"/>
    <s v="Male"/>
    <n v="21"/>
    <n v="680"/>
    <n v="1232"/>
    <n v="14280"/>
    <n v="25872"/>
    <n v="11592"/>
  </r>
  <r>
    <x v="0"/>
    <s v="TV"/>
    <s v="Punjab"/>
    <s v="Male"/>
    <n v="23"/>
    <n v="667"/>
    <n v="1242"/>
    <n v="15341"/>
    <n v="28566"/>
    <n v="13225"/>
  </r>
  <r>
    <x v="0"/>
    <s v="TV"/>
    <s v="Chhattisgarh"/>
    <s v="Male"/>
    <n v="24"/>
    <n v="504"/>
    <n v="1107"/>
    <n v="12096"/>
    <n v="26568"/>
    <n v="14472"/>
  </r>
  <r>
    <x v="0"/>
    <s v="TV"/>
    <s v="West Bengal"/>
    <s v="Male"/>
    <n v="26"/>
    <n v="985"/>
    <n v="1158"/>
    <n v="25610"/>
    <n v="30108"/>
    <n v="4498"/>
  </r>
  <r>
    <x v="0"/>
    <s v="TV"/>
    <s v="West Bengal"/>
    <s v="Female"/>
    <n v="27"/>
    <n v="890"/>
    <n v="1033"/>
    <n v="24030"/>
    <n v="27891"/>
    <n v="3861"/>
  </r>
  <r>
    <x v="0"/>
    <s v="Laptop"/>
    <s v="Madhya Pradesh"/>
    <s v="Female"/>
    <n v="21"/>
    <n v="722"/>
    <n v="1486"/>
    <n v="15162"/>
    <n v="31206"/>
    <n v="16044"/>
  </r>
  <r>
    <x v="0"/>
    <s v="Laptop"/>
    <s v="Jharkhand"/>
    <s v="Female"/>
    <n v="22"/>
    <n v="725"/>
    <n v="1362"/>
    <n v="15950"/>
    <n v="29964"/>
    <n v="14014"/>
  </r>
  <r>
    <x v="0"/>
    <s v="Laptop"/>
    <s v="West Bengal"/>
    <s v="Female"/>
    <n v="26"/>
    <n v="509"/>
    <n v="1413"/>
    <n v="13234"/>
    <n v="36738"/>
    <n v="23504"/>
  </r>
  <r>
    <x v="0"/>
    <s v="Laptop"/>
    <s v="Karnataka"/>
    <s v="Female"/>
    <n v="28"/>
    <n v="905"/>
    <n v="1110"/>
    <n v="25340"/>
    <n v="31080"/>
    <n v="5740"/>
  </r>
  <r>
    <x v="0"/>
    <s v="Laptop"/>
    <s v="Delhi"/>
    <s v="Female"/>
    <n v="22"/>
    <n v="866"/>
    <n v="1020"/>
    <n v="19052"/>
    <n v="22440"/>
    <n v="3388"/>
  </r>
  <r>
    <x v="0"/>
    <s v="Laptop"/>
    <s v="Maharashtra"/>
    <s v="Female"/>
    <n v="23"/>
    <n v="816"/>
    <n v="1429"/>
    <n v="18768"/>
    <n v="32867"/>
    <n v="14099"/>
  </r>
  <r>
    <x v="0"/>
    <s v="Laptop"/>
    <s v="West Bengal"/>
    <s v="Female"/>
    <n v="30"/>
    <n v="738"/>
    <n v="1400"/>
    <n v="22140"/>
    <n v="42000"/>
    <n v="19860"/>
  </r>
  <r>
    <x v="0"/>
    <s v="Laptop"/>
    <s v="Tamil Nadu"/>
    <s v="Female"/>
    <n v="24"/>
    <n v="653"/>
    <n v="962"/>
    <n v="15672"/>
    <n v="23088"/>
    <n v="7416"/>
  </r>
  <r>
    <x v="0"/>
    <s v="Laptop"/>
    <s v="Karnataka"/>
    <s v="Female"/>
    <n v="30"/>
    <n v="583"/>
    <n v="1093"/>
    <n v="17490"/>
    <n v="32790"/>
    <n v="15300"/>
  </r>
  <r>
    <x v="0"/>
    <s v="Laptop"/>
    <s v="Telangana"/>
    <s v="Male"/>
    <n v="26"/>
    <n v="1000"/>
    <n v="1236"/>
    <n v="26000"/>
    <n v="32136"/>
    <n v="6136"/>
  </r>
  <r>
    <x v="0"/>
    <s v="Laptop"/>
    <s v="Gujarat"/>
    <s v="Male"/>
    <n v="27"/>
    <n v="913"/>
    <n v="1041"/>
    <n v="24651"/>
    <n v="28107"/>
    <n v="3456"/>
  </r>
  <r>
    <x v="0"/>
    <s v="Laptop"/>
    <s v="Maharashtra"/>
    <s v="Male"/>
    <n v="29"/>
    <n v="735"/>
    <n v="1098"/>
    <n v="21315"/>
    <n v="31842"/>
    <n v="10527"/>
  </r>
  <r>
    <x v="1"/>
    <s v="Saree"/>
    <s v="Rajasthan"/>
    <s v="Male"/>
    <n v="82"/>
    <n v="928"/>
    <n v="1106"/>
    <n v="76096"/>
    <n v="90692"/>
    <n v="14596"/>
  </r>
  <r>
    <x v="1"/>
    <s v="Saree"/>
    <s v="Gujarat"/>
    <s v="Male"/>
    <n v="63"/>
    <n v="929"/>
    <n v="1054"/>
    <n v="58527"/>
    <n v="66402"/>
    <n v="7875"/>
  </r>
  <r>
    <x v="1"/>
    <s v="Saree"/>
    <s v="Uttar Pradesh"/>
    <s v="Female"/>
    <n v="72"/>
    <n v="605"/>
    <n v="1174"/>
    <n v="43560"/>
    <n v="84528"/>
    <n v="40968"/>
  </r>
  <r>
    <x v="1"/>
    <s v="Saree"/>
    <s v="Uttar Pradesh"/>
    <s v="Female"/>
    <n v="82"/>
    <n v="993"/>
    <n v="1475"/>
    <n v="81426"/>
    <n v="120950"/>
    <n v="39524"/>
  </r>
  <r>
    <x v="1"/>
    <s v="Saree"/>
    <s v="Maharashtra"/>
    <s v="Female"/>
    <n v="53"/>
    <n v="803"/>
    <n v="1141"/>
    <n v="42559"/>
    <n v="60473"/>
    <n v="17914"/>
  </r>
  <r>
    <x v="1"/>
    <s v="Saree"/>
    <s v="Madhya Pradesh"/>
    <s v="Female"/>
    <n v="87"/>
    <n v="742"/>
    <n v="1221"/>
    <n v="64554"/>
    <n v="106227"/>
    <n v="41673"/>
  </r>
  <r>
    <x v="1"/>
    <s v="Saree"/>
    <s v="Maharashtra"/>
    <s v="Female"/>
    <n v="70"/>
    <n v="605"/>
    <n v="1228"/>
    <n v="42350"/>
    <n v="85960"/>
    <n v="43610"/>
  </r>
  <r>
    <x v="1"/>
    <s v="Saree"/>
    <s v="Chandigarh"/>
    <s v="Female"/>
    <n v="94"/>
    <n v="754"/>
    <n v="1347"/>
    <n v="70876"/>
    <n v="126618"/>
    <n v="55742"/>
  </r>
  <r>
    <x v="1"/>
    <s v="Saree"/>
    <s v="Madhya Pradesh"/>
    <s v="Female"/>
    <n v="80"/>
    <n v="622"/>
    <n v="1239"/>
    <n v="49760"/>
    <n v="99120"/>
    <n v="49360"/>
  </r>
  <r>
    <x v="1"/>
    <s v="Saree"/>
    <s v="Andhra Pradesh"/>
    <s v="Male"/>
    <n v="88"/>
    <n v="625"/>
    <n v="1027"/>
    <n v="55000"/>
    <n v="90376"/>
    <n v="35376"/>
  </r>
  <r>
    <x v="1"/>
    <s v="Saree"/>
    <s v="Bihar"/>
    <s v="Male"/>
    <n v="67"/>
    <n v="796"/>
    <n v="1414"/>
    <n v="53332"/>
    <n v="94738"/>
    <n v="41406"/>
  </r>
  <r>
    <x v="1"/>
    <s v="Saree"/>
    <s v="Gujarat"/>
    <s v="Male"/>
    <n v="67"/>
    <n v="760"/>
    <n v="1290"/>
    <n v="50920"/>
    <n v="86430"/>
    <n v="35510"/>
  </r>
  <r>
    <x v="1"/>
    <s v="Suit"/>
    <s v="Uttar Pradesh"/>
    <s v="Male"/>
    <n v="75"/>
    <n v="966"/>
    <n v="1098"/>
    <n v="72450"/>
    <n v="82350"/>
    <n v="9900"/>
  </r>
  <r>
    <x v="1"/>
    <s v="Suit"/>
    <s v="Uttar Pradesh"/>
    <s v="Female"/>
    <n v="51"/>
    <n v="749"/>
    <n v="1290"/>
    <n v="38199"/>
    <n v="65790"/>
    <n v="27591"/>
  </r>
  <r>
    <x v="1"/>
    <s v="Suit"/>
    <s v="Tamil Nadu"/>
    <s v="Male"/>
    <n v="94"/>
    <n v="721"/>
    <n v="1066"/>
    <n v="67774"/>
    <n v="100204"/>
    <n v="32430"/>
  </r>
  <r>
    <x v="1"/>
    <s v="Suit"/>
    <s v="Tamil Nadu"/>
    <s v="Male"/>
    <n v="71"/>
    <n v="869"/>
    <n v="902"/>
    <n v="61699"/>
    <n v="64042"/>
    <n v="2343"/>
  </r>
  <r>
    <x v="1"/>
    <s v="Suit"/>
    <s v="Rajasthan"/>
    <s v="Male"/>
    <n v="52"/>
    <n v="550"/>
    <n v="1057"/>
    <n v="28600"/>
    <n v="54964"/>
    <n v="26364"/>
  </r>
  <r>
    <x v="1"/>
    <s v="Suit"/>
    <s v="Uttar Pradesh"/>
    <s v="Male"/>
    <n v="77"/>
    <n v="513"/>
    <n v="962"/>
    <n v="39501"/>
    <n v="74074"/>
    <n v="34573"/>
  </r>
  <r>
    <x v="1"/>
    <s v="Suit"/>
    <s v="Jharkhand"/>
    <s v="Female"/>
    <n v="84"/>
    <n v="739"/>
    <n v="1077"/>
    <n v="62076"/>
    <n v="90468"/>
    <n v="28392"/>
  </r>
  <r>
    <x v="1"/>
    <s v="Suit"/>
    <s v="Kerala"/>
    <s v="Female"/>
    <n v="71"/>
    <n v="923"/>
    <n v="1199"/>
    <n v="65533"/>
    <n v="85129"/>
    <n v="19596"/>
  </r>
  <r>
    <x v="1"/>
    <s v="Suit"/>
    <s v="Maharashtra"/>
    <s v="Female"/>
    <n v="59"/>
    <n v="862"/>
    <n v="1030"/>
    <n v="50858"/>
    <n v="60770"/>
    <n v="9912"/>
  </r>
  <r>
    <x v="1"/>
    <s v="Suit"/>
    <s v="Himachal Pradesh"/>
    <s v="Female"/>
    <n v="77"/>
    <n v="882"/>
    <n v="1346"/>
    <n v="67914"/>
    <n v="103642"/>
    <n v="35728"/>
  </r>
  <r>
    <x v="1"/>
    <s v="Suit"/>
    <s v="Uttarakhand"/>
    <s v="Female"/>
    <n v="90"/>
    <n v="862"/>
    <n v="920"/>
    <n v="77580"/>
    <n v="82800"/>
    <n v="5220"/>
  </r>
  <r>
    <x v="2"/>
    <s v="Car accessories"/>
    <s v="Assam"/>
    <s v="Female"/>
    <n v="11"/>
    <n v="601"/>
    <n v="986"/>
    <n v="6611"/>
    <n v="10846"/>
    <n v="4235"/>
  </r>
  <r>
    <x v="2"/>
    <s v="Car accessories"/>
    <s v="Punjab"/>
    <s v="Female"/>
    <n v="20"/>
    <n v="857"/>
    <n v="911"/>
    <n v="17140"/>
    <n v="18220"/>
    <n v="1080"/>
  </r>
  <r>
    <x v="2"/>
    <s v="Car accessories"/>
    <s v="Chhattisgarh"/>
    <s v="Female"/>
    <n v="11"/>
    <n v="774"/>
    <n v="1193"/>
    <n v="8514"/>
    <n v="13123"/>
    <n v="4609"/>
  </r>
  <r>
    <x v="2"/>
    <s v="Car accessories"/>
    <s v="West Bengal"/>
    <s v="Female"/>
    <n v="13"/>
    <n v="986"/>
    <n v="1318"/>
    <n v="12818"/>
    <n v="17134"/>
    <n v="4316"/>
  </r>
  <r>
    <x v="2"/>
    <s v="Car accessories"/>
    <s v="West Bengal"/>
    <s v="Female"/>
    <n v="14"/>
    <n v="603"/>
    <n v="1313"/>
    <n v="8442"/>
    <n v="18382"/>
    <n v="9940"/>
  </r>
  <r>
    <x v="2"/>
    <s v="Car accessories"/>
    <s v="Madhya Pradesh"/>
    <s v="Male"/>
    <n v="12"/>
    <n v="997"/>
    <n v="1282"/>
    <n v="11964"/>
    <n v="15384"/>
    <n v="3420"/>
  </r>
  <r>
    <x v="2"/>
    <s v="Car accessories"/>
    <s v="Jharkhand"/>
    <s v="Male"/>
    <n v="20"/>
    <n v="941"/>
    <n v="1038"/>
    <n v="18820"/>
    <n v="20760"/>
    <n v="1940"/>
  </r>
  <r>
    <x v="1"/>
    <s v="Saree"/>
    <s v="West Bengal"/>
    <s v="Male"/>
    <n v="73"/>
    <n v="541"/>
    <n v="1126"/>
    <n v="39493"/>
    <n v="82198"/>
    <n v="42705"/>
  </r>
  <r>
    <x v="1"/>
    <s v="Saree"/>
    <s v="Karnataka"/>
    <s v="Male"/>
    <n v="94"/>
    <n v="772"/>
    <n v="1078"/>
    <n v="72568"/>
    <n v="101332"/>
    <n v="28764"/>
  </r>
  <r>
    <x v="1"/>
    <s v="Saree"/>
    <s v="Delhi"/>
    <s v="Male"/>
    <n v="66"/>
    <n v="771"/>
    <n v="1200"/>
    <n v="50886"/>
    <n v="79200"/>
    <n v="28314"/>
  </r>
  <r>
    <x v="1"/>
    <s v="Saree"/>
    <s v="Maharashtra"/>
    <s v="Female"/>
    <n v="77"/>
    <n v="923"/>
    <n v="1363"/>
    <n v="71071"/>
    <n v="104951"/>
    <n v="33880"/>
  </r>
  <r>
    <x v="1"/>
    <s v="Saree"/>
    <s v="West Bengal"/>
    <s v="Female"/>
    <n v="65"/>
    <n v="762"/>
    <n v="1365"/>
    <n v="49530"/>
    <n v="88725"/>
    <n v="39195"/>
  </r>
  <r>
    <x v="1"/>
    <s v="Suit"/>
    <s v="Tamil Nadu"/>
    <s v="Female"/>
    <n v="78"/>
    <n v="918"/>
    <n v="1277"/>
    <n v="71604"/>
    <n v="99606"/>
    <n v="28002"/>
  </r>
  <r>
    <x v="1"/>
    <s v="Suit"/>
    <s v="Karnataka"/>
    <s v="Male"/>
    <n v="76"/>
    <n v="624"/>
    <n v="1300"/>
    <n v="47424"/>
    <n v="98800"/>
    <n v="51376"/>
  </r>
  <r>
    <x v="1"/>
    <s v="Suit"/>
    <s v="Telangana"/>
    <s v="Male"/>
    <n v="99"/>
    <n v="598"/>
    <n v="1134"/>
    <n v="59202"/>
    <n v="112266"/>
    <n v="53064"/>
  </r>
  <r>
    <x v="1"/>
    <s v="Suit"/>
    <s v="Gujarat"/>
    <s v="Male"/>
    <n v="78"/>
    <n v="761"/>
    <n v="1351"/>
    <n v="59358"/>
    <n v="105378"/>
    <n v="46020"/>
  </r>
  <r>
    <x v="1"/>
    <s v="Suit"/>
    <s v="Maharashtra"/>
    <s v="Male"/>
    <n v="96"/>
    <n v="512"/>
    <n v="1418"/>
    <n v="49152"/>
    <n v="136128"/>
    <n v="86976"/>
  </r>
  <r>
    <x v="1"/>
    <s v="Suit"/>
    <s v="Rajasthan"/>
    <s v="Male"/>
    <n v="85"/>
    <n v="765"/>
    <n v="1320"/>
    <n v="65025"/>
    <n v="112200"/>
    <n v="47175"/>
  </r>
  <r>
    <x v="2"/>
    <s v="Home décor"/>
    <s v="Gujarat"/>
    <s v="Female"/>
    <n v="19"/>
    <n v="952"/>
    <n v="946"/>
    <n v="18088"/>
    <n v="17974"/>
    <n v="-114"/>
  </r>
  <r>
    <x v="2"/>
    <s v="Home décor"/>
    <s v="Uttar Pradesh"/>
    <s v="Female"/>
    <n v="11"/>
    <n v="503"/>
    <n v="1337"/>
    <n v="5533"/>
    <n v="14707"/>
    <n v="9174"/>
  </r>
  <r>
    <x v="2"/>
    <s v="Home décor"/>
    <s v="Uttar Pradesh"/>
    <s v="Female"/>
    <n v="10"/>
    <n v="719"/>
    <n v="1050"/>
    <n v="7190"/>
    <n v="10500"/>
    <n v="3310"/>
  </r>
  <r>
    <x v="2"/>
    <s v="Home décor"/>
    <s v="Maharashtra"/>
    <s v="Female"/>
    <n v="19"/>
    <n v="860"/>
    <n v="1430"/>
    <n v="16340"/>
    <n v="27170"/>
    <n v="10830"/>
  </r>
  <r>
    <x v="2"/>
    <s v="Home décor"/>
    <s v="Madhya Pradesh"/>
    <s v="Female"/>
    <n v="15"/>
    <n v="941"/>
    <n v="1098"/>
    <n v="14115"/>
    <n v="16470"/>
    <n v="2355"/>
  </r>
  <r>
    <x v="2"/>
    <s v="Home décor"/>
    <s v="Maharashtra"/>
    <s v="Female"/>
    <n v="15"/>
    <n v="937"/>
    <n v="1356"/>
    <n v="14055"/>
    <n v="20340"/>
    <n v="6285"/>
  </r>
  <r>
    <x v="2"/>
    <s v="Home décor"/>
    <s v="Chandigarh"/>
    <s v="Female"/>
    <n v="11"/>
    <n v="674"/>
    <n v="1005"/>
    <n v="7414"/>
    <n v="11055"/>
    <n v="3641"/>
  </r>
  <r>
    <x v="2"/>
    <s v="Home décor"/>
    <s v="Madhya Pradesh"/>
    <s v="Male"/>
    <n v="20"/>
    <n v="596"/>
    <n v="1317"/>
    <n v="11920"/>
    <n v="26340"/>
    <n v="14420"/>
  </r>
  <r>
    <x v="2"/>
    <s v="Home décor"/>
    <s v="Andhra Pradesh"/>
    <s v="Male"/>
    <n v="20"/>
    <n v="689"/>
    <n v="1240"/>
    <n v="13780"/>
    <n v="24800"/>
    <n v="11020"/>
  </r>
  <r>
    <x v="2"/>
    <s v="Home décor"/>
    <s v="Bihar"/>
    <s v="Male"/>
    <n v="17"/>
    <n v="990"/>
    <n v="1141"/>
    <n v="16830"/>
    <n v="19397"/>
    <n v="2567"/>
  </r>
  <r>
    <x v="2"/>
    <s v="Home décor"/>
    <s v="Gujarat"/>
    <s v="Male"/>
    <n v="20"/>
    <n v="589"/>
    <n v="1329"/>
    <n v="11780"/>
    <n v="26580"/>
    <n v="14800"/>
  </r>
  <r>
    <x v="2"/>
    <s v="Home décor"/>
    <s v="Uttar Pradesh"/>
    <s v="Female"/>
    <n v="17"/>
    <n v="773"/>
    <n v="1470"/>
    <n v="13141"/>
    <n v="24990"/>
    <n v="11849"/>
  </r>
  <r>
    <x v="0"/>
    <s v="Laptop"/>
    <s v="Uttar Pradesh"/>
    <s v="Male"/>
    <n v="29"/>
    <n v="965"/>
    <n v="1015"/>
    <n v="27985"/>
    <n v="29435"/>
    <n v="1450"/>
  </r>
  <r>
    <x v="0"/>
    <s v="Laptop"/>
    <s v="Tamil Nadu"/>
    <s v="Male"/>
    <n v="24"/>
    <n v="970"/>
    <n v="1470"/>
    <n v="23280"/>
    <n v="35280"/>
    <n v="12000"/>
  </r>
  <r>
    <x v="0"/>
    <s v="Laptop"/>
    <s v="Tamil Nadu"/>
    <s v="Male"/>
    <n v="22"/>
    <n v="974"/>
    <n v="1398"/>
    <n v="21428"/>
    <n v="30756"/>
    <n v="9328"/>
  </r>
  <r>
    <x v="0"/>
    <s v="Laptop"/>
    <s v="Rajasthan"/>
    <s v="Male"/>
    <n v="21"/>
    <n v="915"/>
    <n v="961"/>
    <n v="19215"/>
    <n v="20181"/>
    <n v="966"/>
  </r>
  <r>
    <x v="0"/>
    <s v="Laptop"/>
    <s v="Uttar Pradesh"/>
    <s v="Female"/>
    <n v="29"/>
    <n v="929"/>
    <n v="1066"/>
    <n v="26941"/>
    <n v="30914"/>
    <n v="3973"/>
  </r>
  <r>
    <x v="0"/>
    <s v="Laptop"/>
    <s v="Jharkhand"/>
    <s v="Female"/>
    <n v="27"/>
    <n v="605"/>
    <n v="1361"/>
    <n v="16335"/>
    <n v="36747"/>
    <n v="20412"/>
  </r>
  <r>
    <x v="0"/>
    <s v="Laptop"/>
    <s v="Kerala"/>
    <s v="Female"/>
    <n v="29"/>
    <n v="689"/>
    <n v="1158"/>
    <n v="19981"/>
    <n v="33582"/>
    <n v="13601"/>
  </r>
  <r>
    <x v="0"/>
    <s v="Laptop"/>
    <s v="Maharashtra"/>
    <s v="Female"/>
    <n v="25"/>
    <n v="861"/>
    <n v="1436"/>
    <n v="21525"/>
    <n v="35900"/>
    <n v="14375"/>
  </r>
  <r>
    <x v="0"/>
    <s v="Laptop"/>
    <s v="Himachal Pradesh"/>
    <s v="Female"/>
    <n v="22"/>
    <n v="629"/>
    <n v="1085"/>
    <n v="13838"/>
    <n v="23870"/>
    <n v="10032"/>
  </r>
  <r>
    <x v="0"/>
    <s v="Laptop"/>
    <s v="Uttarakhand"/>
    <s v="Female"/>
    <n v="22"/>
    <n v="779"/>
    <n v="1072"/>
    <n v="17138"/>
    <n v="23584"/>
    <n v="6446"/>
  </r>
  <r>
    <x v="0"/>
    <s v="Laptop"/>
    <s v="Assam"/>
    <s v="Female"/>
    <n v="23"/>
    <n v="730"/>
    <n v="1337"/>
    <n v="16790"/>
    <n v="30751"/>
    <n v="13961"/>
  </r>
  <r>
    <x v="1"/>
    <s v="Saree"/>
    <s v="Punjab"/>
    <s v="Female"/>
    <n v="59"/>
    <n v="663"/>
    <n v="992"/>
    <n v="39117"/>
    <n v="58528"/>
    <n v="19411"/>
  </r>
  <r>
    <x v="1"/>
    <s v="Saree"/>
    <s v="Chhattisgarh"/>
    <s v="Female"/>
    <n v="75"/>
    <n v="871"/>
    <n v="990"/>
    <n v="65325"/>
    <n v="74250"/>
    <n v="8925"/>
  </r>
  <r>
    <x v="1"/>
    <s v="Saree"/>
    <s v="West Bengal"/>
    <s v="Female"/>
    <n v="87"/>
    <n v="869"/>
    <n v="1207"/>
    <n v="75603"/>
    <n v="105009"/>
    <n v="29406"/>
  </r>
  <r>
    <x v="1"/>
    <s v="Saree"/>
    <s v="West Bengal"/>
    <s v="Female"/>
    <n v="100"/>
    <n v="605"/>
    <n v="1313"/>
    <n v="60500"/>
    <n v="131300"/>
    <n v="70800"/>
  </r>
  <r>
    <x v="1"/>
    <s v="Saree"/>
    <s v="Madhya Pradesh"/>
    <s v="Female"/>
    <n v="51"/>
    <n v="798"/>
    <n v="1421"/>
    <n v="40698"/>
    <n v="72471"/>
    <n v="31773"/>
  </r>
  <r>
    <x v="1"/>
    <s v="Saree"/>
    <s v="Jharkhand"/>
    <s v="Female"/>
    <n v="52"/>
    <n v="984"/>
    <n v="1429"/>
    <n v="51168"/>
    <n v="74308"/>
    <n v="23140"/>
  </r>
  <r>
    <x v="1"/>
    <s v="Saree"/>
    <s v="West Bengal"/>
    <s v="Female"/>
    <n v="97"/>
    <n v="565"/>
    <n v="1239"/>
    <n v="54805"/>
    <n v="120183"/>
    <n v="65378"/>
  </r>
  <r>
    <x v="1"/>
    <s v="Saree"/>
    <s v="Karnataka"/>
    <s v="Female"/>
    <n v="58"/>
    <n v="799"/>
    <n v="1182"/>
    <n v="46342"/>
    <n v="68556"/>
    <n v="22214"/>
  </r>
  <r>
    <x v="1"/>
    <s v="Saree"/>
    <s v="Delhi"/>
    <s v="Male"/>
    <n v="69"/>
    <n v="524"/>
    <n v="1198"/>
    <n v="36156"/>
    <n v="82662"/>
    <n v="46506"/>
  </r>
  <r>
    <x v="1"/>
    <s v="Saree"/>
    <s v="Maharashtra"/>
    <s v="Male"/>
    <n v="81"/>
    <n v="903"/>
    <n v="1471"/>
    <n v="73143"/>
    <n v="119151"/>
    <n v="46008"/>
  </r>
  <r>
    <x v="1"/>
    <s v="Saree"/>
    <s v="West Bengal"/>
    <s v="Male"/>
    <n v="89"/>
    <n v="584"/>
    <n v="1367"/>
    <n v="51976"/>
    <n v="121663"/>
    <n v="69687"/>
  </r>
  <r>
    <x v="1"/>
    <s v="Saree"/>
    <s v="Tamil Nadu"/>
    <s v="Male"/>
    <n v="75"/>
    <n v="906"/>
    <n v="1377"/>
    <n v="67950"/>
    <n v="103275"/>
    <n v="35325"/>
  </r>
  <r>
    <x v="1"/>
    <s v="Suit"/>
    <s v="Karnataka"/>
    <s v="Male"/>
    <n v="60"/>
    <n v="642"/>
    <n v="1346"/>
    <n v="38520"/>
    <n v="80760"/>
    <n v="42240"/>
  </r>
  <r>
    <x v="1"/>
    <s v="Suit"/>
    <s v="Telangana"/>
    <s v="Female"/>
    <n v="98"/>
    <n v="925"/>
    <n v="1230"/>
    <n v="90650"/>
    <n v="120540"/>
    <n v="29890"/>
  </r>
  <r>
    <x v="1"/>
    <s v="Suit"/>
    <s v="Gujarat"/>
    <s v="Female"/>
    <n v="73"/>
    <n v="508"/>
    <n v="982"/>
    <n v="37084"/>
    <n v="71686"/>
    <n v="34602"/>
  </r>
  <r>
    <x v="2"/>
    <s v="Home décor"/>
    <s v="Maharashtra"/>
    <s v="Female"/>
    <n v="11"/>
    <n v="830"/>
    <n v="1377"/>
    <n v="9130"/>
    <n v="15147"/>
    <n v="6017"/>
  </r>
  <r>
    <x v="2"/>
    <s v="Home décor"/>
    <s v="Rajasthan"/>
    <s v="Female"/>
    <n v="11"/>
    <n v="930"/>
    <n v="1185"/>
    <n v="10230"/>
    <n v="13035"/>
    <n v="2805"/>
  </r>
  <r>
    <x v="2"/>
    <s v="Home décor"/>
    <s v="Gujarat"/>
    <s v="Female"/>
    <n v="20"/>
    <n v="525"/>
    <n v="1143"/>
    <n v="10500"/>
    <n v="22860"/>
    <n v="12360"/>
  </r>
  <r>
    <x v="2"/>
    <s v="Home décor"/>
    <s v="Uttar Pradesh"/>
    <s v="Female"/>
    <n v="19"/>
    <n v="654"/>
    <n v="997"/>
    <n v="12426"/>
    <n v="18943"/>
    <n v="6517"/>
  </r>
  <r>
    <x v="2"/>
    <s v="Home décor"/>
    <s v="Uttar Pradesh"/>
    <s v="Female"/>
    <n v="18"/>
    <n v="767"/>
    <n v="962"/>
    <n v="13806"/>
    <n v="17316"/>
    <n v="3510"/>
  </r>
  <r>
    <x v="2"/>
    <s v="Home décor"/>
    <s v="Maharashtra"/>
    <s v="Male"/>
    <n v="12"/>
    <n v="654"/>
    <n v="1398"/>
    <n v="7848"/>
    <n v="16776"/>
    <n v="8928"/>
  </r>
  <r>
    <x v="2"/>
    <s v="Home décor"/>
    <s v="Madhya Pradesh"/>
    <s v="Male"/>
    <n v="11"/>
    <n v="827"/>
    <n v="991"/>
    <n v="9097"/>
    <n v="10901"/>
    <n v="1804"/>
  </r>
  <r>
    <x v="0"/>
    <s v="Laptop"/>
    <s v="Maharashtra"/>
    <s v="Male"/>
    <n v="26"/>
    <n v="847"/>
    <n v="936"/>
    <n v="22022"/>
    <n v="24336"/>
    <n v="2314"/>
  </r>
  <r>
    <x v="0"/>
    <s v="Laptop"/>
    <s v="Chandigarh"/>
    <s v="Male"/>
    <n v="24"/>
    <n v="942"/>
    <n v="1492"/>
    <n v="22608"/>
    <n v="35808"/>
    <n v="13200"/>
  </r>
  <r>
    <x v="0"/>
    <s v="Laptop"/>
    <s v="Madhya Pradesh"/>
    <s v="Female"/>
    <n v="20"/>
    <n v="751"/>
    <n v="1420"/>
    <n v="15020"/>
    <n v="28400"/>
    <n v="13380"/>
  </r>
  <r>
    <x v="0"/>
    <s v="Laptop"/>
    <s v="Andhra Pradesh"/>
    <s v="Male"/>
    <n v="23"/>
    <n v="884"/>
    <n v="1183"/>
    <n v="20332"/>
    <n v="27209"/>
    <n v="6877"/>
  </r>
  <r>
    <x v="0"/>
    <s v="Laptop"/>
    <s v="Bihar"/>
    <s v="Male"/>
    <n v="28"/>
    <n v="855"/>
    <n v="994"/>
    <n v="23940"/>
    <n v="27832"/>
    <n v="3892"/>
  </r>
  <r>
    <x v="0"/>
    <s v="Laptop"/>
    <s v="Gujarat"/>
    <s v="Male"/>
    <n v="22"/>
    <n v="806"/>
    <n v="907"/>
    <n v="17732"/>
    <n v="19954"/>
    <n v="2222"/>
  </r>
  <r>
    <x v="0"/>
    <s v="Laptop"/>
    <s v="Uttar Pradesh"/>
    <s v="Male"/>
    <n v="30"/>
    <n v="624"/>
    <n v="1243"/>
    <n v="18720"/>
    <n v="37290"/>
    <n v="18570"/>
  </r>
  <r>
    <x v="0"/>
    <s v="Laptop"/>
    <s v="Uttar Pradesh"/>
    <s v="Female"/>
    <n v="25"/>
    <n v="533"/>
    <n v="1248"/>
    <n v="13325"/>
    <n v="31200"/>
    <n v="17875"/>
  </r>
  <r>
    <x v="0"/>
    <s v="Laptop"/>
    <s v="Tamil Nadu"/>
    <s v="Female"/>
    <n v="20"/>
    <n v="681"/>
    <n v="1461"/>
    <n v="13620"/>
    <n v="29220"/>
    <n v="15600"/>
  </r>
  <r>
    <x v="0"/>
    <s v="Laptop"/>
    <s v="Tamil Nadu"/>
    <s v="Female"/>
    <n v="20"/>
    <n v="997"/>
    <n v="1093"/>
    <n v="19940"/>
    <n v="21860"/>
    <n v="1920"/>
  </r>
  <r>
    <x v="0"/>
    <s v="Laptop"/>
    <s v="Rajasthan"/>
    <s v="Female"/>
    <n v="23"/>
    <n v="577"/>
    <n v="1377"/>
    <n v="13271"/>
    <n v="31671"/>
    <n v="18400"/>
  </r>
  <r>
    <x v="1"/>
    <s v="Saree"/>
    <s v="Uttar Pradesh"/>
    <s v="Female"/>
    <n v="87"/>
    <n v="876"/>
    <n v="1293"/>
    <n v="76212"/>
    <n v="112491"/>
    <n v="36279"/>
  </r>
  <r>
    <x v="1"/>
    <s v="Saree"/>
    <s v="Jharkhand"/>
    <s v="Female"/>
    <n v="69"/>
    <n v="993"/>
    <n v="971"/>
    <n v="68517"/>
    <n v="66999"/>
    <n v="-1518"/>
  </r>
  <r>
    <x v="1"/>
    <s v="Saree"/>
    <s v="Kerala"/>
    <s v="Female"/>
    <n v="62"/>
    <n v="781"/>
    <n v="1270"/>
    <n v="48422"/>
    <n v="78740"/>
    <n v="30318"/>
  </r>
  <r>
    <x v="1"/>
    <s v="Saree"/>
    <s v="Maharashtra"/>
    <s v="Female"/>
    <n v="63"/>
    <n v="718"/>
    <n v="987"/>
    <n v="45234"/>
    <n v="62181"/>
    <n v="16947"/>
  </r>
  <r>
    <x v="1"/>
    <s v="Saree"/>
    <s v="Himachal Pradesh"/>
    <s v="Female"/>
    <n v="72"/>
    <n v="673"/>
    <n v="1459"/>
    <n v="48456"/>
    <n v="105048"/>
    <n v="56592"/>
  </r>
  <r>
    <x v="1"/>
    <s v="Saree"/>
    <s v="Uttarakhand"/>
    <s v="Female"/>
    <n v="76"/>
    <n v="567"/>
    <n v="1425"/>
    <n v="43092"/>
    <n v="108300"/>
    <n v="65208"/>
  </r>
  <r>
    <x v="1"/>
    <s v="Saree"/>
    <s v="Assam"/>
    <s v="Male"/>
    <n v="70"/>
    <n v="751"/>
    <n v="908"/>
    <n v="52570"/>
    <n v="63560"/>
    <n v="10990"/>
  </r>
  <r>
    <x v="1"/>
    <s v="Saree"/>
    <s v="Punjab"/>
    <s v="Male"/>
    <n v="64"/>
    <n v="580"/>
    <n v="958"/>
    <n v="37120"/>
    <n v="61312"/>
    <n v="24192"/>
  </r>
  <r>
    <x v="1"/>
    <s v="Saree"/>
    <s v="Chhattisgarh"/>
    <s v="Male"/>
    <n v="56"/>
    <n v="559"/>
    <n v="1412"/>
    <n v="31304"/>
    <n v="79072"/>
    <n v="47768"/>
  </r>
  <r>
    <x v="1"/>
    <s v="Suit"/>
    <s v="West Bengal"/>
    <s v="Male"/>
    <n v="72"/>
    <n v="719"/>
    <n v="1249"/>
    <n v="51768"/>
    <n v="89928"/>
    <n v="38160"/>
  </r>
  <r>
    <x v="1"/>
    <s v="Suit"/>
    <s v="West Bengal"/>
    <s v="Male"/>
    <n v="89"/>
    <n v="703"/>
    <n v="914"/>
    <n v="62567"/>
    <n v="81346"/>
    <n v="18779"/>
  </r>
  <r>
    <x v="1"/>
    <s v="Suit"/>
    <s v="Madhya Pradesh"/>
    <s v="Female"/>
    <n v="77"/>
    <n v="780"/>
    <n v="1346"/>
    <n v="60060"/>
    <n v="103642"/>
    <n v="43582"/>
  </r>
  <r>
    <x v="1"/>
    <s v="Suit"/>
    <s v="Jharkhand"/>
    <s v="Female"/>
    <n v="52"/>
    <n v="893"/>
    <n v="1391"/>
    <n v="46436"/>
    <n v="72332"/>
    <n v="25896"/>
  </r>
  <r>
    <x v="1"/>
    <s v="Suit"/>
    <s v="West Bengal"/>
    <s v="Female"/>
    <n v="54"/>
    <n v="762"/>
    <n v="1076"/>
    <n v="41148"/>
    <n v="58104"/>
    <n v="16956"/>
  </r>
  <r>
    <x v="1"/>
    <s v="Suit"/>
    <s v="Karnataka"/>
    <s v="Male"/>
    <n v="91"/>
    <n v="647"/>
    <n v="983"/>
    <n v="58877"/>
    <n v="89453"/>
    <n v="30576"/>
  </r>
  <r>
    <x v="2"/>
    <s v="Home décor"/>
    <s v="Delhi"/>
    <s v="Male"/>
    <n v="12"/>
    <n v="561"/>
    <n v="905"/>
    <n v="6732"/>
    <n v="10860"/>
    <n v="4128"/>
  </r>
  <r>
    <x v="2"/>
    <s v="Home décor"/>
    <s v="Maharashtra"/>
    <s v="Male"/>
    <n v="12"/>
    <n v="879"/>
    <n v="1042"/>
    <n v="10548"/>
    <n v="12504"/>
    <n v="1956"/>
  </r>
  <r>
    <x v="2"/>
    <s v="Home décor"/>
    <s v="West Bengal"/>
    <s v="Male"/>
    <n v="13"/>
    <n v="523"/>
    <n v="1076"/>
    <n v="6799"/>
    <n v="13988"/>
    <n v="7189"/>
  </r>
  <r>
    <x v="2"/>
    <s v="Home décor"/>
    <s v="Tamil Nadu"/>
    <s v="Male"/>
    <n v="10"/>
    <n v="990"/>
    <n v="1296"/>
    <n v="9900"/>
    <n v="12960"/>
    <n v="3060"/>
  </r>
  <r>
    <x v="2"/>
    <s v="Home décor"/>
    <s v="Karnataka"/>
    <s v="Female"/>
    <n v="12"/>
    <n v="707"/>
    <n v="915"/>
    <n v="8484"/>
    <n v="10980"/>
    <n v="2496"/>
  </r>
  <r>
    <x v="2"/>
    <s v="Home décor"/>
    <s v="Telangana"/>
    <s v="Female"/>
    <n v="13"/>
    <n v="515"/>
    <n v="1191"/>
    <n v="6695"/>
    <n v="15483"/>
    <n v="8788"/>
  </r>
  <r>
    <x v="2"/>
    <s v="Home décor"/>
    <s v="Gujarat"/>
    <s v="Female"/>
    <n v="19"/>
    <n v="938"/>
    <n v="1119"/>
    <n v="17822"/>
    <n v="21261"/>
    <n v="3439"/>
  </r>
  <r>
    <x v="2"/>
    <s v="Home décor"/>
    <s v="Maharashtra"/>
    <s v="Female"/>
    <n v="12"/>
    <n v="671"/>
    <n v="1402"/>
    <n v="8052"/>
    <n v="16824"/>
    <n v="8772"/>
  </r>
  <r>
    <x v="2"/>
    <s v="Home décor"/>
    <s v="Rajasthan"/>
    <s v="Female"/>
    <n v="12"/>
    <n v="500"/>
    <n v="1328"/>
    <n v="6000"/>
    <n v="15936"/>
    <n v="9936"/>
  </r>
  <r>
    <x v="2"/>
    <s v="Home décor"/>
    <s v="Gujarat"/>
    <s v="Female"/>
    <n v="18"/>
    <n v="602"/>
    <n v="986"/>
    <n v="10836"/>
    <n v="17748"/>
    <n v="6912"/>
  </r>
  <r>
    <x v="2"/>
    <s v="Home décor"/>
    <s v="Uttar Pradesh"/>
    <s v="Female"/>
    <n v="18"/>
    <n v="629"/>
    <n v="1081"/>
    <n v="11322"/>
    <n v="19458"/>
    <n v="8136"/>
  </r>
  <r>
    <x v="2"/>
    <s v="Home décor"/>
    <s v="Uttar Pradesh"/>
    <s v="Male"/>
    <n v="17"/>
    <n v="614"/>
    <n v="913"/>
    <n v="10438"/>
    <n v="15521"/>
    <n v="5083"/>
  </r>
  <r>
    <x v="1"/>
    <s v="Suit"/>
    <s v="Maharashtra"/>
    <s v="Male"/>
    <n v="63"/>
    <n v="720"/>
    <n v="1191"/>
    <n v="45360"/>
    <n v="75033"/>
    <n v="29673"/>
  </r>
  <r>
    <x v="1"/>
    <s v="Suit"/>
    <s v="Madhya Pradesh"/>
    <s v="Male"/>
    <n v="66"/>
    <n v="958"/>
    <n v="985"/>
    <n v="63228"/>
    <n v="65010"/>
    <n v="1782"/>
  </r>
  <r>
    <x v="1"/>
    <s v="Suit"/>
    <s v="Maharashtra"/>
    <s v="Male"/>
    <n v="54"/>
    <n v="663"/>
    <n v="1422"/>
    <n v="35802"/>
    <n v="76788"/>
    <n v="40986"/>
  </r>
  <r>
    <x v="1"/>
    <s v="Suit"/>
    <s v="Chandigarh"/>
    <s v="Female"/>
    <n v="73"/>
    <n v="540"/>
    <n v="1424"/>
    <n v="39420"/>
    <n v="103952"/>
    <n v="64532"/>
  </r>
  <r>
    <x v="1"/>
    <s v="Suit"/>
    <s v="Madhya Pradesh"/>
    <s v="Male"/>
    <n v="76"/>
    <n v="744"/>
    <n v="1255"/>
    <n v="56544"/>
    <n v="95380"/>
    <n v="38836"/>
  </r>
  <r>
    <x v="1"/>
    <s v="Suit"/>
    <s v="Andhra Pradesh"/>
    <s v="Male"/>
    <n v="94"/>
    <n v="874"/>
    <n v="970"/>
    <n v="82156"/>
    <n v="91180"/>
    <n v="9024"/>
  </r>
  <r>
    <x v="1"/>
    <s v="Suit"/>
    <s v="Bihar"/>
    <s v="Male"/>
    <n v="97"/>
    <n v="752"/>
    <n v="1058"/>
    <n v="72944"/>
    <n v="102626"/>
    <n v="29682"/>
  </r>
  <r>
    <x v="2"/>
    <s v="Car accessories"/>
    <s v="Gujarat"/>
    <s v="Male"/>
    <n v="17"/>
    <n v="565"/>
    <n v="1105"/>
    <n v="9605"/>
    <n v="18785"/>
    <n v="9180"/>
  </r>
  <r>
    <x v="2"/>
    <s v="Car accessories"/>
    <s v="Uttar Pradesh"/>
    <s v="Female"/>
    <n v="10"/>
    <n v="572"/>
    <n v="1364"/>
    <n v="5720"/>
    <n v="13640"/>
    <n v="7920"/>
  </r>
  <r>
    <x v="2"/>
    <s v="Car accessories"/>
    <s v="Uttar Pradesh"/>
    <s v="Female"/>
    <n v="10"/>
    <n v="917"/>
    <n v="1031"/>
    <n v="9170"/>
    <n v="10310"/>
    <n v="1140"/>
  </r>
  <r>
    <x v="2"/>
    <s v="Car accessories"/>
    <s v="Tamil Nadu"/>
    <s v="Female"/>
    <n v="12"/>
    <n v="674"/>
    <n v="1176"/>
    <n v="8088"/>
    <n v="14112"/>
    <n v="6024"/>
  </r>
  <r>
    <x v="2"/>
    <s v="Car accessories"/>
    <s v="Tamil Nadu"/>
    <s v="Female"/>
    <n v="18"/>
    <n v="867"/>
    <n v="1384"/>
    <n v="15606"/>
    <n v="24912"/>
    <n v="9306"/>
  </r>
  <r>
    <x v="2"/>
    <s v="Car accessories"/>
    <s v="Rajasthan"/>
    <s v="Female"/>
    <n v="10"/>
    <n v="757"/>
    <n v="968"/>
    <n v="7570"/>
    <n v="9680"/>
    <n v="2110"/>
  </r>
  <r>
    <x v="2"/>
    <s v="Car accessories"/>
    <s v="Uttar Pradesh"/>
    <s v="Female"/>
    <n v="18"/>
    <n v="668"/>
    <n v="1427"/>
    <n v="12024"/>
    <n v="25686"/>
    <n v="13662"/>
  </r>
  <r>
    <x v="1"/>
    <s v="Saree"/>
    <s v="Jharkhand"/>
    <s v="Female"/>
    <n v="77"/>
    <n v="951"/>
    <n v="1460"/>
    <n v="73227"/>
    <n v="112420"/>
    <n v="39193"/>
  </r>
  <r>
    <x v="1"/>
    <s v="Saree"/>
    <s v="Kerala"/>
    <s v="Female"/>
    <n v="52"/>
    <n v="633"/>
    <n v="1467"/>
    <n v="32916"/>
    <n v="76284"/>
    <n v="43368"/>
  </r>
  <r>
    <x v="1"/>
    <s v="Saree"/>
    <s v="Maharashtra"/>
    <s v="Female"/>
    <n v="52"/>
    <n v="546"/>
    <n v="1485"/>
    <n v="28392"/>
    <n v="77220"/>
    <n v="48828"/>
  </r>
  <r>
    <x v="1"/>
    <s v="Saree"/>
    <s v="Himachal Pradesh"/>
    <s v="Female"/>
    <n v="80"/>
    <n v="982"/>
    <n v="1124"/>
    <n v="78560"/>
    <n v="89920"/>
    <n v="11360"/>
  </r>
  <r>
    <x v="1"/>
    <s v="Saree"/>
    <s v="Uttarakhand"/>
    <s v="Female"/>
    <n v="81"/>
    <n v="917"/>
    <n v="1128"/>
    <n v="74277"/>
    <n v="91368"/>
    <n v="17091"/>
  </r>
  <r>
    <x v="1"/>
    <s v="Suit"/>
    <s v="Assam"/>
    <s v="Female"/>
    <n v="63"/>
    <n v="747"/>
    <n v="1329"/>
    <n v="47061"/>
    <n v="83727"/>
    <n v="36666"/>
  </r>
  <r>
    <x v="1"/>
    <s v="Suit"/>
    <s v="Punjab"/>
    <s v="Female"/>
    <n v="88"/>
    <n v="978"/>
    <n v="1292"/>
    <n v="86064"/>
    <n v="113696"/>
    <n v="27632"/>
  </r>
  <r>
    <x v="1"/>
    <s v="Suit"/>
    <s v="Chhattisgarh"/>
    <s v="Female"/>
    <n v="82"/>
    <n v="652"/>
    <n v="1305"/>
    <n v="53464"/>
    <n v="107010"/>
    <n v="53546"/>
  </r>
  <r>
    <x v="1"/>
    <s v="Suit"/>
    <s v="West Bengal"/>
    <s v="Female"/>
    <n v="80"/>
    <n v="841"/>
    <n v="1094"/>
    <n v="67280"/>
    <n v="87520"/>
    <n v="20240"/>
  </r>
  <r>
    <x v="1"/>
    <s v="Suit"/>
    <s v="West Bengal"/>
    <s v="Male"/>
    <n v="86"/>
    <n v="717"/>
    <n v="1056"/>
    <n v="61662"/>
    <n v="90816"/>
    <n v="29154"/>
  </r>
  <r>
    <x v="1"/>
    <s v="Suit"/>
    <s v="Madhya Pradesh"/>
    <s v="Male"/>
    <n v="70"/>
    <n v="798"/>
    <n v="1258"/>
    <n v="55860"/>
    <n v="88060"/>
    <n v="32200"/>
  </r>
  <r>
    <x v="2"/>
    <s v="Home décor"/>
    <s v="Jharkhand"/>
    <s v="Male"/>
    <n v="20"/>
    <n v="882"/>
    <n v="996"/>
    <n v="17640"/>
    <n v="19920"/>
    <n v="2280"/>
  </r>
  <r>
    <x v="2"/>
    <s v="Home décor"/>
    <s v="West Bengal"/>
    <s v="Male"/>
    <n v="17"/>
    <n v="739"/>
    <n v="1028"/>
    <n v="12563"/>
    <n v="17476"/>
    <n v="4913"/>
  </r>
  <r>
    <x v="2"/>
    <s v="Home décor"/>
    <s v="Karnataka"/>
    <s v="Male"/>
    <n v="15"/>
    <n v="563"/>
    <n v="1415"/>
    <n v="8445"/>
    <n v="21225"/>
    <n v="12780"/>
  </r>
  <r>
    <x v="2"/>
    <s v="Home décor"/>
    <s v="Bihar"/>
    <s v="Female"/>
    <n v="20"/>
    <n v="784"/>
    <n v="1481"/>
    <n v="15680"/>
    <n v="29620"/>
    <n v="13940"/>
  </r>
  <r>
    <x v="2"/>
    <s v="Home décor"/>
    <s v="Gujarat"/>
    <s v="Female"/>
    <n v="15"/>
    <n v="662"/>
    <n v="1190"/>
    <n v="9930"/>
    <n v="17850"/>
    <n v="7920"/>
  </r>
  <r>
    <x v="2"/>
    <s v="Home décor"/>
    <s v="Uttar Pradesh"/>
    <s v="Female"/>
    <n v="16"/>
    <n v="846"/>
    <n v="1314"/>
    <n v="13536"/>
    <n v="21024"/>
    <n v="7488"/>
  </r>
  <r>
    <x v="2"/>
    <s v="Home décor"/>
    <s v="Uttar Pradesh"/>
    <s v="Female"/>
    <n v="19"/>
    <n v="664"/>
    <n v="1285"/>
    <n v="12616"/>
    <n v="24415"/>
    <n v="11799"/>
  </r>
  <r>
    <x v="2"/>
    <s v="Home décor"/>
    <s v="Tamil Nadu"/>
    <s v="Female"/>
    <n v="14"/>
    <n v="777"/>
    <n v="1420"/>
    <n v="10878"/>
    <n v="19880"/>
    <n v="9002"/>
  </r>
  <r>
    <x v="0"/>
    <s v="Speaker"/>
    <s v="Tamil Nadu"/>
    <s v="Female"/>
    <n v="26"/>
    <n v="674"/>
    <n v="953"/>
    <n v="17524"/>
    <n v="24778"/>
    <n v="7254"/>
  </r>
  <r>
    <x v="0"/>
    <s v="Earbuds"/>
    <s v="Rajasthan"/>
    <s v="Female"/>
    <n v="28"/>
    <n v="537"/>
    <n v="1056"/>
    <n v="15036"/>
    <n v="29568"/>
    <n v="14532"/>
  </r>
  <r>
    <x v="0"/>
    <s v="Earbuds"/>
    <s v="Uttar Pradesh"/>
    <s v="Male"/>
    <n v="29"/>
    <n v="774"/>
    <n v="1418"/>
    <n v="22446"/>
    <n v="41122"/>
    <n v="18676"/>
  </r>
  <r>
    <x v="0"/>
    <s v="Earbuds"/>
    <s v="Jharkhand"/>
    <s v="Male"/>
    <n v="23"/>
    <n v="746"/>
    <n v="1354"/>
    <n v="17158"/>
    <n v="31142"/>
    <n v="13984"/>
  </r>
  <r>
    <x v="1"/>
    <s v="Women dress"/>
    <s v="Kerala"/>
    <s v="Male"/>
    <n v="69"/>
    <n v="921"/>
    <n v="1045"/>
    <n v="63549"/>
    <n v="72105"/>
    <n v="8556"/>
  </r>
  <r>
    <x v="1"/>
    <s v="Women dress"/>
    <s v="Maharashtra"/>
    <s v="Male"/>
    <n v="60"/>
    <n v="729"/>
    <n v="996"/>
    <n v="43740"/>
    <n v="59760"/>
    <n v="16020"/>
  </r>
  <r>
    <x v="1"/>
    <s v="Women dress"/>
    <s v="Himachal Pradesh"/>
    <s v="Female"/>
    <n v="99"/>
    <n v="880"/>
    <n v="1451"/>
    <n v="87120"/>
    <n v="143649"/>
    <n v="56529"/>
  </r>
  <r>
    <x v="1"/>
    <s v="Women dress"/>
    <s v="Uttarakhand"/>
    <s v="Male"/>
    <n v="88"/>
    <n v="552"/>
    <n v="899"/>
    <n v="48576"/>
    <n v="79112"/>
    <n v="30536"/>
  </r>
  <r>
    <x v="0"/>
    <s v="Speaker"/>
    <s v="Assam"/>
    <s v="Male"/>
    <n v="29"/>
    <n v="895"/>
    <n v="1107"/>
    <n v="25955"/>
    <n v="32103"/>
    <n v="6148"/>
  </r>
  <r>
    <x v="0"/>
    <s v="Speaker"/>
    <s v="Punjab"/>
    <s v="Male"/>
    <n v="26"/>
    <n v="728"/>
    <n v="1242"/>
    <n v="18928"/>
    <n v="32292"/>
    <n v="13364"/>
  </r>
  <r>
    <x v="0"/>
    <s v="Speaker"/>
    <s v="Chhattisgarh"/>
    <s v="Male"/>
    <n v="22"/>
    <n v="586"/>
    <n v="1093"/>
    <n v="12892"/>
    <n v="24046"/>
    <n v="11154"/>
  </r>
  <r>
    <x v="0"/>
    <s v="Speaker"/>
    <s v="West Bengal"/>
    <s v="Female"/>
    <n v="29"/>
    <n v="724"/>
    <n v="1458"/>
    <n v="20996"/>
    <n v="42282"/>
    <n v="21286"/>
  </r>
  <r>
    <x v="0"/>
    <s v="Speaker"/>
    <s v="West Bengal"/>
    <s v="Female"/>
    <n v="20"/>
    <n v="941"/>
    <n v="922"/>
    <n v="18820"/>
    <n v="18440"/>
    <n v="-380"/>
  </r>
  <r>
    <x v="0"/>
    <s v="Speaker"/>
    <s v="Madhya Pradesh"/>
    <s v="Female"/>
    <n v="22"/>
    <n v="618"/>
    <n v="1113"/>
    <n v="13596"/>
    <n v="24486"/>
    <n v="10890"/>
  </r>
  <r>
    <x v="1"/>
    <s v="Male dress"/>
    <s v="Jharkhand"/>
    <s v="Female"/>
    <n v="74"/>
    <n v="714"/>
    <n v="1221"/>
    <n v="52836"/>
    <n v="90354"/>
    <n v="37518"/>
  </r>
  <r>
    <x v="1"/>
    <s v="Male dress"/>
    <s v="West Bengal"/>
    <s v="Female"/>
    <n v="60"/>
    <n v="827"/>
    <n v="1113"/>
    <n v="49620"/>
    <n v="66780"/>
    <n v="17160"/>
  </r>
  <r>
    <x v="1"/>
    <s v="Male dress"/>
    <s v="Karnataka"/>
    <s v="Female"/>
    <n v="64"/>
    <n v="529"/>
    <n v="1398"/>
    <n v="33856"/>
    <n v="89472"/>
    <n v="55616"/>
  </r>
  <r>
    <x v="1"/>
    <s v="Male dress"/>
    <s v="Delhi"/>
    <s v="Female"/>
    <n v="73"/>
    <n v="957"/>
    <n v="1256"/>
    <n v="69861"/>
    <n v="91688"/>
    <n v="21827"/>
  </r>
  <r>
    <x v="1"/>
    <s v="Male dress"/>
    <s v="Maharashtra"/>
    <s v="Female"/>
    <n v="51"/>
    <n v="859"/>
    <n v="1278"/>
    <n v="43809"/>
    <n v="65178"/>
    <n v="21369"/>
  </r>
  <r>
    <x v="1"/>
    <s v="Male dress"/>
    <s v="West Bengal"/>
    <s v="Female"/>
    <n v="68"/>
    <n v="756"/>
    <n v="1231"/>
    <n v="51408"/>
    <n v="83708"/>
    <n v="32300"/>
  </r>
  <r>
    <x v="1"/>
    <s v="Male dress"/>
    <s v="Tamil Nadu"/>
    <s v="Female"/>
    <n v="87"/>
    <n v="882"/>
    <n v="1333"/>
    <n v="76734"/>
    <n v="115971"/>
    <n v="39237"/>
  </r>
  <r>
    <x v="0"/>
    <s v="TV"/>
    <s v="Karnataka"/>
    <s v="Male"/>
    <n v="28"/>
    <n v="896"/>
    <n v="1132"/>
    <n v="25088"/>
    <n v="31696"/>
    <n v="6608"/>
  </r>
  <r>
    <x v="0"/>
    <s v="TV"/>
    <s v="Telangana"/>
    <s v="Male"/>
    <n v="24"/>
    <n v="553"/>
    <n v="1357"/>
    <n v="13272"/>
    <n v="32568"/>
    <n v="19296"/>
  </r>
  <r>
    <x v="0"/>
    <s v="TV"/>
    <s v="Gujarat"/>
    <s v="Male"/>
    <n v="28"/>
    <n v="986"/>
    <n v="1472"/>
    <n v="27608"/>
    <n v="41216"/>
    <n v="13608"/>
  </r>
  <r>
    <x v="0"/>
    <s v="TV"/>
    <s v="Maharashtra"/>
    <s v="Male"/>
    <n v="27"/>
    <n v="951"/>
    <n v="1137"/>
    <n v="25677"/>
    <n v="30699"/>
    <n v="5022"/>
  </r>
  <r>
    <x v="0"/>
    <s v="TV"/>
    <s v="Rajasthan"/>
    <s v="Male"/>
    <n v="22"/>
    <n v="783"/>
    <n v="1399"/>
    <n v="17226"/>
    <n v="30778"/>
    <n v="13552"/>
  </r>
  <r>
    <x v="0"/>
    <s v="TV"/>
    <s v="Gujarat"/>
    <s v="Female"/>
    <n v="22"/>
    <n v="688"/>
    <n v="1094"/>
    <n v="15136"/>
    <n v="24068"/>
    <n v="8932"/>
  </r>
  <r>
    <x v="0"/>
    <s v="TV"/>
    <s v="Uttar Pradesh"/>
    <s v="Female"/>
    <n v="21"/>
    <n v="547"/>
    <n v="1063"/>
    <n v="11487"/>
    <n v="22323"/>
    <n v="10836"/>
  </r>
  <r>
    <x v="0"/>
    <s v="TV"/>
    <s v="Uttar Pradesh"/>
    <s v="Female"/>
    <n v="27"/>
    <n v="933"/>
    <n v="1301"/>
    <n v="25191"/>
    <n v="35127"/>
    <n v="9936"/>
  </r>
  <r>
    <x v="0"/>
    <s v="TV"/>
    <s v="Maharashtra"/>
    <s v="Male"/>
    <n v="20"/>
    <n v="737"/>
    <n v="1286"/>
    <n v="14740"/>
    <n v="25720"/>
    <n v="10980"/>
  </r>
  <r>
    <x v="0"/>
    <s v="TV"/>
    <s v="Madhya Pradesh"/>
    <s v="Male"/>
    <n v="25"/>
    <n v="924"/>
    <n v="1347"/>
    <n v="23100"/>
    <n v="33675"/>
    <n v="10575"/>
  </r>
  <r>
    <x v="0"/>
    <s v="TV"/>
    <s v="Maharashtra"/>
    <s v="Male"/>
    <n v="28"/>
    <n v="665"/>
    <n v="1049"/>
    <n v="18620"/>
    <n v="29372"/>
    <n v="10752"/>
  </r>
  <r>
    <x v="0"/>
    <s v="TV"/>
    <s v="Chandigarh"/>
    <s v="Male"/>
    <n v="24"/>
    <n v="839"/>
    <n v="1170"/>
    <n v="20136"/>
    <n v="28080"/>
    <n v="7944"/>
  </r>
  <r>
    <x v="0"/>
    <s v="TV"/>
    <s v="Madhya Pradesh"/>
    <s v="Male"/>
    <n v="30"/>
    <n v="790"/>
    <n v="1163"/>
    <n v="23700"/>
    <n v="34890"/>
    <n v="11190"/>
  </r>
  <r>
    <x v="0"/>
    <s v="TV"/>
    <s v="Andhra Pradesh"/>
    <s v="Female"/>
    <n v="30"/>
    <n v="651"/>
    <n v="1430"/>
    <n v="19530"/>
    <n v="42900"/>
    <n v="23370"/>
  </r>
  <r>
    <x v="0"/>
    <s v="TV"/>
    <s v="Bihar"/>
    <s v="Female"/>
    <n v="23"/>
    <n v="531"/>
    <n v="921"/>
    <n v="12213"/>
    <n v="21183"/>
    <n v="8970"/>
  </r>
  <r>
    <x v="0"/>
    <s v="Laptop"/>
    <s v="Gujarat"/>
    <s v="Female"/>
    <n v="30"/>
    <n v="591"/>
    <n v="1277"/>
    <n v="17730"/>
    <n v="38310"/>
    <n v="20580"/>
  </r>
  <r>
    <x v="0"/>
    <s v="Laptop"/>
    <s v="Uttar Pradesh"/>
    <s v="Female"/>
    <n v="29"/>
    <n v="621"/>
    <n v="948"/>
    <n v="18009"/>
    <n v="27492"/>
    <n v="9483"/>
  </r>
  <r>
    <x v="0"/>
    <s v="Laptop"/>
    <s v="Uttar Pradesh"/>
    <s v="Female"/>
    <n v="20"/>
    <n v="989"/>
    <n v="1069"/>
    <n v="19780"/>
    <n v="21380"/>
    <n v="1600"/>
  </r>
  <r>
    <x v="0"/>
    <s v="Laptop"/>
    <s v="Tamil Nadu"/>
    <s v="Female"/>
    <n v="30"/>
    <n v="857"/>
    <n v="1013"/>
    <n v="25710"/>
    <n v="30390"/>
    <n v="4680"/>
  </r>
  <r>
    <x v="0"/>
    <s v="Laptop"/>
    <s v="Tamil Nadu"/>
    <s v="Female"/>
    <n v="20"/>
    <n v="897"/>
    <n v="1430"/>
    <n v="17940"/>
    <n v="28600"/>
    <n v="10660"/>
  </r>
  <r>
    <x v="0"/>
    <s v="Laptop"/>
    <s v="Rajasthan"/>
    <s v="Male"/>
    <n v="26"/>
    <n v="870"/>
    <n v="977"/>
    <n v="22620"/>
    <n v="25402"/>
    <n v="2782"/>
  </r>
  <r>
    <x v="0"/>
    <s v="Laptop"/>
    <s v="Uttar Pradesh"/>
    <s v="Male"/>
    <n v="22"/>
    <n v="781"/>
    <n v="1065"/>
    <n v="17182"/>
    <n v="23430"/>
    <n v="6248"/>
  </r>
  <r>
    <x v="0"/>
    <s v="Laptop"/>
    <s v="Jharkhand"/>
    <s v="Male"/>
    <n v="20"/>
    <n v="854"/>
    <n v="1261"/>
    <n v="17080"/>
    <n v="25220"/>
    <n v="8140"/>
  </r>
  <r>
    <x v="0"/>
    <s v="Laptop"/>
    <s v="Kerala"/>
    <s v="Male"/>
    <n v="26"/>
    <n v="909"/>
    <n v="1114"/>
    <n v="23634"/>
    <n v="28964"/>
    <n v="5330"/>
  </r>
  <r>
    <x v="0"/>
    <s v="Laptop"/>
    <s v="Maharashtra"/>
    <s v="Female"/>
    <n v="20"/>
    <n v="976"/>
    <n v="1195"/>
    <n v="19520"/>
    <n v="23900"/>
    <n v="4380"/>
  </r>
  <r>
    <x v="0"/>
    <s v="Laptop"/>
    <s v="Himachal Pradesh"/>
    <s v="Male"/>
    <n v="23"/>
    <n v="945"/>
    <n v="951"/>
    <n v="21735"/>
    <n v="21873"/>
    <n v="138"/>
  </r>
  <r>
    <x v="0"/>
    <s v="Laptop"/>
    <s v="Uttarakhand"/>
    <s v="Male"/>
    <n v="24"/>
    <n v="787"/>
    <n v="1412"/>
    <n v="18888"/>
    <n v="33888"/>
    <n v="15000"/>
  </r>
  <r>
    <x v="1"/>
    <s v="Saree"/>
    <s v="Assam"/>
    <s v="Male"/>
    <n v="51"/>
    <n v="685"/>
    <n v="956"/>
    <n v="34935"/>
    <n v="48756"/>
    <n v="13821"/>
  </r>
  <r>
    <x v="1"/>
    <s v="Saree"/>
    <s v="Punjab"/>
    <s v="Male"/>
    <n v="78"/>
    <n v="522"/>
    <n v="1156"/>
    <n v="40716"/>
    <n v="90168"/>
    <n v="49452"/>
  </r>
  <r>
    <x v="1"/>
    <s v="Saree"/>
    <s v="Chhattisgarh"/>
    <s v="Female"/>
    <n v="72"/>
    <n v="765"/>
    <n v="937"/>
    <n v="55080"/>
    <n v="67464"/>
    <n v="12384"/>
  </r>
  <r>
    <x v="1"/>
    <s v="Saree"/>
    <s v="West Bengal"/>
    <s v="Female"/>
    <n v="54"/>
    <n v="702"/>
    <n v="1153"/>
    <n v="37908"/>
    <n v="62262"/>
    <n v="24354"/>
  </r>
  <r>
    <x v="1"/>
    <s v="Saree"/>
    <s v="Gujarat"/>
    <s v="Female"/>
    <n v="97"/>
    <n v="917"/>
    <n v="1339"/>
    <n v="88949"/>
    <n v="129883"/>
    <n v="40934"/>
  </r>
  <r>
    <x v="1"/>
    <s v="Saree"/>
    <s v="Uttar Pradesh"/>
    <s v="Female"/>
    <n v="84"/>
    <n v="516"/>
    <n v="1412"/>
    <n v="43344"/>
    <n v="118608"/>
    <n v="75264"/>
  </r>
  <r>
    <x v="1"/>
    <s v="Saree"/>
    <s v="Uttar Pradesh"/>
    <s v="Female"/>
    <n v="60"/>
    <n v="642"/>
    <n v="1309"/>
    <n v="38520"/>
    <n v="78540"/>
    <n v="40020"/>
  </r>
  <r>
    <x v="1"/>
    <s v="Saree"/>
    <s v="Tamil Nadu"/>
    <s v="Female"/>
    <n v="92"/>
    <n v="789"/>
    <n v="1356"/>
    <n v="72588"/>
    <n v="124752"/>
    <n v="52164"/>
  </r>
  <r>
    <x v="1"/>
    <s v="Saree"/>
    <s v="Tamil Nadu"/>
    <s v="Female"/>
    <n v="53"/>
    <n v="962"/>
    <n v="1361"/>
    <n v="50986"/>
    <n v="72133"/>
    <n v="21147"/>
  </r>
  <r>
    <x v="1"/>
    <s v="Saree"/>
    <s v="Rajasthan"/>
    <s v="Female"/>
    <n v="81"/>
    <n v="565"/>
    <n v="1108"/>
    <n v="45765"/>
    <n v="89748"/>
    <n v="43983"/>
  </r>
  <r>
    <x v="1"/>
    <s v="Saree"/>
    <s v="Uttar Pradesh"/>
    <s v="Female"/>
    <n v="86"/>
    <n v="668"/>
    <n v="1140"/>
    <n v="57448"/>
    <n v="98040"/>
    <n v="40592"/>
  </r>
  <r>
    <x v="1"/>
    <s v="Saree"/>
    <s v="Jharkhand"/>
    <s v="Female"/>
    <n v="96"/>
    <n v="715"/>
    <n v="1103"/>
    <n v="68640"/>
    <n v="105888"/>
    <n v="37248"/>
  </r>
  <r>
    <x v="1"/>
    <s v="Suit"/>
    <s v="Kerala"/>
    <s v="Female"/>
    <n v="57"/>
    <n v="995"/>
    <n v="984"/>
    <n v="56715"/>
    <n v="56088"/>
    <n v="-627"/>
  </r>
  <r>
    <x v="1"/>
    <s v="Suit"/>
    <s v="Maharashtra"/>
    <s v="Female"/>
    <n v="69"/>
    <n v="699"/>
    <n v="1284"/>
    <n v="48231"/>
    <n v="88596"/>
    <n v="40365"/>
  </r>
  <r>
    <x v="1"/>
    <s v="Suit"/>
    <s v="Himachal Pradesh"/>
    <s v="Female"/>
    <n v="58"/>
    <n v="924"/>
    <n v="1206"/>
    <n v="53592"/>
    <n v="69948"/>
    <n v="16356"/>
  </r>
  <r>
    <x v="1"/>
    <s v="Suit"/>
    <s v="Uttarakhand"/>
    <s v="Female"/>
    <n v="83"/>
    <n v="790"/>
    <n v="1150"/>
    <n v="65570"/>
    <n v="95450"/>
    <n v="29880"/>
  </r>
  <r>
    <x v="1"/>
    <s v="Suit"/>
    <s v="Assam"/>
    <s v="Female"/>
    <n v="60"/>
    <n v="867"/>
    <n v="1453"/>
    <n v="52020"/>
    <n v="87180"/>
    <n v="35160"/>
  </r>
  <r>
    <x v="1"/>
    <s v="Suit"/>
    <s v="Punjab"/>
    <s v="Male"/>
    <n v="93"/>
    <n v="886"/>
    <n v="1258"/>
    <n v="82398"/>
    <n v="116994"/>
    <n v="34596"/>
  </r>
  <r>
    <x v="1"/>
    <s v="Suit"/>
    <s v="Chhattisgarh"/>
    <s v="Male"/>
    <n v="89"/>
    <n v="702"/>
    <n v="1162"/>
    <n v="62478"/>
    <n v="103418"/>
    <n v="40940"/>
  </r>
  <r>
    <x v="1"/>
    <s v="Suit"/>
    <s v="West Bengal"/>
    <s v="Male"/>
    <n v="91"/>
    <n v="805"/>
    <n v="1403"/>
    <n v="73255"/>
    <n v="127673"/>
    <n v="54418"/>
  </r>
  <r>
    <x v="1"/>
    <s v="Suit"/>
    <s v="West Bengal"/>
    <s v="Male"/>
    <n v="78"/>
    <n v="682"/>
    <n v="1422"/>
    <n v="53196"/>
    <n v="110916"/>
    <n v="57720"/>
  </r>
  <r>
    <x v="1"/>
    <s v="Suit"/>
    <s v="Madhya Pradesh"/>
    <s v="Male"/>
    <n v="54"/>
    <n v="990"/>
    <n v="895"/>
    <n v="53460"/>
    <n v="48330"/>
    <n v="-5130"/>
  </r>
  <r>
    <x v="1"/>
    <s v="Suit"/>
    <s v="Jharkhand"/>
    <s v="Female"/>
    <n v="72"/>
    <n v="749"/>
    <n v="1018"/>
    <n v="53928"/>
    <n v="73296"/>
    <n v="19368"/>
  </r>
  <r>
    <x v="2"/>
    <s v="Car accessories"/>
    <s v="West Bengal"/>
    <s v="Female"/>
    <n v="16"/>
    <n v="632"/>
    <n v="1204"/>
    <n v="10112"/>
    <n v="19264"/>
    <n v="9152"/>
  </r>
  <r>
    <x v="2"/>
    <s v="Car accessories"/>
    <s v="Karnataka"/>
    <s v="Female"/>
    <n v="11"/>
    <n v="676"/>
    <n v="1211"/>
    <n v="7436"/>
    <n v="13321"/>
    <n v="5885"/>
  </r>
  <r>
    <x v="2"/>
    <s v="Car accessories"/>
    <s v="Delhi"/>
    <s v="Female"/>
    <n v="11"/>
    <n v="731"/>
    <n v="895"/>
    <n v="8041"/>
    <n v="9845"/>
    <n v="1804"/>
  </r>
  <r>
    <x v="2"/>
    <s v="Car accessories"/>
    <s v="Maharashtra"/>
    <s v="Female"/>
    <n v="13"/>
    <n v="521"/>
    <n v="1325"/>
    <n v="6773"/>
    <n v="17225"/>
    <n v="10452"/>
  </r>
  <r>
    <x v="2"/>
    <s v="Car accessories"/>
    <s v="Punjab"/>
    <s v="Female"/>
    <n v="10"/>
    <n v="774"/>
    <n v="1371"/>
    <n v="7740"/>
    <n v="13710"/>
    <n v="5970"/>
  </r>
  <r>
    <x v="2"/>
    <s v="Car accessories"/>
    <s v="Chhattisgarh"/>
    <s v="Female"/>
    <n v="16"/>
    <n v="887"/>
    <n v="1371"/>
    <n v="14192"/>
    <n v="21936"/>
    <n v="7744"/>
  </r>
  <r>
    <x v="2"/>
    <s v="Car accessories"/>
    <s v="West Bengal"/>
    <s v="Male"/>
    <n v="11"/>
    <n v="986"/>
    <n v="1434"/>
    <n v="10846"/>
    <n v="15774"/>
    <n v="4928"/>
  </r>
  <r>
    <x v="1"/>
    <s v="Saree"/>
    <s v="Gujarat"/>
    <s v="Male"/>
    <n v="51"/>
    <n v="925"/>
    <n v="1410"/>
    <n v="47175"/>
    <n v="71910"/>
    <n v="24735"/>
  </r>
  <r>
    <x v="1"/>
    <s v="Saree"/>
    <s v="Uttar Pradesh"/>
    <s v="Male"/>
    <n v="56"/>
    <n v="782"/>
    <n v="1182"/>
    <n v="43792"/>
    <n v="66192"/>
    <n v="22400"/>
  </r>
  <r>
    <x v="1"/>
    <s v="Saree"/>
    <s v="Uttar Pradesh"/>
    <s v="Male"/>
    <n v="92"/>
    <n v="978"/>
    <n v="1480"/>
    <n v="89976"/>
    <n v="136160"/>
    <n v="46184"/>
  </r>
  <r>
    <x v="1"/>
    <s v="Saree"/>
    <s v="Tamil Nadu"/>
    <s v="Female"/>
    <n v="75"/>
    <n v="539"/>
    <n v="960"/>
    <n v="40425"/>
    <n v="72000"/>
    <n v="31575"/>
  </r>
  <r>
    <x v="1"/>
    <s v="Saree"/>
    <s v="Tamil Nadu"/>
    <s v="Male"/>
    <n v="78"/>
    <n v="608"/>
    <n v="1296"/>
    <n v="47424"/>
    <n v="101088"/>
    <n v="53664"/>
  </r>
  <r>
    <x v="1"/>
    <s v="Suit"/>
    <s v="Rajasthan"/>
    <s v="Male"/>
    <n v="90"/>
    <n v="554"/>
    <n v="1231"/>
    <n v="49860"/>
    <n v="110790"/>
    <n v="60930"/>
  </r>
  <r>
    <x v="1"/>
    <s v="Suit"/>
    <s v="Uttar Pradesh"/>
    <s v="Male"/>
    <n v="66"/>
    <n v="831"/>
    <n v="1478"/>
    <n v="54846"/>
    <n v="97548"/>
    <n v="42702"/>
  </r>
  <r>
    <x v="1"/>
    <s v="Suit"/>
    <s v="Jharkhand"/>
    <s v="Male"/>
    <n v="86"/>
    <n v="855"/>
    <n v="1111"/>
    <n v="73530"/>
    <n v="95546"/>
    <n v="22016"/>
  </r>
  <r>
    <x v="1"/>
    <s v="Suit"/>
    <s v="Kerala"/>
    <s v="Female"/>
    <n v="84"/>
    <n v="948"/>
    <n v="923"/>
    <n v="79632"/>
    <n v="77532"/>
    <n v="-2100"/>
  </r>
  <r>
    <x v="1"/>
    <s v="Suit"/>
    <s v="Maharashtra"/>
    <s v="Female"/>
    <n v="90"/>
    <n v="962"/>
    <n v="1124"/>
    <n v="86580"/>
    <n v="101160"/>
    <n v="14580"/>
  </r>
  <r>
    <x v="1"/>
    <s v="Suit"/>
    <s v="Himachal Pradesh"/>
    <s v="Female"/>
    <n v="84"/>
    <n v="521"/>
    <n v="928"/>
    <n v="43764"/>
    <n v="77952"/>
    <n v="34188"/>
  </r>
  <r>
    <x v="2"/>
    <s v="Home décor"/>
    <s v="Uttarakhand"/>
    <s v="Female"/>
    <n v="11"/>
    <n v="587"/>
    <n v="1453"/>
    <n v="6457"/>
    <n v="15983"/>
    <n v="9526"/>
  </r>
  <r>
    <x v="2"/>
    <s v="Home décor"/>
    <s v="Assam"/>
    <s v="Female"/>
    <n v="11"/>
    <n v="519"/>
    <n v="1458"/>
    <n v="5709"/>
    <n v="16038"/>
    <n v="10329"/>
  </r>
  <r>
    <x v="2"/>
    <s v="Home décor"/>
    <s v="Punjab"/>
    <s v="Female"/>
    <n v="20"/>
    <n v="597"/>
    <n v="1166"/>
    <n v="11940"/>
    <n v="23320"/>
    <n v="11380"/>
  </r>
  <r>
    <x v="2"/>
    <s v="Home décor"/>
    <s v="Chhattisgarh"/>
    <s v="Female"/>
    <n v="18"/>
    <n v="632"/>
    <n v="1302"/>
    <n v="11376"/>
    <n v="23436"/>
    <n v="12060"/>
  </r>
  <r>
    <x v="2"/>
    <s v="Home décor"/>
    <s v="West Bengal"/>
    <s v="Female"/>
    <n v="17"/>
    <n v="649"/>
    <n v="1255"/>
    <n v="11033"/>
    <n v="21335"/>
    <n v="10302"/>
  </r>
  <r>
    <x v="2"/>
    <s v="Home décor"/>
    <s v="West Bengal"/>
    <s v="Female"/>
    <n v="18"/>
    <n v="587"/>
    <n v="972"/>
    <n v="10566"/>
    <n v="17496"/>
    <n v="6930"/>
  </r>
  <r>
    <x v="2"/>
    <s v="Home décor"/>
    <s v="Madhya Pradesh"/>
    <s v="Female"/>
    <n v="18"/>
    <n v="910"/>
    <n v="1105"/>
    <n v="16380"/>
    <n v="19890"/>
    <n v="3510"/>
  </r>
  <r>
    <x v="2"/>
    <s v="Home décor"/>
    <s v="Jharkhand"/>
    <s v="Male"/>
    <n v="19"/>
    <n v="701"/>
    <n v="1464"/>
    <n v="13319"/>
    <n v="27816"/>
    <n v="14497"/>
  </r>
  <r>
    <x v="2"/>
    <s v="Home décor"/>
    <s v="West Bengal"/>
    <s v="Male"/>
    <n v="19"/>
    <n v="972"/>
    <n v="1262"/>
    <n v="18468"/>
    <n v="23978"/>
    <n v="5510"/>
  </r>
  <r>
    <x v="2"/>
    <s v="Home décor"/>
    <s v="Uttar Pradesh"/>
    <s v="Male"/>
    <n v="13"/>
    <n v="615"/>
    <n v="1277"/>
    <n v="7995"/>
    <n v="16601"/>
    <n v="8606"/>
  </r>
  <r>
    <x v="2"/>
    <s v="Home décor"/>
    <s v="Jharkhand"/>
    <s v="Male"/>
    <n v="11"/>
    <n v="543"/>
    <n v="1293"/>
    <n v="5973"/>
    <n v="14223"/>
    <n v="8250"/>
  </r>
  <r>
    <x v="2"/>
    <s v="Home décor"/>
    <s v="Kerala"/>
    <s v="Male"/>
    <n v="19"/>
    <n v="864"/>
    <n v="1451"/>
    <n v="16416"/>
    <n v="27569"/>
    <n v="11153"/>
  </r>
  <r>
    <x v="0"/>
    <s v="Laptop"/>
    <s v="Maharashtra"/>
    <s v="Female"/>
    <n v="23"/>
    <n v="755"/>
    <n v="1184"/>
    <n v="17365"/>
    <n v="27232"/>
    <n v="9867"/>
  </r>
  <r>
    <x v="0"/>
    <s v="Laptop"/>
    <s v="Himachal Pradesh"/>
    <s v="Female"/>
    <n v="26"/>
    <n v="573"/>
    <n v="1442"/>
    <n v="14898"/>
    <n v="37492"/>
    <n v="22594"/>
  </r>
  <r>
    <x v="0"/>
    <s v="Laptop"/>
    <s v="Uttarakhand"/>
    <s v="Female"/>
    <n v="30"/>
    <n v="946"/>
    <n v="1123"/>
    <n v="28380"/>
    <n v="33690"/>
    <n v="5310"/>
  </r>
  <r>
    <x v="0"/>
    <s v="Laptop"/>
    <s v="Assam"/>
    <s v="Male"/>
    <n v="22"/>
    <n v="679"/>
    <n v="956"/>
    <n v="14938"/>
    <n v="21032"/>
    <n v="6094"/>
  </r>
  <r>
    <x v="0"/>
    <s v="Laptop"/>
    <s v="Punjab"/>
    <s v="Male"/>
    <n v="25"/>
    <n v="975"/>
    <n v="1335"/>
    <n v="24375"/>
    <n v="33375"/>
    <n v="9000"/>
  </r>
  <r>
    <x v="0"/>
    <s v="Laptop"/>
    <s v="Chhattisgarh"/>
    <s v="Male"/>
    <n v="24"/>
    <n v="642"/>
    <n v="1307"/>
    <n v="15408"/>
    <n v="31368"/>
    <n v="15960"/>
  </r>
  <r>
    <x v="0"/>
    <s v="Laptop"/>
    <s v="West Bengal"/>
    <s v="Male"/>
    <n v="29"/>
    <n v="598"/>
    <n v="900"/>
    <n v="17342"/>
    <n v="26100"/>
    <n v="8758"/>
  </r>
  <r>
    <x v="0"/>
    <s v="Laptop"/>
    <s v="West Bengal"/>
    <s v="Male"/>
    <n v="22"/>
    <n v="719"/>
    <n v="1172"/>
    <n v="15818"/>
    <n v="25784"/>
    <n v="9966"/>
  </r>
  <r>
    <x v="0"/>
    <s v="Laptop"/>
    <s v="Madhya Pradesh"/>
    <s v="Female"/>
    <n v="30"/>
    <n v="716"/>
    <n v="1219"/>
    <n v="21480"/>
    <n v="36570"/>
    <n v="15090"/>
  </r>
  <r>
    <x v="0"/>
    <s v="Laptop"/>
    <s v="Jharkhand"/>
    <s v="Female"/>
    <n v="29"/>
    <n v="725"/>
    <n v="1096"/>
    <n v="21025"/>
    <n v="31784"/>
    <n v="10759"/>
  </r>
  <r>
    <x v="0"/>
    <s v="Laptop"/>
    <s v="Gujarat"/>
    <s v="Female"/>
    <n v="29"/>
    <n v="623"/>
    <n v="941"/>
    <n v="18067"/>
    <n v="27289"/>
    <n v="9222"/>
  </r>
  <r>
    <x v="1"/>
    <s v="Saree"/>
    <s v="Uttar Pradesh"/>
    <s v="Female"/>
    <n v="85"/>
    <n v="938"/>
    <n v="893"/>
    <n v="79730"/>
    <n v="75905"/>
    <n v="-3825"/>
  </r>
  <r>
    <x v="1"/>
    <s v="Saree"/>
    <s v="Uttar Pradesh"/>
    <s v="Female"/>
    <n v="62"/>
    <n v="562"/>
    <n v="1412"/>
    <n v="34844"/>
    <n v="87544"/>
    <n v="52700"/>
  </r>
  <r>
    <x v="1"/>
    <s v="Saree"/>
    <s v="Tamil Nadu"/>
    <s v="Female"/>
    <n v="59"/>
    <n v="725"/>
    <n v="1407"/>
    <n v="42775"/>
    <n v="83013"/>
    <n v="40238"/>
  </r>
  <r>
    <x v="1"/>
    <s v="Saree"/>
    <s v="Tamil Nadu"/>
    <s v="Female"/>
    <n v="50"/>
    <n v="887"/>
    <n v="1139"/>
    <n v="44350"/>
    <n v="56950"/>
    <n v="12600"/>
  </r>
  <r>
    <x v="1"/>
    <s v="Saree"/>
    <s v="Rajasthan"/>
    <s v="Male"/>
    <n v="66"/>
    <n v="771"/>
    <n v="1347"/>
    <n v="50886"/>
    <n v="88902"/>
    <n v="38016"/>
  </r>
  <r>
    <x v="1"/>
    <s v="Saree"/>
    <s v="Uttar Pradesh"/>
    <s v="Male"/>
    <n v="61"/>
    <n v="529"/>
    <n v="1136"/>
    <n v="32269"/>
    <n v="69296"/>
    <n v="37027"/>
  </r>
  <r>
    <x v="1"/>
    <s v="Saree"/>
    <s v="Jharkhand"/>
    <s v="Male"/>
    <n v="78"/>
    <n v="511"/>
    <n v="1010"/>
    <n v="39858"/>
    <n v="78780"/>
    <n v="38922"/>
  </r>
  <r>
    <x v="1"/>
    <s v="Saree"/>
    <s v="Kerala"/>
    <s v="Male"/>
    <n v="96"/>
    <n v="790"/>
    <n v="1088"/>
    <n v="75840"/>
    <n v="104448"/>
    <n v="28608"/>
  </r>
  <r>
    <x v="1"/>
    <s v="Saree"/>
    <s v="Maharashtra"/>
    <s v="Female"/>
    <n v="63"/>
    <n v="722"/>
    <n v="893"/>
    <n v="45486"/>
    <n v="56259"/>
    <n v="10773"/>
  </r>
  <r>
    <x v="1"/>
    <s v="Saree"/>
    <s v="Himachal Pradesh"/>
    <s v="Male"/>
    <n v="100"/>
    <n v="831"/>
    <n v="1370"/>
    <n v="83100"/>
    <n v="137000"/>
    <n v="53900"/>
  </r>
  <r>
    <x v="1"/>
    <s v="Saree"/>
    <s v="Uttarakhand"/>
    <s v="Male"/>
    <n v="92"/>
    <n v="521"/>
    <n v="1373"/>
    <n v="47932"/>
    <n v="126316"/>
    <n v="78384"/>
  </r>
  <r>
    <x v="1"/>
    <s v="Saree"/>
    <s v="Assam"/>
    <s v="Male"/>
    <n v="65"/>
    <n v="661"/>
    <n v="1459"/>
    <n v="42965"/>
    <n v="94835"/>
    <n v="51870"/>
  </r>
  <r>
    <x v="1"/>
    <s v="Suit"/>
    <s v="Punjab"/>
    <s v="Male"/>
    <n v="77"/>
    <n v="595"/>
    <n v="1275"/>
    <n v="45815"/>
    <n v="98175"/>
    <n v="52360"/>
  </r>
  <r>
    <x v="1"/>
    <s v="CHAIR"/>
    <s v="Punjab"/>
    <s v="Male"/>
    <n v="62"/>
    <n v="774"/>
    <n v="1463"/>
    <n v="47988"/>
    <n v="90706"/>
    <n v="42718"/>
  </r>
  <r>
    <x v="0"/>
    <s v="Speaker"/>
    <s v="Delhi"/>
    <s v="Male"/>
    <n v="21"/>
    <n v="553"/>
    <n v="1146"/>
    <n v="11613"/>
    <n v="24066"/>
    <n v="12453"/>
  </r>
  <r>
    <x v="0"/>
    <s v="Earbuds"/>
    <s v="Maharashtra"/>
    <s v="Male"/>
    <n v="30"/>
    <n v="719"/>
    <n v="1492"/>
    <n v="21570"/>
    <n v="44760"/>
    <n v="23190"/>
  </r>
  <r>
    <x v="0"/>
    <s v="Earbuds"/>
    <s v="West Bengal"/>
    <s v="Male"/>
    <n v="25"/>
    <n v="980"/>
    <n v="1303"/>
    <n v="24500"/>
    <n v="32575"/>
    <n v="8075"/>
  </r>
  <r>
    <x v="0"/>
    <s v="Earbuds"/>
    <s v="Tamil Nadu"/>
    <s v="Male"/>
    <n v="22"/>
    <n v="718"/>
    <n v="1188"/>
    <n v="15796"/>
    <n v="26136"/>
    <n v="10340"/>
  </r>
  <r>
    <x v="1"/>
    <s v="Women dress"/>
    <s v="Karnataka"/>
    <s v="Male"/>
    <n v="65"/>
    <n v="816"/>
    <n v="1009"/>
    <n v="53040"/>
    <n v="65585"/>
    <n v="12545"/>
  </r>
  <r>
    <x v="1"/>
    <s v="Women dress"/>
    <s v="Telangana"/>
    <s v="Male"/>
    <n v="100"/>
    <n v="893"/>
    <n v="1074"/>
    <n v="89300"/>
    <n v="107400"/>
    <n v="18100"/>
  </r>
  <r>
    <x v="1"/>
    <s v="Women dress"/>
    <s v="Gujarat"/>
    <s v="Male"/>
    <n v="78"/>
    <n v="655"/>
    <n v="1045"/>
    <n v="51090"/>
    <n v="81510"/>
    <n v="30420"/>
  </r>
  <r>
    <x v="1"/>
    <s v="Women dress"/>
    <s v="Maharashtra"/>
    <s v="Male"/>
    <n v="79"/>
    <n v="632"/>
    <n v="1133"/>
    <n v="49928"/>
    <n v="89507"/>
    <n v="39579"/>
  </r>
  <r>
    <x v="0"/>
    <s v="Speaker"/>
    <s v="Rajasthan"/>
    <s v="Female"/>
    <n v="30"/>
    <n v="520"/>
    <n v="1274"/>
    <n v="15600"/>
    <n v="38220"/>
    <n v="22620"/>
  </r>
  <r>
    <x v="0"/>
    <s v="Speaker"/>
    <s v="Gujarat"/>
    <s v="Female"/>
    <n v="26"/>
    <n v="808"/>
    <n v="1142"/>
    <n v="21008"/>
    <n v="29692"/>
    <n v="8684"/>
  </r>
  <r>
    <x v="0"/>
    <s v="Speaker"/>
    <s v="Uttar Pradesh"/>
    <s v="Female"/>
    <n v="23"/>
    <n v="504"/>
    <n v="929"/>
    <n v="11592"/>
    <n v="21367"/>
    <n v="9775"/>
  </r>
  <r>
    <x v="0"/>
    <s v="Speaker"/>
    <s v="Uttar Pradesh"/>
    <s v="Female"/>
    <n v="28"/>
    <n v="918"/>
    <n v="1469"/>
    <n v="25704"/>
    <n v="41132"/>
    <n v="15428"/>
  </r>
  <r>
    <x v="0"/>
    <s v="Speaker"/>
    <s v="Maharashtra"/>
    <s v="Female"/>
    <n v="22"/>
    <n v="755"/>
    <n v="1291"/>
    <n v="16610"/>
    <n v="28402"/>
    <n v="11792"/>
  </r>
  <r>
    <x v="0"/>
    <s v="Speaker"/>
    <s v="Madhya Pradesh"/>
    <s v="Female"/>
    <n v="27"/>
    <n v="966"/>
    <n v="1136"/>
    <n v="26082"/>
    <n v="30672"/>
    <n v="4590"/>
  </r>
  <r>
    <x v="1"/>
    <s v="Male dress"/>
    <s v="Maharashtra"/>
    <s v="Female"/>
    <n v="74"/>
    <n v="859"/>
    <n v="906"/>
    <n v="63566"/>
    <n v="67044"/>
    <n v="3478"/>
  </r>
  <r>
    <x v="1"/>
    <s v="Male dress"/>
    <s v="Chandigarh"/>
    <s v="Female"/>
    <n v="77"/>
    <n v="579"/>
    <n v="1326"/>
    <n v="44583"/>
    <n v="102102"/>
    <n v="57519"/>
  </r>
  <r>
    <x v="1"/>
    <s v="Male dress"/>
    <s v="Madhya Pradesh"/>
    <s v="Female"/>
    <n v="61"/>
    <n v="865"/>
    <n v="1340"/>
    <n v="52765"/>
    <n v="81740"/>
    <n v="28975"/>
  </r>
  <r>
    <x v="1"/>
    <s v="Male dress"/>
    <s v="Andhra Pradesh"/>
    <s v="Female"/>
    <n v="57"/>
    <n v="881"/>
    <n v="1457"/>
    <n v="50217"/>
    <n v="83049"/>
    <n v="32832"/>
  </r>
  <r>
    <x v="1"/>
    <s v="Male dress"/>
    <s v="Bihar"/>
    <s v="Female"/>
    <n v="57"/>
    <n v="548"/>
    <n v="1451"/>
    <n v="31236"/>
    <n v="82707"/>
    <n v="51471"/>
  </r>
  <r>
    <x v="1"/>
    <s v="Male dress"/>
    <s v="Gujarat"/>
    <s v="Male"/>
    <n v="84"/>
    <n v="702"/>
    <n v="1319"/>
    <n v="58968"/>
    <n v="110796"/>
    <n v="51828"/>
  </r>
  <r>
    <x v="1"/>
    <s v="Male dress"/>
    <s v="Uttar Pradesh"/>
    <s v="Male"/>
    <n v="76"/>
    <n v="875"/>
    <n v="1259"/>
    <n v="66500"/>
    <n v="95684"/>
    <n v="29184"/>
  </r>
  <r>
    <x v="0"/>
    <s v="TV"/>
    <s v="Uttar Pradesh"/>
    <s v="Male"/>
    <n v="20"/>
    <n v="664"/>
    <n v="1236"/>
    <n v="13280"/>
    <n v="24720"/>
    <n v="11440"/>
  </r>
  <r>
    <x v="0"/>
    <s v="TV"/>
    <s v="Tamil Nadu"/>
    <s v="Male"/>
    <n v="23"/>
    <n v="627"/>
    <n v="1255"/>
    <n v="14421"/>
    <n v="28865"/>
    <n v="14444"/>
  </r>
  <r>
    <x v="0"/>
    <s v="TV"/>
    <s v="Tamil Nadu"/>
    <s v="Male"/>
    <n v="26"/>
    <n v="608"/>
    <n v="1221"/>
    <n v="15808"/>
    <n v="31746"/>
    <n v="15938"/>
  </r>
  <r>
    <x v="0"/>
    <s v="TV"/>
    <s v="Rajasthan"/>
    <s v="Female"/>
    <n v="23"/>
    <n v="938"/>
    <n v="1081"/>
    <n v="21574"/>
    <n v="24863"/>
    <n v="3289"/>
  </r>
  <r>
    <x v="0"/>
    <s v="TV"/>
    <s v="Uttar Pradesh"/>
    <s v="Female"/>
    <n v="24"/>
    <n v="826"/>
    <n v="1027"/>
    <n v="19824"/>
    <n v="24648"/>
    <n v="4824"/>
  </r>
  <r>
    <x v="0"/>
    <s v="TV"/>
    <s v="Jharkhand"/>
    <s v="Female"/>
    <n v="24"/>
    <n v="877"/>
    <n v="1049"/>
    <n v="21048"/>
    <n v="25176"/>
    <n v="4128"/>
  </r>
  <r>
    <x v="0"/>
    <s v="TV"/>
    <s v="Kerala"/>
    <s v="Female"/>
    <n v="23"/>
    <n v="736"/>
    <n v="985"/>
    <n v="16928"/>
    <n v="22655"/>
    <n v="5727"/>
  </r>
  <r>
    <x v="0"/>
    <s v="TV"/>
    <s v="Maharashtra"/>
    <s v="Female"/>
    <n v="27"/>
    <n v="828"/>
    <n v="1378"/>
    <n v="22356"/>
    <n v="37206"/>
    <n v="14850"/>
  </r>
  <r>
    <x v="0"/>
    <s v="TV"/>
    <s v="Himachal Pradesh"/>
    <s v="Female"/>
    <n v="28"/>
    <n v="901"/>
    <n v="963"/>
    <n v="25228"/>
    <n v="26964"/>
    <n v="1736"/>
  </r>
  <r>
    <x v="0"/>
    <s v="TV"/>
    <s v="Uttarakhand"/>
    <s v="Female"/>
    <n v="28"/>
    <n v="796"/>
    <n v="1230"/>
    <n v="22288"/>
    <n v="34440"/>
    <n v="12152"/>
  </r>
  <r>
    <x v="0"/>
    <s v="TV"/>
    <s v="Assam"/>
    <s v="Male"/>
    <n v="27"/>
    <n v="794"/>
    <n v="1184"/>
    <n v="21438"/>
    <n v="31968"/>
    <n v="10530"/>
  </r>
  <r>
    <x v="0"/>
    <s v="TV"/>
    <s v="Punjab"/>
    <s v="Male"/>
    <n v="20"/>
    <n v="812"/>
    <n v="1108"/>
    <n v="16240"/>
    <n v="22160"/>
    <n v="5920"/>
  </r>
  <r>
    <x v="0"/>
    <s v="TV"/>
    <s v="Chhattisgarh"/>
    <s v="Male"/>
    <n v="20"/>
    <n v="908"/>
    <n v="1335"/>
    <n v="18160"/>
    <n v="26700"/>
    <n v="8540"/>
  </r>
  <r>
    <x v="0"/>
    <s v="TV"/>
    <s v="West Bengal"/>
    <s v="Male"/>
    <n v="23"/>
    <n v="846"/>
    <n v="1460"/>
    <n v="19458"/>
    <n v="33580"/>
    <n v="14122"/>
  </r>
  <r>
    <x v="0"/>
    <s v="TV"/>
    <s v="West Bengal"/>
    <s v="Female"/>
    <n v="25"/>
    <n v="627"/>
    <n v="1315"/>
    <n v="15675"/>
    <n v="32875"/>
    <n v="17200"/>
  </r>
  <r>
    <x v="0"/>
    <s v="Laptop"/>
    <s v="Madhya Pradesh"/>
    <s v="Female"/>
    <n v="27"/>
    <n v="817"/>
    <n v="1245"/>
    <n v="22059"/>
    <n v="33615"/>
    <n v="11556"/>
  </r>
  <r>
    <x v="0"/>
    <s v="Laptop"/>
    <s v="Jharkhand"/>
    <s v="Female"/>
    <n v="27"/>
    <n v="675"/>
    <n v="1163"/>
    <n v="18225"/>
    <n v="31401"/>
    <n v="13176"/>
  </r>
  <r>
    <x v="0"/>
    <s v="Laptop"/>
    <s v="West Bengal"/>
    <s v="Female"/>
    <n v="22"/>
    <n v="695"/>
    <n v="918"/>
    <n v="15290"/>
    <n v="20196"/>
    <n v="4906"/>
  </r>
  <r>
    <x v="0"/>
    <s v="Laptop"/>
    <s v="Karnataka"/>
    <s v="Female"/>
    <n v="21"/>
    <n v="781"/>
    <n v="1061"/>
    <n v="16401"/>
    <n v="22281"/>
    <n v="5880"/>
  </r>
  <r>
    <x v="0"/>
    <s v="Laptop"/>
    <s v="Delhi"/>
    <s v="Female"/>
    <n v="25"/>
    <n v="517"/>
    <n v="1180"/>
    <n v="12925"/>
    <n v="29500"/>
    <n v="16575"/>
  </r>
  <r>
    <x v="0"/>
    <s v="Laptop"/>
    <s v="Maharashtra"/>
    <s v="Female"/>
    <n v="24"/>
    <n v="730"/>
    <n v="1234"/>
    <n v="17520"/>
    <n v="29616"/>
    <n v="12096"/>
  </r>
  <r>
    <x v="0"/>
    <s v="Laptop"/>
    <s v="West Bengal"/>
    <s v="Female"/>
    <n v="23"/>
    <n v="811"/>
    <n v="1086"/>
    <n v="18653"/>
    <n v="24978"/>
    <n v="6325"/>
  </r>
  <r>
    <x v="0"/>
    <s v="Laptop"/>
    <s v="Tamil Nadu"/>
    <s v="Female"/>
    <n v="21"/>
    <n v="967"/>
    <n v="1423"/>
    <n v="20307"/>
    <n v="29883"/>
    <n v="9576"/>
  </r>
  <r>
    <x v="0"/>
    <s v="Laptop"/>
    <s v="Karnataka"/>
    <s v="Female"/>
    <n v="29"/>
    <n v="655"/>
    <n v="1132"/>
    <n v="18995"/>
    <n v="32828"/>
    <n v="13833"/>
  </r>
  <r>
    <x v="0"/>
    <s v="Laptop"/>
    <s v="Telangana"/>
    <s v="Male"/>
    <n v="30"/>
    <n v="616"/>
    <n v="1159"/>
    <n v="18480"/>
    <n v="34770"/>
    <n v="16290"/>
  </r>
  <r>
    <x v="0"/>
    <s v="Laptop"/>
    <s v="Gujarat"/>
    <s v="Male"/>
    <n v="30"/>
    <n v="709"/>
    <n v="1305"/>
    <n v="21270"/>
    <n v="39150"/>
    <n v="17880"/>
  </r>
  <r>
    <x v="0"/>
    <s v="Laptop"/>
    <s v="Maharashtra"/>
    <s v="Male"/>
    <n v="23"/>
    <n v="875"/>
    <n v="1376"/>
    <n v="20125"/>
    <n v="31648"/>
    <n v="11523"/>
  </r>
  <r>
    <x v="1"/>
    <s v="Saree"/>
    <s v="Rajasthan"/>
    <s v="Male"/>
    <n v="50"/>
    <n v="885"/>
    <n v="1238"/>
    <n v="44250"/>
    <n v="61900"/>
    <n v="17650"/>
  </r>
  <r>
    <x v="1"/>
    <s v="Saree"/>
    <s v="Gujarat"/>
    <s v="Male"/>
    <n v="90"/>
    <n v="718"/>
    <n v="1346"/>
    <n v="64620"/>
    <n v="121140"/>
    <n v="56520"/>
  </r>
  <r>
    <x v="1"/>
    <s v="Saree"/>
    <s v="Uttar Pradesh"/>
    <s v="Female"/>
    <n v="53"/>
    <n v="950"/>
    <n v="919"/>
    <n v="50350"/>
    <n v="48707"/>
    <n v="-1643"/>
  </r>
  <r>
    <x v="1"/>
    <s v="Saree"/>
    <s v="Uttar Pradesh"/>
    <s v="Female"/>
    <n v="62"/>
    <n v="623"/>
    <n v="1463"/>
    <n v="38626"/>
    <n v="90706"/>
    <n v="52080"/>
  </r>
  <r>
    <x v="1"/>
    <s v="Saree"/>
    <s v="Maharashtra"/>
    <s v="Female"/>
    <n v="72"/>
    <n v="920"/>
    <n v="1333"/>
    <n v="66240"/>
    <n v="95976"/>
    <n v="29736"/>
  </r>
  <r>
    <x v="1"/>
    <s v="Saree"/>
    <s v="Madhya Pradesh"/>
    <s v="Female"/>
    <n v="69"/>
    <n v="860"/>
    <n v="1028"/>
    <n v="59340"/>
    <n v="70932"/>
    <n v="11592"/>
  </r>
  <r>
    <x v="1"/>
    <s v="Saree"/>
    <s v="Maharashtra"/>
    <s v="Female"/>
    <n v="80"/>
    <n v="765"/>
    <n v="1025"/>
    <n v="61200"/>
    <n v="82000"/>
    <n v="20800"/>
  </r>
  <r>
    <x v="1"/>
    <s v="Saree"/>
    <s v="Chandigarh"/>
    <s v="Female"/>
    <n v="75"/>
    <n v="690"/>
    <n v="898"/>
    <n v="51750"/>
    <n v="67350"/>
    <n v="15600"/>
  </r>
  <r>
    <x v="1"/>
    <s v="Saree"/>
    <s v="Madhya Pradesh"/>
    <s v="Female"/>
    <n v="100"/>
    <n v="795"/>
    <n v="1235"/>
    <n v="79500"/>
    <n v="123500"/>
    <n v="44000"/>
  </r>
  <r>
    <x v="1"/>
    <s v="Saree"/>
    <s v="Andhra Pradesh"/>
    <s v="Male"/>
    <n v="85"/>
    <n v="845"/>
    <n v="1374"/>
    <n v="71825"/>
    <n v="116790"/>
    <n v="44965"/>
  </r>
  <r>
    <x v="1"/>
    <s v="Saree"/>
    <s v="Bihar"/>
    <s v="Male"/>
    <n v="59"/>
    <n v="716"/>
    <n v="1384"/>
    <n v="42244"/>
    <n v="81656"/>
    <n v="39412"/>
  </r>
  <r>
    <x v="1"/>
    <s v="Saree"/>
    <s v="Gujarat"/>
    <s v="Male"/>
    <n v="51"/>
    <n v="876"/>
    <n v="934"/>
    <n v="44676"/>
    <n v="47634"/>
    <n v="2958"/>
  </r>
  <r>
    <x v="1"/>
    <s v="Suit"/>
    <s v="Uttar Pradesh"/>
    <s v="Male"/>
    <n v="55"/>
    <n v="793"/>
    <n v="1289"/>
    <n v="43615"/>
    <n v="70895"/>
    <n v="27280"/>
  </r>
  <r>
    <x v="1"/>
    <s v="Suit"/>
    <s v="Uttar Pradesh"/>
    <s v="Female"/>
    <n v="82"/>
    <n v="641"/>
    <n v="964"/>
    <n v="52562"/>
    <n v="79048"/>
    <n v="26486"/>
  </r>
  <r>
    <x v="1"/>
    <s v="Suit"/>
    <s v="Tamil Nadu"/>
    <s v="Male"/>
    <n v="80"/>
    <n v="678"/>
    <n v="1088"/>
    <n v="54240"/>
    <n v="87040"/>
    <n v="32800"/>
  </r>
  <r>
    <x v="1"/>
    <s v="Suit"/>
    <s v="Tamil Nadu"/>
    <s v="Male"/>
    <n v="76"/>
    <n v="585"/>
    <n v="1399"/>
    <n v="44460"/>
    <n v="106324"/>
    <n v="61864"/>
  </r>
  <r>
    <x v="1"/>
    <s v="Suit"/>
    <s v="Rajasthan"/>
    <s v="Male"/>
    <n v="93"/>
    <n v="662"/>
    <n v="1440"/>
    <n v="61566"/>
    <n v="133920"/>
    <n v="72354"/>
  </r>
  <r>
    <x v="1"/>
    <s v="Suit"/>
    <s v="Uttar Pradesh"/>
    <s v="Male"/>
    <n v="51"/>
    <n v="744"/>
    <n v="1324"/>
    <n v="37944"/>
    <n v="67524"/>
    <n v="29580"/>
  </r>
  <r>
    <x v="1"/>
    <s v="Suit"/>
    <s v="Jharkhand"/>
    <s v="Female"/>
    <n v="88"/>
    <n v="820"/>
    <n v="1182"/>
    <n v="72160"/>
    <n v="104016"/>
    <n v="31856"/>
  </r>
  <r>
    <x v="1"/>
    <s v="Suit"/>
    <s v="Kerala"/>
    <s v="Female"/>
    <n v="72"/>
    <n v="937"/>
    <n v="1264"/>
    <n v="67464"/>
    <n v="91008"/>
    <n v="23544"/>
  </r>
  <r>
    <x v="1"/>
    <s v="Suit"/>
    <s v="Maharashtra"/>
    <s v="Female"/>
    <n v="55"/>
    <n v="685"/>
    <n v="1135"/>
    <n v="37675"/>
    <n v="62425"/>
    <n v="24750"/>
  </r>
  <r>
    <x v="1"/>
    <s v="Suit"/>
    <s v="Himachal Pradesh"/>
    <s v="Female"/>
    <n v="55"/>
    <n v="661"/>
    <n v="1210"/>
    <n v="36355"/>
    <n v="66550"/>
    <n v="30195"/>
  </r>
  <r>
    <x v="1"/>
    <s v="Suit"/>
    <s v="Uttarakhand"/>
    <s v="Female"/>
    <n v="72"/>
    <n v="804"/>
    <n v="1389"/>
    <n v="57888"/>
    <n v="100008"/>
    <n v="42120"/>
  </r>
  <r>
    <x v="2"/>
    <s v="Car accessories"/>
    <s v="Assam"/>
    <s v="Female"/>
    <n v="13"/>
    <n v="643"/>
    <n v="1098"/>
    <n v="8359"/>
    <n v="14274"/>
    <n v="5915"/>
  </r>
  <r>
    <x v="2"/>
    <s v="Car accessories"/>
    <s v="Punjab"/>
    <s v="Female"/>
    <n v="16"/>
    <n v="848"/>
    <n v="894"/>
    <n v="13568"/>
    <n v="14304"/>
    <n v="736"/>
  </r>
  <r>
    <x v="2"/>
    <s v="Car accessories"/>
    <s v="Chhattisgarh"/>
    <s v="Female"/>
    <n v="19"/>
    <n v="982"/>
    <n v="1253"/>
    <n v="18658"/>
    <n v="23807"/>
    <n v="5149"/>
  </r>
  <r>
    <x v="2"/>
    <s v="Car accessories"/>
    <s v="West Bengal"/>
    <s v="Female"/>
    <n v="19"/>
    <n v="918"/>
    <n v="1364"/>
    <n v="17442"/>
    <n v="25916"/>
    <n v="8474"/>
  </r>
  <r>
    <x v="2"/>
    <s v="Car accessories"/>
    <s v="West Bengal"/>
    <s v="Female"/>
    <n v="17"/>
    <n v="901"/>
    <n v="1395"/>
    <n v="15317"/>
    <n v="23715"/>
    <n v="8398"/>
  </r>
  <r>
    <x v="2"/>
    <s v="Car accessories"/>
    <s v="Madhya Pradesh"/>
    <s v="Male"/>
    <n v="17"/>
    <n v="787"/>
    <n v="1165"/>
    <n v="13379"/>
    <n v="19805"/>
    <n v="6426"/>
  </r>
  <r>
    <x v="2"/>
    <s v="Car accessories"/>
    <s v="Jharkhand"/>
    <s v="Male"/>
    <n v="15"/>
    <n v="545"/>
    <n v="1113"/>
    <n v="8175"/>
    <n v="16695"/>
    <n v="8520"/>
  </r>
  <r>
    <x v="1"/>
    <s v="Saree"/>
    <s v="West Bengal"/>
    <s v="Male"/>
    <n v="87"/>
    <n v="616"/>
    <n v="916"/>
    <n v="53592"/>
    <n v="79692"/>
    <n v="26100"/>
  </r>
  <r>
    <x v="1"/>
    <s v="Saree"/>
    <s v="Karnataka"/>
    <s v="Male"/>
    <n v="57"/>
    <n v="724"/>
    <n v="923"/>
    <n v="41268"/>
    <n v="52611"/>
    <n v="11343"/>
  </r>
  <r>
    <x v="1"/>
    <s v="Saree"/>
    <s v="Delhi"/>
    <s v="Male"/>
    <n v="85"/>
    <n v="639"/>
    <n v="920"/>
    <n v="54315"/>
    <n v="78200"/>
    <n v="23885"/>
  </r>
  <r>
    <x v="1"/>
    <s v="Saree"/>
    <s v="Maharashtra"/>
    <s v="Female"/>
    <n v="83"/>
    <n v="889"/>
    <n v="1363"/>
    <n v="73787"/>
    <n v="113129"/>
    <n v="39342"/>
  </r>
  <r>
    <x v="1"/>
    <s v="Saree"/>
    <s v="West Bengal"/>
    <s v="Female"/>
    <n v="81"/>
    <n v="776"/>
    <n v="1318"/>
    <n v="62856"/>
    <n v="106758"/>
    <n v="43902"/>
  </r>
  <r>
    <x v="1"/>
    <s v="Suit"/>
    <s v="Tamil Nadu"/>
    <s v="Female"/>
    <n v="86"/>
    <n v="705"/>
    <n v="1007"/>
    <n v="60630"/>
    <n v="86602"/>
    <n v="25972"/>
  </r>
  <r>
    <x v="1"/>
    <s v="Suit"/>
    <s v="Karnataka"/>
    <s v="Male"/>
    <n v="80"/>
    <n v="901"/>
    <n v="1198"/>
    <n v="72080"/>
    <n v="95840"/>
    <n v="23760"/>
  </r>
  <r>
    <x v="1"/>
    <s v="Suit"/>
    <s v="Telangana"/>
    <s v="Male"/>
    <n v="59"/>
    <n v="502"/>
    <n v="1430"/>
    <n v="29618"/>
    <n v="84370"/>
    <n v="54752"/>
  </r>
  <r>
    <x v="1"/>
    <s v="Suit"/>
    <s v="Gujarat"/>
    <s v="Male"/>
    <n v="52"/>
    <n v="556"/>
    <n v="1041"/>
    <n v="28912"/>
    <n v="54132"/>
    <n v="25220"/>
  </r>
  <r>
    <x v="1"/>
    <s v="Suit"/>
    <s v="Maharashtra"/>
    <s v="Male"/>
    <n v="92"/>
    <n v="953"/>
    <n v="888"/>
    <n v="87676"/>
    <n v="81696"/>
    <n v="-5980"/>
  </r>
  <r>
    <x v="1"/>
    <s v="Suit"/>
    <s v="Rajasthan"/>
    <s v="Male"/>
    <n v="96"/>
    <n v="961"/>
    <n v="1234"/>
    <n v="92256"/>
    <n v="118464"/>
    <n v="26208"/>
  </r>
  <r>
    <x v="2"/>
    <s v="Home décor"/>
    <s v="Gujarat"/>
    <s v="Female"/>
    <n v="11"/>
    <n v="616"/>
    <n v="1429"/>
    <n v="6776"/>
    <n v="15719"/>
    <n v="8943"/>
  </r>
  <r>
    <x v="2"/>
    <s v="Home décor"/>
    <s v="Uttar Pradesh"/>
    <s v="Female"/>
    <n v="16"/>
    <n v="911"/>
    <n v="1482"/>
    <n v="14576"/>
    <n v="23712"/>
    <n v="9136"/>
  </r>
  <r>
    <x v="2"/>
    <s v="Home décor"/>
    <s v="Uttar Pradesh"/>
    <s v="Female"/>
    <n v="19"/>
    <n v="816"/>
    <n v="1069"/>
    <n v="15504"/>
    <n v="20311"/>
    <n v="4807"/>
  </r>
  <r>
    <x v="2"/>
    <s v="Home décor"/>
    <s v="Maharashtra"/>
    <s v="Female"/>
    <n v="14"/>
    <n v="684"/>
    <n v="983"/>
    <n v="9576"/>
    <n v="13762"/>
    <n v="4186"/>
  </r>
  <r>
    <x v="2"/>
    <s v="Home décor"/>
    <s v="Madhya Pradesh"/>
    <s v="Female"/>
    <n v="16"/>
    <n v="693"/>
    <n v="1417"/>
    <n v="11088"/>
    <n v="22672"/>
    <n v="11584"/>
  </r>
  <r>
    <x v="2"/>
    <s v="Home décor"/>
    <s v="Maharashtra"/>
    <s v="Female"/>
    <n v="14"/>
    <n v="965"/>
    <n v="1403"/>
    <n v="13510"/>
    <n v="19642"/>
    <n v="6132"/>
  </r>
  <r>
    <x v="2"/>
    <s v="Home décor"/>
    <s v="Chandigarh"/>
    <s v="Female"/>
    <n v="20"/>
    <n v="960"/>
    <n v="1498"/>
    <n v="19200"/>
    <n v="29960"/>
    <n v="10760"/>
  </r>
  <r>
    <x v="2"/>
    <s v="Home décor"/>
    <s v="Madhya Pradesh"/>
    <s v="Male"/>
    <n v="16"/>
    <n v="734"/>
    <n v="940"/>
    <n v="11744"/>
    <n v="15040"/>
    <n v="3296"/>
  </r>
  <r>
    <x v="2"/>
    <s v="Home décor"/>
    <s v="Andhra Pradesh"/>
    <s v="Male"/>
    <n v="16"/>
    <n v="673"/>
    <n v="1105"/>
    <n v="10768"/>
    <n v="17680"/>
    <n v="6912"/>
  </r>
  <r>
    <x v="2"/>
    <s v="Home décor"/>
    <s v="Bihar"/>
    <s v="Male"/>
    <n v="14"/>
    <n v="782"/>
    <n v="1372"/>
    <n v="10948"/>
    <n v="19208"/>
    <n v="8260"/>
  </r>
  <r>
    <x v="2"/>
    <s v="Home décor"/>
    <s v="Gujarat"/>
    <s v="Male"/>
    <n v="19"/>
    <n v="536"/>
    <n v="965"/>
    <n v="10184"/>
    <n v="18335"/>
    <n v="8151"/>
  </r>
  <r>
    <x v="2"/>
    <s v="Home décor"/>
    <s v="Uttar Pradesh"/>
    <s v="Female"/>
    <n v="11"/>
    <n v="991"/>
    <n v="1490"/>
    <n v="10901"/>
    <n v="16390"/>
    <n v="5489"/>
  </r>
  <r>
    <x v="0"/>
    <s v="Laptop"/>
    <s v="Uttar Pradesh"/>
    <s v="Male"/>
    <n v="26"/>
    <n v="766"/>
    <n v="1224"/>
    <n v="19916"/>
    <n v="31824"/>
    <n v="11908"/>
  </r>
  <r>
    <x v="0"/>
    <s v="Laptop"/>
    <s v="Tamil Nadu"/>
    <s v="Male"/>
    <n v="23"/>
    <n v="589"/>
    <n v="1165"/>
    <n v="13547"/>
    <n v="26795"/>
    <n v="13248"/>
  </r>
  <r>
    <x v="0"/>
    <s v="Laptop"/>
    <s v="Tamil Nadu"/>
    <s v="Male"/>
    <n v="24"/>
    <n v="718"/>
    <n v="1150"/>
    <n v="17232"/>
    <n v="27600"/>
    <n v="10368"/>
  </r>
  <r>
    <x v="0"/>
    <s v="Laptop"/>
    <s v="Rajasthan"/>
    <s v="Male"/>
    <n v="22"/>
    <n v="877"/>
    <n v="1452"/>
    <n v="19294"/>
    <n v="31944"/>
    <n v="12650"/>
  </r>
  <r>
    <x v="0"/>
    <s v="Laptop"/>
    <s v="Uttar Pradesh"/>
    <s v="Female"/>
    <n v="23"/>
    <n v="559"/>
    <n v="952"/>
    <n v="12857"/>
    <n v="21896"/>
    <n v="9039"/>
  </r>
  <r>
    <x v="0"/>
    <s v="Laptop"/>
    <s v="Jharkhand"/>
    <s v="Female"/>
    <n v="23"/>
    <n v="641"/>
    <n v="1117"/>
    <n v="14743"/>
    <n v="25691"/>
    <n v="10948"/>
  </r>
  <r>
    <x v="0"/>
    <s v="Laptop"/>
    <s v="Kerala"/>
    <s v="Female"/>
    <n v="30"/>
    <n v="916"/>
    <n v="1306"/>
    <n v="27480"/>
    <n v="39180"/>
    <n v="11700"/>
  </r>
  <r>
    <x v="0"/>
    <s v="Laptop"/>
    <s v="Maharashtra"/>
    <s v="Female"/>
    <n v="28"/>
    <n v="588"/>
    <n v="889"/>
    <n v="16464"/>
    <n v="24892"/>
    <n v="8428"/>
  </r>
  <r>
    <x v="0"/>
    <s v="Laptop"/>
    <s v="Himachal Pradesh"/>
    <s v="Female"/>
    <n v="26"/>
    <n v="969"/>
    <n v="1343"/>
    <n v="25194"/>
    <n v="34918"/>
    <n v="9724"/>
  </r>
  <r>
    <x v="0"/>
    <s v="Laptop"/>
    <s v="Uttarakhand"/>
    <s v="Female"/>
    <n v="25"/>
    <n v="839"/>
    <n v="1091"/>
    <n v="20975"/>
    <n v="27275"/>
    <n v="6300"/>
  </r>
  <r>
    <x v="0"/>
    <s v="Laptop"/>
    <s v="Assam"/>
    <s v="Female"/>
    <n v="25"/>
    <n v="536"/>
    <n v="935"/>
    <n v="13400"/>
    <n v="23375"/>
    <n v="9975"/>
  </r>
  <r>
    <x v="1"/>
    <s v="Saree"/>
    <s v="Punjab"/>
    <s v="Female"/>
    <n v="79"/>
    <n v="880"/>
    <n v="1006"/>
    <n v="69520"/>
    <n v="79474"/>
    <n v="9954"/>
  </r>
  <r>
    <x v="1"/>
    <s v="Saree"/>
    <s v="Chhattisgarh"/>
    <s v="Female"/>
    <n v="62"/>
    <n v="936"/>
    <n v="1020"/>
    <n v="58032"/>
    <n v="63240"/>
    <n v="5208"/>
  </r>
  <r>
    <x v="1"/>
    <s v="Saree"/>
    <s v="West Bengal"/>
    <s v="Female"/>
    <n v="53"/>
    <n v="791"/>
    <n v="1156"/>
    <n v="41923"/>
    <n v="61268"/>
    <n v="19345"/>
  </r>
  <r>
    <x v="1"/>
    <s v="Saree"/>
    <s v="West Bengal"/>
    <s v="Female"/>
    <n v="56"/>
    <n v="740"/>
    <n v="1101"/>
    <n v="41440"/>
    <n v="61656"/>
    <n v="20216"/>
  </r>
  <r>
    <x v="1"/>
    <s v="Saree"/>
    <s v="Madhya Pradesh"/>
    <s v="Female"/>
    <n v="63"/>
    <n v="519"/>
    <n v="1446"/>
    <n v="32697"/>
    <n v="91098"/>
    <n v="58401"/>
  </r>
  <r>
    <x v="1"/>
    <s v="Saree"/>
    <s v="Jharkhand"/>
    <s v="Female"/>
    <n v="73"/>
    <n v="857"/>
    <n v="1092"/>
    <n v="62561"/>
    <n v="79716"/>
    <n v="17155"/>
  </r>
  <r>
    <x v="1"/>
    <s v="Saree"/>
    <s v="West Bengal"/>
    <s v="Female"/>
    <n v="67"/>
    <n v="725"/>
    <n v="1287"/>
    <n v="48575"/>
    <n v="86229"/>
    <n v="37654"/>
  </r>
  <r>
    <x v="1"/>
    <s v="Saree"/>
    <s v="Karnataka"/>
    <s v="Female"/>
    <n v="74"/>
    <n v="691"/>
    <n v="998"/>
    <n v="51134"/>
    <n v="73852"/>
    <n v="22718"/>
  </r>
  <r>
    <x v="1"/>
    <s v="Saree"/>
    <s v="Delhi"/>
    <s v="Male"/>
    <n v="92"/>
    <n v="981"/>
    <n v="1262"/>
    <n v="90252"/>
    <n v="116104"/>
    <n v="25852"/>
  </r>
  <r>
    <x v="1"/>
    <s v="Saree"/>
    <s v="Maharashtra"/>
    <s v="Male"/>
    <n v="63"/>
    <n v="547"/>
    <n v="1461"/>
    <n v="34461"/>
    <n v="92043"/>
    <n v="57582"/>
  </r>
  <r>
    <x v="1"/>
    <s v="Saree"/>
    <s v="West Bengal"/>
    <s v="Male"/>
    <n v="69"/>
    <n v="531"/>
    <n v="1261"/>
    <n v="36639"/>
    <n v="87009"/>
    <n v="50370"/>
  </r>
  <r>
    <x v="1"/>
    <s v="Saree"/>
    <s v="Tamil Nadu"/>
    <s v="Male"/>
    <n v="84"/>
    <n v="806"/>
    <n v="1470"/>
    <n v="67704"/>
    <n v="123480"/>
    <n v="55776"/>
  </r>
  <r>
    <x v="1"/>
    <s v="Suit"/>
    <s v="Karnataka"/>
    <s v="Male"/>
    <n v="66"/>
    <n v="715"/>
    <n v="1129"/>
    <n v="47190"/>
    <n v="74514"/>
    <n v="27324"/>
  </r>
  <r>
    <x v="1"/>
    <s v="Suit"/>
    <s v="Telangana"/>
    <s v="Female"/>
    <n v="71"/>
    <n v="565"/>
    <n v="1309"/>
    <n v="40115"/>
    <n v="92939"/>
    <n v="52824"/>
  </r>
  <r>
    <x v="1"/>
    <s v="Suit"/>
    <s v="Gujarat"/>
    <s v="Female"/>
    <n v="90"/>
    <n v="634"/>
    <n v="956"/>
    <n v="57060"/>
    <n v="86040"/>
    <n v="28980"/>
  </r>
  <r>
    <x v="2"/>
    <s v="Home décor"/>
    <s v="Maharashtra"/>
    <s v="Female"/>
    <n v="10"/>
    <n v="844"/>
    <n v="1370"/>
    <n v="8440"/>
    <n v="13700"/>
    <n v="5260"/>
  </r>
  <r>
    <x v="2"/>
    <s v="Home décor"/>
    <s v="Rajasthan"/>
    <s v="Female"/>
    <n v="20"/>
    <n v="803"/>
    <n v="916"/>
    <n v="16060"/>
    <n v="18320"/>
    <n v="2260"/>
  </r>
  <r>
    <x v="2"/>
    <s v="Home décor"/>
    <s v="Gujarat"/>
    <s v="Female"/>
    <n v="10"/>
    <n v="812"/>
    <n v="1189"/>
    <n v="8120"/>
    <n v="11890"/>
    <n v="3770"/>
  </r>
  <r>
    <x v="2"/>
    <s v="Home décor"/>
    <s v="Uttar Pradesh"/>
    <s v="Female"/>
    <n v="12"/>
    <n v="606"/>
    <n v="1378"/>
    <n v="7272"/>
    <n v="16536"/>
    <n v="9264"/>
  </r>
  <r>
    <x v="2"/>
    <s v="Home décor"/>
    <s v="Uttar Pradesh"/>
    <s v="Female"/>
    <n v="11"/>
    <n v="622"/>
    <n v="1267"/>
    <n v="6842"/>
    <n v="13937"/>
    <n v="7095"/>
  </r>
  <r>
    <x v="2"/>
    <s v="Home décor"/>
    <s v="Maharashtra"/>
    <s v="Male"/>
    <n v="17"/>
    <n v="671"/>
    <n v="1070"/>
    <n v="11407"/>
    <n v="18190"/>
    <n v="6783"/>
  </r>
  <r>
    <x v="2"/>
    <s v="Home décor"/>
    <s v="Madhya Pradesh"/>
    <s v="Male"/>
    <n v="12"/>
    <n v="814"/>
    <n v="1427"/>
    <n v="9768"/>
    <n v="17124"/>
    <n v="7356"/>
  </r>
  <r>
    <x v="0"/>
    <s v="Laptop"/>
    <s v="Maharashtra"/>
    <s v="Male"/>
    <n v="27"/>
    <n v="966"/>
    <n v="1272"/>
    <n v="26082"/>
    <n v="34344"/>
    <n v="8262"/>
  </r>
  <r>
    <x v="0"/>
    <s v="Laptop"/>
    <s v="Chandigarh"/>
    <s v="Male"/>
    <n v="23"/>
    <n v="694"/>
    <n v="1075"/>
    <n v="15962"/>
    <n v="24725"/>
    <n v="8763"/>
  </r>
  <r>
    <x v="0"/>
    <s v="Laptop"/>
    <s v="Madhya Pradesh"/>
    <s v="Female"/>
    <n v="22"/>
    <n v="749"/>
    <n v="929"/>
    <n v="16478"/>
    <n v="20438"/>
    <n v="3960"/>
  </r>
  <r>
    <x v="0"/>
    <s v="Laptop"/>
    <s v="Andhra Pradesh"/>
    <s v="Male"/>
    <n v="22"/>
    <n v="888"/>
    <n v="1278"/>
    <n v="19536"/>
    <n v="28116"/>
    <n v="8580"/>
  </r>
  <r>
    <x v="0"/>
    <s v="Laptop"/>
    <s v="Bihar"/>
    <s v="Male"/>
    <n v="24"/>
    <n v="845"/>
    <n v="1092"/>
    <n v="20280"/>
    <n v="26208"/>
    <n v="5928"/>
  </r>
  <r>
    <x v="0"/>
    <s v="Laptop"/>
    <s v="Gujarat"/>
    <s v="Male"/>
    <n v="29"/>
    <n v="872"/>
    <n v="1287"/>
    <n v="25288"/>
    <n v="37323"/>
    <n v="12035"/>
  </r>
  <r>
    <x v="0"/>
    <s v="Laptop"/>
    <s v="Uttar Pradesh"/>
    <s v="Male"/>
    <n v="27"/>
    <n v="674"/>
    <n v="1316"/>
    <n v="18198"/>
    <n v="35532"/>
    <n v="17334"/>
  </r>
  <r>
    <x v="0"/>
    <s v="Laptop"/>
    <s v="Uttar Pradesh"/>
    <s v="Female"/>
    <n v="27"/>
    <n v="583"/>
    <n v="1332"/>
    <n v="15741"/>
    <n v="35964"/>
    <n v="20223"/>
  </r>
  <r>
    <x v="0"/>
    <s v="Laptop"/>
    <s v="Tamil Nadu"/>
    <s v="Female"/>
    <n v="21"/>
    <n v="929"/>
    <n v="1207"/>
    <n v="19509"/>
    <n v="25347"/>
    <n v="5838"/>
  </r>
  <r>
    <x v="0"/>
    <s v="Laptop"/>
    <s v="Tamil Nadu"/>
    <s v="Female"/>
    <n v="29"/>
    <n v="818"/>
    <n v="1256"/>
    <n v="23722"/>
    <n v="36424"/>
    <n v="12702"/>
  </r>
  <r>
    <x v="0"/>
    <s v="Laptop"/>
    <s v="Rajasthan"/>
    <s v="Female"/>
    <n v="28"/>
    <n v="873"/>
    <n v="1472"/>
    <n v="24444"/>
    <n v="41216"/>
    <n v="16772"/>
  </r>
  <r>
    <x v="1"/>
    <s v="Saree"/>
    <s v="Uttar Pradesh"/>
    <s v="Female"/>
    <n v="61"/>
    <n v="675"/>
    <n v="1355"/>
    <n v="41175"/>
    <n v="82655"/>
    <n v="41480"/>
  </r>
  <r>
    <x v="1"/>
    <s v="Saree"/>
    <s v="Jharkhand"/>
    <s v="Female"/>
    <n v="58"/>
    <n v="720"/>
    <n v="1187"/>
    <n v="41760"/>
    <n v="68846"/>
    <n v="27086"/>
  </r>
  <r>
    <x v="1"/>
    <s v="Saree"/>
    <s v="Kerala"/>
    <s v="Female"/>
    <n v="60"/>
    <n v="676"/>
    <n v="1112"/>
    <n v="40560"/>
    <n v="66720"/>
    <n v="26160"/>
  </r>
  <r>
    <x v="1"/>
    <s v="Saree"/>
    <s v="Maharashtra"/>
    <s v="Female"/>
    <n v="91"/>
    <n v="808"/>
    <n v="1008"/>
    <n v="73528"/>
    <n v="91728"/>
    <n v="18200"/>
  </r>
  <r>
    <x v="1"/>
    <s v="Saree"/>
    <s v="Himachal Pradesh"/>
    <s v="Female"/>
    <n v="99"/>
    <n v="528"/>
    <n v="1208"/>
    <n v="52272"/>
    <n v="119592"/>
    <n v="67320"/>
  </r>
  <r>
    <x v="1"/>
    <s v="Saree"/>
    <s v="Uttarakhand"/>
    <s v="Female"/>
    <n v="73"/>
    <n v="783"/>
    <n v="991"/>
    <n v="57159"/>
    <n v="72343"/>
    <n v="15184"/>
  </r>
  <r>
    <x v="1"/>
    <s v="Saree"/>
    <s v="Assam"/>
    <s v="Male"/>
    <n v="59"/>
    <n v="638"/>
    <n v="1062"/>
    <n v="37642"/>
    <n v="62658"/>
    <n v="25016"/>
  </r>
  <r>
    <x v="1"/>
    <s v="Saree"/>
    <s v="Punjab"/>
    <s v="Male"/>
    <n v="60"/>
    <n v="645"/>
    <n v="1094"/>
    <n v="38700"/>
    <n v="65640"/>
    <n v="26940"/>
  </r>
  <r>
    <x v="1"/>
    <s v="Saree"/>
    <s v="Chhattisgarh"/>
    <s v="Male"/>
    <n v="68"/>
    <n v="881"/>
    <n v="1338"/>
    <n v="59908"/>
    <n v="90984"/>
    <n v="31076"/>
  </r>
  <r>
    <x v="1"/>
    <s v="Suit"/>
    <s v="West Bengal"/>
    <s v="Male"/>
    <n v="55"/>
    <n v="639"/>
    <n v="1346"/>
    <n v="35145"/>
    <n v="74030"/>
    <n v="38885"/>
  </r>
  <r>
    <x v="1"/>
    <s v="Suit"/>
    <s v="West Bengal"/>
    <s v="Male"/>
    <n v="52"/>
    <n v="718"/>
    <n v="1051"/>
    <n v="37336"/>
    <n v="54652"/>
    <n v="17316"/>
  </r>
  <r>
    <x v="1"/>
    <s v="Suit"/>
    <s v="Madhya Pradesh"/>
    <s v="Female"/>
    <n v="95"/>
    <n v="944"/>
    <n v="1293"/>
    <n v="89680"/>
    <n v="122835"/>
    <n v="33155"/>
  </r>
  <r>
    <x v="1"/>
    <s v="Suit"/>
    <s v="Jharkhand"/>
    <s v="Female"/>
    <n v="68"/>
    <n v="777"/>
    <n v="977"/>
    <n v="52836"/>
    <n v="66436"/>
    <n v="13600"/>
  </r>
  <r>
    <x v="1"/>
    <s v="Suit"/>
    <s v="West Bengal"/>
    <s v="Female"/>
    <n v="99"/>
    <n v="523"/>
    <n v="1373"/>
    <n v="51777"/>
    <n v="135927"/>
    <n v="84150"/>
  </r>
  <r>
    <x v="1"/>
    <s v="Suit"/>
    <s v="Karnataka"/>
    <s v="Male"/>
    <n v="92"/>
    <n v="814"/>
    <n v="1243"/>
    <n v="74888"/>
    <n v="114356"/>
    <n v="39468"/>
  </r>
  <r>
    <x v="2"/>
    <s v="Home décor"/>
    <s v="Delhi"/>
    <s v="Male"/>
    <n v="11"/>
    <n v="960"/>
    <n v="891"/>
    <n v="10560"/>
    <n v="9801"/>
    <n v="-759"/>
  </r>
  <r>
    <x v="2"/>
    <s v="Home décor"/>
    <s v="Maharashtra"/>
    <s v="Male"/>
    <n v="10"/>
    <n v="654"/>
    <n v="908"/>
    <n v="6540"/>
    <n v="9080"/>
    <n v="2540"/>
  </r>
  <r>
    <x v="2"/>
    <s v="Home décor"/>
    <s v="West Bengal"/>
    <s v="Male"/>
    <n v="14"/>
    <n v="504"/>
    <n v="1480"/>
    <n v="7056"/>
    <n v="20720"/>
    <n v="13664"/>
  </r>
  <r>
    <x v="2"/>
    <s v="Home décor"/>
    <s v="Tamil Nadu"/>
    <s v="Male"/>
    <n v="12"/>
    <n v="886"/>
    <n v="1322"/>
    <n v="10632"/>
    <n v="15864"/>
    <n v="5232"/>
  </r>
  <r>
    <x v="2"/>
    <s v="Home décor"/>
    <s v="Karnataka"/>
    <s v="Female"/>
    <n v="10"/>
    <n v="554"/>
    <n v="1091"/>
    <n v="5540"/>
    <n v="10910"/>
    <n v="5370"/>
  </r>
  <r>
    <x v="2"/>
    <s v="Home décor"/>
    <s v="Telangana"/>
    <s v="Female"/>
    <n v="14"/>
    <n v="933"/>
    <n v="1357"/>
    <n v="13062"/>
    <n v="18998"/>
    <n v="5936"/>
  </r>
  <r>
    <x v="2"/>
    <s v="Home décor"/>
    <s v="Gujarat"/>
    <s v="Female"/>
    <n v="19"/>
    <n v="576"/>
    <n v="966"/>
    <n v="10944"/>
    <n v="18354"/>
    <n v="7410"/>
  </r>
  <r>
    <x v="2"/>
    <s v="Home décor"/>
    <s v="Maharashtra"/>
    <s v="Female"/>
    <n v="15"/>
    <n v="674"/>
    <n v="1230"/>
    <n v="10110"/>
    <n v="18450"/>
    <n v="8340"/>
  </r>
  <r>
    <x v="2"/>
    <s v="Home décor"/>
    <s v="Rajasthan"/>
    <s v="Female"/>
    <n v="20"/>
    <n v="529"/>
    <n v="1034"/>
    <n v="10580"/>
    <n v="20680"/>
    <n v="10100"/>
  </r>
  <r>
    <x v="2"/>
    <s v="Home décor"/>
    <s v="Gujarat"/>
    <s v="Female"/>
    <n v="18"/>
    <n v="717"/>
    <n v="980"/>
    <n v="12906"/>
    <n v="17640"/>
    <n v="4734"/>
  </r>
  <r>
    <x v="2"/>
    <s v="Home décor"/>
    <s v="Uttar Pradesh"/>
    <s v="Female"/>
    <n v="17"/>
    <n v="966"/>
    <n v="1268"/>
    <n v="16422"/>
    <n v="21556"/>
    <n v="5134"/>
  </r>
  <r>
    <x v="2"/>
    <s v="Home décor"/>
    <s v="Uttar Pradesh"/>
    <s v="Male"/>
    <n v="16"/>
    <n v="689"/>
    <n v="1294"/>
    <n v="11024"/>
    <n v="20704"/>
    <n v="9680"/>
  </r>
  <r>
    <x v="1"/>
    <s v="Suit"/>
    <s v="Maharashtra"/>
    <s v="Male"/>
    <n v="62"/>
    <n v="891"/>
    <n v="1156"/>
    <n v="55242"/>
    <n v="71672"/>
    <n v="16430"/>
  </r>
  <r>
    <x v="1"/>
    <s v="Suit"/>
    <s v="Madhya Pradesh"/>
    <s v="Male"/>
    <n v="89"/>
    <n v="990"/>
    <n v="1277"/>
    <n v="88110"/>
    <n v="113653"/>
    <n v="25543"/>
  </r>
  <r>
    <x v="1"/>
    <s v="Suit"/>
    <s v="Maharashtra"/>
    <s v="Male"/>
    <n v="61"/>
    <n v="907"/>
    <n v="1083"/>
    <n v="55327"/>
    <n v="66063"/>
    <n v="10736"/>
  </r>
  <r>
    <x v="1"/>
    <s v="Suit"/>
    <s v="Chandigarh"/>
    <s v="Female"/>
    <n v="52"/>
    <n v="766"/>
    <n v="1244"/>
    <n v="39832"/>
    <n v="64688"/>
    <n v="24856"/>
  </r>
  <r>
    <x v="1"/>
    <s v="Suit"/>
    <s v="Madhya Pradesh"/>
    <s v="Male"/>
    <n v="96"/>
    <n v="520"/>
    <n v="1317"/>
    <n v="49920"/>
    <n v="126432"/>
    <n v="76512"/>
  </r>
  <r>
    <x v="1"/>
    <s v="Suit"/>
    <s v="Andhra Pradesh"/>
    <s v="Male"/>
    <n v="90"/>
    <n v="792"/>
    <n v="1085"/>
    <n v="71280"/>
    <n v="97650"/>
    <n v="26370"/>
  </r>
  <r>
    <x v="1"/>
    <s v="Suit"/>
    <s v="Bihar"/>
    <s v="Male"/>
    <n v="98"/>
    <n v="711"/>
    <n v="1079"/>
    <n v="69678"/>
    <n v="105742"/>
    <n v="36064"/>
  </r>
  <r>
    <x v="2"/>
    <s v="Car accessories"/>
    <s v="Gujarat"/>
    <s v="Male"/>
    <n v="16"/>
    <n v="599"/>
    <n v="1314"/>
    <n v="9584"/>
    <n v="21024"/>
    <n v="11440"/>
  </r>
  <r>
    <x v="2"/>
    <s v="Car accessories"/>
    <s v="Uttar Pradesh"/>
    <s v="Female"/>
    <n v="18"/>
    <n v="835"/>
    <n v="1041"/>
    <n v="15030"/>
    <n v="18738"/>
    <n v="3708"/>
  </r>
  <r>
    <x v="2"/>
    <s v="Car accessories"/>
    <s v="Uttar Pradesh"/>
    <s v="Female"/>
    <n v="12"/>
    <n v="827"/>
    <n v="1064"/>
    <n v="9924"/>
    <n v="12768"/>
    <n v="2844"/>
  </r>
  <r>
    <x v="2"/>
    <s v="Car accessories"/>
    <s v="Tamil Nadu"/>
    <s v="Female"/>
    <n v="13"/>
    <n v="855"/>
    <n v="1347"/>
    <n v="11115"/>
    <n v="17511"/>
    <n v="6396"/>
  </r>
  <r>
    <x v="2"/>
    <s v="Car accessories"/>
    <s v="Tamil Nadu"/>
    <s v="Female"/>
    <n v="17"/>
    <n v="932"/>
    <n v="1207"/>
    <n v="15844"/>
    <n v="20519"/>
    <n v="4675"/>
  </r>
  <r>
    <x v="2"/>
    <s v="Car accessories"/>
    <s v="Rajasthan"/>
    <s v="Female"/>
    <n v="11"/>
    <n v="654"/>
    <n v="1381"/>
    <n v="7194"/>
    <n v="15191"/>
    <n v="7997"/>
  </r>
  <r>
    <x v="2"/>
    <s v="Car accessories"/>
    <s v="Uttar Pradesh"/>
    <s v="Female"/>
    <n v="19"/>
    <n v="764"/>
    <n v="1310"/>
    <n v="14516"/>
    <n v="24890"/>
    <n v="10374"/>
  </r>
  <r>
    <x v="1"/>
    <s v="Saree"/>
    <s v="Jharkhand"/>
    <s v="Female"/>
    <n v="93"/>
    <n v="660"/>
    <n v="1458"/>
    <n v="61380"/>
    <n v="135594"/>
    <n v="74214"/>
  </r>
  <r>
    <x v="1"/>
    <s v="Saree"/>
    <s v="Kerala"/>
    <s v="Female"/>
    <n v="59"/>
    <n v="623"/>
    <n v="1328"/>
    <n v="36757"/>
    <n v="78352"/>
    <n v="41595"/>
  </r>
  <r>
    <x v="1"/>
    <s v="Saree"/>
    <s v="Maharashtra"/>
    <s v="Female"/>
    <n v="79"/>
    <n v="683"/>
    <n v="913"/>
    <n v="53957"/>
    <n v="72127"/>
    <n v="18170"/>
  </r>
  <r>
    <x v="1"/>
    <s v="Saree"/>
    <s v="Himachal Pradesh"/>
    <s v="Female"/>
    <n v="98"/>
    <n v="865"/>
    <n v="1039"/>
    <n v="84770"/>
    <n v="101822"/>
    <n v="17052"/>
  </r>
  <r>
    <x v="1"/>
    <s v="Saree"/>
    <s v="Uttarakhand"/>
    <s v="Female"/>
    <n v="83"/>
    <n v="709"/>
    <n v="1468"/>
    <n v="58847"/>
    <n v="121844"/>
    <n v="62997"/>
  </r>
  <r>
    <x v="1"/>
    <s v="Suit"/>
    <s v="Assam"/>
    <s v="Female"/>
    <n v="69"/>
    <n v="657"/>
    <n v="1144"/>
    <n v="45333"/>
    <n v="78936"/>
    <n v="33603"/>
  </r>
  <r>
    <x v="1"/>
    <s v="Suit"/>
    <s v="Punjab"/>
    <s v="Female"/>
    <n v="81"/>
    <n v="709"/>
    <n v="1055"/>
    <n v="57429"/>
    <n v="85455"/>
    <n v="28026"/>
  </r>
  <r>
    <x v="1"/>
    <s v="Suit"/>
    <s v="Chhattisgarh"/>
    <s v="Female"/>
    <n v="61"/>
    <n v="547"/>
    <n v="1187"/>
    <n v="33367"/>
    <n v="72407"/>
    <n v="39040"/>
  </r>
  <r>
    <x v="1"/>
    <s v="Suit"/>
    <s v="West Bengal"/>
    <s v="Female"/>
    <n v="57"/>
    <n v="734"/>
    <n v="1024"/>
    <n v="41838"/>
    <n v="58368"/>
    <n v="16530"/>
  </r>
  <r>
    <x v="1"/>
    <s v="Suit"/>
    <s v="West Bengal"/>
    <s v="Male"/>
    <n v="67"/>
    <n v="711"/>
    <n v="1122"/>
    <n v="47637"/>
    <n v="75174"/>
    <n v="27537"/>
  </r>
  <r>
    <x v="1"/>
    <s v="Suit"/>
    <s v="Madhya Pradesh"/>
    <s v="Male"/>
    <n v="60"/>
    <n v="937"/>
    <n v="1022"/>
    <n v="56220"/>
    <n v="61320"/>
    <n v="5100"/>
  </r>
  <r>
    <x v="2"/>
    <s v="Home décor"/>
    <s v="Jharkhand"/>
    <s v="Male"/>
    <n v="15"/>
    <n v="906"/>
    <n v="1130"/>
    <n v="13590"/>
    <n v="16950"/>
    <n v="3360"/>
  </r>
  <r>
    <x v="2"/>
    <s v="Home décor"/>
    <s v="West Bengal"/>
    <s v="Male"/>
    <n v="20"/>
    <n v="780"/>
    <n v="1310"/>
    <n v="15600"/>
    <n v="26200"/>
    <n v="10600"/>
  </r>
  <r>
    <x v="2"/>
    <s v="Home décor"/>
    <s v="Karnataka"/>
    <s v="Male"/>
    <n v="17"/>
    <n v="747"/>
    <n v="1100"/>
    <n v="12699"/>
    <n v="18700"/>
    <n v="6001"/>
  </r>
  <r>
    <x v="2"/>
    <s v="Home décor"/>
    <s v="Bihar"/>
    <s v="Female"/>
    <n v="20"/>
    <n v="963"/>
    <n v="1359"/>
    <n v="19260"/>
    <n v="27180"/>
    <n v="7920"/>
  </r>
  <r>
    <x v="2"/>
    <s v="Home décor"/>
    <s v="Gujarat"/>
    <s v="Female"/>
    <n v="15"/>
    <n v="747"/>
    <n v="1465"/>
    <n v="11205"/>
    <n v="21975"/>
    <n v="10770"/>
  </r>
  <r>
    <x v="2"/>
    <s v="Home décor"/>
    <s v="Uttar Pradesh"/>
    <s v="Female"/>
    <n v="20"/>
    <n v="844"/>
    <n v="1246"/>
    <n v="16880"/>
    <n v="24920"/>
    <n v="8040"/>
  </r>
  <r>
    <x v="2"/>
    <s v="Home décor"/>
    <s v="Uttar Pradesh"/>
    <s v="Female"/>
    <n v="14"/>
    <n v="913"/>
    <n v="1339"/>
    <n v="12782"/>
    <n v="18746"/>
    <n v="5964"/>
  </r>
  <r>
    <x v="2"/>
    <s v="Home décor"/>
    <s v="Tamil Nadu"/>
    <s v="Female"/>
    <n v="14"/>
    <n v="799"/>
    <n v="1464"/>
    <n v="11186"/>
    <n v="20496"/>
    <n v="9310"/>
  </r>
  <r>
    <x v="0"/>
    <s v="Speaker"/>
    <s v="Tamil Nadu"/>
    <s v="Female"/>
    <n v="23"/>
    <n v="616"/>
    <n v="1017"/>
    <n v="14168"/>
    <n v="23391"/>
    <n v="9223"/>
  </r>
  <r>
    <x v="0"/>
    <s v="Earbuds"/>
    <s v="Rajasthan"/>
    <s v="Female"/>
    <n v="21"/>
    <n v="541"/>
    <n v="1019"/>
    <n v="11361"/>
    <n v="21399"/>
    <n v="10038"/>
  </r>
  <r>
    <x v="0"/>
    <s v="Earbuds"/>
    <s v="Uttar Pradesh"/>
    <s v="Male"/>
    <n v="28"/>
    <n v="539"/>
    <n v="1450"/>
    <n v="15092"/>
    <n v="40600"/>
    <n v="25508"/>
  </r>
  <r>
    <x v="0"/>
    <s v="Earbuds"/>
    <s v="Jharkhand"/>
    <s v="Male"/>
    <n v="22"/>
    <n v="725"/>
    <n v="1108"/>
    <n v="15950"/>
    <n v="24376"/>
    <n v="8426"/>
  </r>
  <r>
    <x v="1"/>
    <s v="Women dress"/>
    <s v="Kerala"/>
    <s v="Male"/>
    <n v="71"/>
    <n v="777"/>
    <n v="1399"/>
    <n v="55167"/>
    <n v="99329"/>
    <n v="44162"/>
  </r>
  <r>
    <x v="1"/>
    <s v="Women dress"/>
    <s v="Maharashtra"/>
    <s v="Male"/>
    <n v="52"/>
    <n v="509"/>
    <n v="1086"/>
    <n v="26468"/>
    <n v="56472"/>
    <n v="30004"/>
  </r>
  <r>
    <x v="1"/>
    <s v="Women dress"/>
    <s v="Himachal Pradesh"/>
    <s v="Female"/>
    <n v="66"/>
    <n v="701"/>
    <n v="1258"/>
    <n v="46266"/>
    <n v="83028"/>
    <n v="36762"/>
  </r>
  <r>
    <x v="1"/>
    <s v="Women dress"/>
    <s v="Uttarakhand"/>
    <s v="Male"/>
    <n v="97"/>
    <n v="654"/>
    <n v="1407"/>
    <n v="63438"/>
    <n v="136479"/>
    <n v="73041"/>
  </r>
  <r>
    <x v="0"/>
    <s v="Speaker"/>
    <s v="Assam"/>
    <s v="Male"/>
    <n v="21"/>
    <n v="596"/>
    <n v="1109"/>
    <n v="12516"/>
    <n v="23289"/>
    <n v="10773"/>
  </r>
  <r>
    <x v="0"/>
    <s v="Speaker"/>
    <s v="Punjab"/>
    <s v="Male"/>
    <n v="30"/>
    <n v="910"/>
    <n v="1302"/>
    <n v="27300"/>
    <n v="39060"/>
    <n v="11760"/>
  </r>
  <r>
    <x v="0"/>
    <s v="Speaker"/>
    <s v="Chhattisgarh"/>
    <s v="Male"/>
    <n v="25"/>
    <n v="532"/>
    <n v="1215"/>
    <n v="13300"/>
    <n v="30375"/>
    <n v="17075"/>
  </r>
  <r>
    <x v="0"/>
    <s v="Speaker"/>
    <s v="West Bengal"/>
    <s v="Female"/>
    <n v="29"/>
    <n v="813"/>
    <n v="926"/>
    <n v="23577"/>
    <n v="26854"/>
    <n v="3277"/>
  </r>
  <r>
    <x v="0"/>
    <s v="Speaker"/>
    <s v="West Bengal"/>
    <s v="Female"/>
    <n v="28"/>
    <n v="858"/>
    <n v="1253"/>
    <n v="24024"/>
    <n v="35084"/>
    <n v="11060"/>
  </r>
  <r>
    <x v="0"/>
    <s v="Speaker"/>
    <s v="Madhya Pradesh"/>
    <s v="Female"/>
    <n v="24"/>
    <n v="641"/>
    <n v="943"/>
    <n v="15384"/>
    <n v="22632"/>
    <n v="7248"/>
  </r>
  <r>
    <x v="1"/>
    <s v="Male dress"/>
    <s v="Jharkhand"/>
    <s v="Female"/>
    <n v="74"/>
    <n v="636"/>
    <n v="1004"/>
    <n v="47064"/>
    <n v="74296"/>
    <n v="27232"/>
  </r>
  <r>
    <x v="1"/>
    <s v="Male dress"/>
    <s v="West Bengal"/>
    <s v="Female"/>
    <n v="63"/>
    <n v="833"/>
    <n v="1052"/>
    <n v="52479"/>
    <n v="66276"/>
    <n v="13797"/>
  </r>
  <r>
    <x v="1"/>
    <s v="Male dress"/>
    <s v="Karnataka"/>
    <s v="Female"/>
    <n v="74"/>
    <n v="743"/>
    <n v="1443"/>
    <n v="54982"/>
    <n v="106782"/>
    <n v="51800"/>
  </r>
  <r>
    <x v="1"/>
    <s v="Male dress"/>
    <s v="Delhi"/>
    <s v="Female"/>
    <n v="83"/>
    <n v="569"/>
    <n v="1100"/>
    <n v="47227"/>
    <n v="91300"/>
    <n v="44073"/>
  </r>
  <r>
    <x v="1"/>
    <s v="Male dress"/>
    <s v="Maharashtra"/>
    <s v="Female"/>
    <n v="86"/>
    <n v="593"/>
    <n v="949"/>
    <n v="50998"/>
    <n v="81614"/>
    <n v="30616"/>
  </r>
  <r>
    <x v="1"/>
    <s v="Male dress"/>
    <s v="West Bengal"/>
    <s v="Female"/>
    <n v="92"/>
    <n v="609"/>
    <n v="1036"/>
    <n v="56028"/>
    <n v="95312"/>
    <n v="39284"/>
  </r>
  <r>
    <x v="1"/>
    <s v="Male dress"/>
    <s v="Tamil Nadu"/>
    <s v="Female"/>
    <n v="96"/>
    <n v="674"/>
    <n v="1248"/>
    <n v="64704"/>
    <n v="119808"/>
    <n v="55104"/>
  </r>
  <r>
    <x v="0"/>
    <s v="TV"/>
    <s v="Karnataka"/>
    <s v="Male"/>
    <n v="25"/>
    <n v="709"/>
    <n v="1086"/>
    <n v="17725"/>
    <n v="27150"/>
    <n v="9425"/>
  </r>
  <r>
    <x v="0"/>
    <s v="TV"/>
    <s v="Telangana"/>
    <s v="Male"/>
    <n v="23"/>
    <n v="663"/>
    <n v="1041"/>
    <n v="15249"/>
    <n v="23943"/>
    <n v="8694"/>
  </r>
  <r>
    <x v="0"/>
    <s v="TV"/>
    <s v="Gujarat"/>
    <s v="Male"/>
    <n v="25"/>
    <n v="802"/>
    <n v="1470"/>
    <n v="20050"/>
    <n v="36750"/>
    <n v="16700"/>
  </r>
  <r>
    <x v="0"/>
    <s v="TV"/>
    <s v="Maharashtra"/>
    <s v="Male"/>
    <n v="23"/>
    <n v="893"/>
    <n v="1042"/>
    <n v="20539"/>
    <n v="23966"/>
    <n v="3427"/>
  </r>
  <r>
    <x v="0"/>
    <s v="TV"/>
    <s v="Rajasthan"/>
    <s v="Male"/>
    <n v="29"/>
    <n v="852"/>
    <n v="1242"/>
    <n v="24708"/>
    <n v="36018"/>
    <n v="11310"/>
  </r>
  <r>
    <x v="0"/>
    <s v="TV"/>
    <s v="Gujarat"/>
    <s v="Female"/>
    <n v="26"/>
    <n v="878"/>
    <n v="1039"/>
    <n v="22828"/>
    <n v="27014"/>
    <n v="4186"/>
  </r>
  <r>
    <x v="0"/>
    <s v="TV"/>
    <s v="Uttar Pradesh"/>
    <s v="Female"/>
    <n v="23"/>
    <n v="747"/>
    <n v="996"/>
    <n v="17181"/>
    <n v="22908"/>
    <n v="5727"/>
  </r>
  <r>
    <x v="0"/>
    <s v="TV"/>
    <s v="Uttar Pradesh"/>
    <s v="Female"/>
    <n v="25"/>
    <n v="547"/>
    <n v="958"/>
    <n v="13675"/>
    <n v="23950"/>
    <n v="10275"/>
  </r>
  <r>
    <x v="0"/>
    <s v="TV"/>
    <s v="Maharashtra"/>
    <s v="Male"/>
    <n v="26"/>
    <n v="625"/>
    <n v="1030"/>
    <n v="16250"/>
    <n v="26780"/>
    <n v="10530"/>
  </r>
  <r>
    <x v="0"/>
    <s v="TV"/>
    <s v="Madhya Pradesh"/>
    <s v="Male"/>
    <n v="23"/>
    <n v="706"/>
    <n v="1162"/>
    <n v="16238"/>
    <n v="26726"/>
    <n v="10488"/>
  </r>
  <r>
    <x v="0"/>
    <s v="TV"/>
    <s v="Maharashtra"/>
    <s v="Male"/>
    <n v="28"/>
    <n v="858"/>
    <n v="1075"/>
    <n v="24024"/>
    <n v="30100"/>
    <n v="6076"/>
  </r>
  <r>
    <x v="0"/>
    <s v="TV"/>
    <s v="Chandigarh"/>
    <s v="Male"/>
    <n v="24"/>
    <n v="736"/>
    <n v="1125"/>
    <n v="17664"/>
    <n v="27000"/>
    <n v="9336"/>
  </r>
  <r>
    <x v="0"/>
    <s v="TV"/>
    <s v="Madhya Pradesh"/>
    <s v="Male"/>
    <n v="20"/>
    <n v="599"/>
    <n v="1355"/>
    <n v="11980"/>
    <n v="27100"/>
    <n v="15120"/>
  </r>
  <r>
    <x v="0"/>
    <s v="TV"/>
    <s v="Andhra Pradesh"/>
    <s v="Female"/>
    <n v="22"/>
    <n v="524"/>
    <n v="1003"/>
    <n v="11528"/>
    <n v="22066"/>
    <n v="10538"/>
  </r>
  <r>
    <x v="0"/>
    <s v="TV"/>
    <s v="Bihar"/>
    <s v="Female"/>
    <n v="27"/>
    <n v="744"/>
    <n v="1456"/>
    <n v="20088"/>
    <n v="39312"/>
    <n v="19224"/>
  </r>
  <r>
    <x v="0"/>
    <s v="Laptop"/>
    <s v="Gujarat"/>
    <s v="Female"/>
    <n v="27"/>
    <n v="826"/>
    <n v="1046"/>
    <n v="22302"/>
    <n v="28242"/>
    <n v="5940"/>
  </r>
  <r>
    <x v="0"/>
    <s v="Laptop"/>
    <s v="Uttar Pradesh"/>
    <s v="Female"/>
    <n v="27"/>
    <n v="573"/>
    <n v="1237"/>
    <n v="15471"/>
    <n v="33399"/>
    <n v="17928"/>
  </r>
  <r>
    <x v="0"/>
    <s v="Laptop"/>
    <s v="Uttar Pradesh"/>
    <s v="Female"/>
    <n v="22"/>
    <n v="606"/>
    <n v="1298"/>
    <n v="13332"/>
    <n v="28556"/>
    <n v="15224"/>
  </r>
  <r>
    <x v="0"/>
    <s v="Laptop"/>
    <s v="Tamil Nadu"/>
    <s v="Female"/>
    <n v="28"/>
    <n v="798"/>
    <n v="1398"/>
    <n v="22344"/>
    <n v="39144"/>
    <n v="16800"/>
  </r>
  <r>
    <x v="0"/>
    <s v="Laptop"/>
    <s v="Tamil Nadu"/>
    <s v="Female"/>
    <n v="25"/>
    <n v="982"/>
    <n v="1400"/>
    <n v="24550"/>
    <n v="35000"/>
    <n v="10450"/>
  </r>
  <r>
    <x v="0"/>
    <s v="Laptop"/>
    <s v="Rajasthan"/>
    <s v="Male"/>
    <n v="28"/>
    <n v="507"/>
    <n v="1387"/>
    <n v="14196"/>
    <n v="38836"/>
    <n v="24640"/>
  </r>
  <r>
    <x v="0"/>
    <s v="Laptop"/>
    <s v="Uttar Pradesh"/>
    <s v="Male"/>
    <n v="29"/>
    <n v="841"/>
    <n v="1434"/>
    <n v="24389"/>
    <n v="41586"/>
    <n v="17197"/>
  </r>
  <r>
    <x v="0"/>
    <s v="Laptop"/>
    <s v="Jharkhand"/>
    <s v="Male"/>
    <n v="21"/>
    <n v="691"/>
    <n v="924"/>
    <n v="14511"/>
    <n v="19404"/>
    <n v="4893"/>
  </r>
  <r>
    <x v="0"/>
    <s v="Laptop"/>
    <s v="Kerala"/>
    <s v="Male"/>
    <n v="24"/>
    <n v="526"/>
    <n v="1179"/>
    <n v="12624"/>
    <n v="28296"/>
    <n v="15672"/>
  </r>
  <r>
    <x v="0"/>
    <s v="Laptop"/>
    <s v="Maharashtra"/>
    <s v="Female"/>
    <n v="29"/>
    <n v="932"/>
    <n v="1261"/>
    <n v="27028"/>
    <n v="36569"/>
    <n v="9541"/>
  </r>
  <r>
    <x v="0"/>
    <s v="Laptop"/>
    <s v="Himachal Pradesh"/>
    <s v="Male"/>
    <n v="29"/>
    <n v="989"/>
    <n v="1096"/>
    <n v="28681"/>
    <n v="31784"/>
    <n v="3103"/>
  </r>
  <r>
    <x v="0"/>
    <s v="Laptop"/>
    <s v="Uttarakhand"/>
    <s v="Male"/>
    <n v="22"/>
    <n v="603"/>
    <n v="1016"/>
    <n v="13266"/>
    <n v="22352"/>
    <n v="9086"/>
  </r>
  <r>
    <x v="1"/>
    <s v="Saree"/>
    <s v="Assam"/>
    <s v="Male"/>
    <n v="65"/>
    <n v="804"/>
    <n v="1272"/>
    <n v="52260"/>
    <n v="82680"/>
    <n v="30420"/>
  </r>
  <r>
    <x v="1"/>
    <s v="Saree"/>
    <s v="Punjab"/>
    <s v="Male"/>
    <n v="55"/>
    <n v="666"/>
    <n v="1192"/>
    <n v="36630"/>
    <n v="65560"/>
    <n v="28930"/>
  </r>
  <r>
    <x v="1"/>
    <s v="Saree"/>
    <s v="Chhattisgarh"/>
    <s v="Female"/>
    <n v="83"/>
    <n v="541"/>
    <n v="1299"/>
    <n v="44903"/>
    <n v="107817"/>
    <n v="62914"/>
  </r>
  <r>
    <x v="1"/>
    <s v="Saree"/>
    <s v="West Bengal"/>
    <s v="Female"/>
    <n v="89"/>
    <n v="545"/>
    <n v="1483"/>
    <n v="48505"/>
    <n v="131987"/>
    <n v="83482"/>
  </r>
  <r>
    <x v="1"/>
    <s v="Saree"/>
    <s v="Gujarat"/>
    <s v="Female"/>
    <n v="80"/>
    <n v="671"/>
    <n v="1010"/>
    <n v="53680"/>
    <n v="80800"/>
    <n v="27120"/>
  </r>
  <r>
    <x v="1"/>
    <s v="Saree"/>
    <s v="Uttar Pradesh"/>
    <s v="Female"/>
    <n v="68"/>
    <n v="815"/>
    <n v="967"/>
    <n v="55420"/>
    <n v="65756"/>
    <n v="10336"/>
  </r>
  <r>
    <x v="1"/>
    <s v="Saree"/>
    <s v="Uttar Pradesh"/>
    <s v="Female"/>
    <n v="94"/>
    <n v="616"/>
    <n v="1251"/>
    <n v="57904"/>
    <n v="117594"/>
    <n v="59690"/>
  </r>
  <r>
    <x v="1"/>
    <s v="Saree"/>
    <s v="Tamil Nadu"/>
    <s v="Female"/>
    <n v="88"/>
    <n v="674"/>
    <n v="1474"/>
    <n v="59312"/>
    <n v="129712"/>
    <n v="70400"/>
  </r>
  <r>
    <x v="1"/>
    <s v="Saree"/>
    <s v="Tamil Nadu"/>
    <s v="Female"/>
    <n v="64"/>
    <n v="665"/>
    <n v="1167"/>
    <n v="42560"/>
    <n v="74688"/>
    <n v="32128"/>
  </r>
  <r>
    <x v="1"/>
    <s v="Saree"/>
    <s v="Rajasthan"/>
    <s v="Female"/>
    <n v="81"/>
    <n v="801"/>
    <n v="941"/>
    <n v="64881"/>
    <n v="76221"/>
    <n v="11340"/>
  </r>
  <r>
    <x v="1"/>
    <s v="Saree"/>
    <s v="Uttar Pradesh"/>
    <s v="Female"/>
    <n v="67"/>
    <n v="898"/>
    <n v="1137"/>
    <n v="60166"/>
    <n v="76179"/>
    <n v="16013"/>
  </r>
  <r>
    <x v="1"/>
    <s v="Saree"/>
    <s v="Jharkhand"/>
    <s v="Female"/>
    <n v="74"/>
    <n v="734"/>
    <n v="1314"/>
    <n v="54316"/>
    <n v="97236"/>
    <n v="42920"/>
  </r>
  <r>
    <x v="1"/>
    <s v="Suit"/>
    <s v="Kerala"/>
    <s v="Female"/>
    <n v="72"/>
    <n v="603"/>
    <n v="1099"/>
    <n v="43416"/>
    <n v="79128"/>
    <n v="35712"/>
  </r>
  <r>
    <x v="1"/>
    <s v="Suit"/>
    <s v="Maharashtra"/>
    <s v="Female"/>
    <n v="94"/>
    <n v="564"/>
    <n v="1350"/>
    <n v="53016"/>
    <n v="126900"/>
    <n v="73884"/>
  </r>
  <r>
    <x v="1"/>
    <s v="Suit"/>
    <s v="Himachal Pradesh"/>
    <s v="Female"/>
    <n v="50"/>
    <n v="545"/>
    <n v="1205"/>
    <n v="27250"/>
    <n v="60250"/>
    <n v="33000"/>
  </r>
  <r>
    <x v="1"/>
    <s v="Suit"/>
    <s v="Uttarakhand"/>
    <s v="Female"/>
    <n v="60"/>
    <n v="783"/>
    <n v="1144"/>
    <n v="46980"/>
    <n v="68640"/>
    <n v="21660"/>
  </r>
  <r>
    <x v="1"/>
    <s v="Suit"/>
    <s v="Assam"/>
    <s v="Female"/>
    <n v="63"/>
    <n v="746"/>
    <n v="950"/>
    <n v="46998"/>
    <n v="59850"/>
    <n v="12852"/>
  </r>
  <r>
    <x v="1"/>
    <s v="Suit"/>
    <s v="Punjab"/>
    <s v="Male"/>
    <n v="97"/>
    <n v="500"/>
    <n v="1262"/>
    <n v="48500"/>
    <n v="122414"/>
    <n v="73914"/>
  </r>
  <r>
    <x v="1"/>
    <s v="Suit"/>
    <s v="Chhattisgarh"/>
    <s v="Male"/>
    <n v="86"/>
    <n v="834"/>
    <n v="1468"/>
    <n v="71724"/>
    <n v="126248"/>
    <n v="54524"/>
  </r>
  <r>
    <x v="1"/>
    <s v="Suit"/>
    <s v="West Bengal"/>
    <s v="Male"/>
    <n v="51"/>
    <n v="944"/>
    <n v="1014"/>
    <n v="48144"/>
    <n v="51714"/>
    <n v="3570"/>
  </r>
  <r>
    <x v="1"/>
    <s v="Suit"/>
    <s v="West Bengal"/>
    <s v="Male"/>
    <n v="75"/>
    <n v="547"/>
    <n v="1193"/>
    <n v="41025"/>
    <n v="89475"/>
    <n v="48450"/>
  </r>
  <r>
    <x v="1"/>
    <s v="Suit"/>
    <s v="Madhya Pradesh"/>
    <s v="Male"/>
    <n v="64"/>
    <n v="918"/>
    <n v="1161"/>
    <n v="58752"/>
    <n v="74304"/>
    <n v="15552"/>
  </r>
  <r>
    <x v="1"/>
    <s v="Suit"/>
    <s v="Jharkhand"/>
    <s v="Female"/>
    <n v="74"/>
    <n v="965"/>
    <n v="1235"/>
    <n v="71410"/>
    <n v="91390"/>
    <n v="19980"/>
  </r>
  <r>
    <x v="2"/>
    <s v="Car accessories"/>
    <s v="West Bengal"/>
    <s v="Female"/>
    <n v="19"/>
    <n v="608"/>
    <n v="1162"/>
    <n v="11552"/>
    <n v="22078"/>
    <n v="10526"/>
  </r>
  <r>
    <x v="2"/>
    <s v="Car accessories"/>
    <s v="Karnataka"/>
    <s v="Female"/>
    <n v="12"/>
    <n v="864"/>
    <n v="1228"/>
    <n v="10368"/>
    <n v="14736"/>
    <n v="4368"/>
  </r>
  <r>
    <x v="2"/>
    <s v="Car accessories"/>
    <s v="Delhi"/>
    <s v="Female"/>
    <n v="14"/>
    <n v="579"/>
    <n v="1270"/>
    <n v="8106"/>
    <n v="17780"/>
    <n v="9674"/>
  </r>
  <r>
    <x v="2"/>
    <s v="Car accessories"/>
    <s v="Maharashtra"/>
    <s v="Female"/>
    <n v="13"/>
    <n v="839"/>
    <n v="898"/>
    <n v="10907"/>
    <n v="11674"/>
    <n v="767"/>
  </r>
  <r>
    <x v="2"/>
    <s v="Car accessories"/>
    <s v="Punjab"/>
    <s v="Female"/>
    <n v="17"/>
    <n v="825"/>
    <n v="1472"/>
    <n v="14025"/>
    <n v="25024"/>
    <n v="10999"/>
  </r>
  <r>
    <x v="2"/>
    <s v="Car accessories"/>
    <s v="Chhattisgarh"/>
    <s v="Female"/>
    <n v="11"/>
    <n v="944"/>
    <n v="1052"/>
    <n v="10384"/>
    <n v="11572"/>
    <n v="1188"/>
  </r>
  <r>
    <x v="2"/>
    <s v="Car accessories"/>
    <s v="West Bengal"/>
    <s v="Male"/>
    <n v="15"/>
    <n v="827"/>
    <n v="1316"/>
    <n v="12405"/>
    <n v="19740"/>
    <n v="7335"/>
  </r>
  <r>
    <x v="1"/>
    <s v="Saree"/>
    <s v="Gujarat"/>
    <s v="Male"/>
    <n v="100"/>
    <n v="667"/>
    <n v="1499"/>
    <n v="66700"/>
    <n v="149900"/>
    <n v="83200"/>
  </r>
  <r>
    <x v="1"/>
    <s v="Saree"/>
    <s v="Uttar Pradesh"/>
    <s v="Male"/>
    <n v="60"/>
    <n v="509"/>
    <n v="933"/>
    <n v="30540"/>
    <n v="55980"/>
    <n v="25440"/>
  </r>
  <r>
    <x v="1"/>
    <s v="Saree"/>
    <s v="Uttar Pradesh"/>
    <s v="Male"/>
    <n v="93"/>
    <n v="814"/>
    <n v="1223"/>
    <n v="75702"/>
    <n v="113739"/>
    <n v="38037"/>
  </r>
  <r>
    <x v="1"/>
    <s v="Saree"/>
    <s v="Tamil Nadu"/>
    <s v="Female"/>
    <n v="86"/>
    <n v="567"/>
    <n v="946"/>
    <n v="48762"/>
    <n v="81356"/>
    <n v="32594"/>
  </r>
  <r>
    <x v="1"/>
    <s v="Saree"/>
    <s v="Tamil Nadu"/>
    <s v="Male"/>
    <n v="54"/>
    <n v="674"/>
    <n v="1236"/>
    <n v="36396"/>
    <n v="66744"/>
    <n v="30348"/>
  </r>
  <r>
    <x v="1"/>
    <s v="Suit"/>
    <s v="Rajasthan"/>
    <s v="Male"/>
    <n v="82"/>
    <n v="822"/>
    <n v="887"/>
    <n v="67404"/>
    <n v="72734"/>
    <n v="5330"/>
  </r>
  <r>
    <x v="1"/>
    <s v="Suit"/>
    <s v="Uttar Pradesh"/>
    <s v="Male"/>
    <n v="98"/>
    <n v="950"/>
    <n v="1026"/>
    <n v="93100"/>
    <n v="100548"/>
    <n v="7448"/>
  </r>
  <r>
    <x v="1"/>
    <s v="Suit"/>
    <s v="Jharkhand"/>
    <s v="Male"/>
    <n v="82"/>
    <n v="916"/>
    <n v="1297"/>
    <n v="75112"/>
    <n v="106354"/>
    <n v="31242"/>
  </r>
  <r>
    <x v="1"/>
    <s v="Suit"/>
    <s v="Kerala"/>
    <s v="Female"/>
    <n v="66"/>
    <n v="710"/>
    <n v="1369"/>
    <n v="46860"/>
    <n v="90354"/>
    <n v="43494"/>
  </r>
  <r>
    <x v="1"/>
    <s v="Suit"/>
    <s v="Maharashtra"/>
    <s v="Female"/>
    <n v="77"/>
    <n v="922"/>
    <n v="1195"/>
    <n v="70994"/>
    <n v="92015"/>
    <n v="21021"/>
  </r>
  <r>
    <x v="1"/>
    <s v="Suit"/>
    <s v="Himachal Pradesh"/>
    <s v="Female"/>
    <n v="93"/>
    <n v="887"/>
    <n v="1192"/>
    <n v="82491"/>
    <n v="110856"/>
    <n v="28365"/>
  </r>
  <r>
    <x v="2"/>
    <s v="Home décor"/>
    <s v="Uttarakhand"/>
    <s v="Female"/>
    <n v="10"/>
    <n v="519"/>
    <n v="991"/>
    <n v="5190"/>
    <n v="9910"/>
    <n v="4720"/>
  </r>
  <r>
    <x v="2"/>
    <s v="Home décor"/>
    <s v="Assam"/>
    <s v="Female"/>
    <n v="20"/>
    <n v="900"/>
    <n v="1381"/>
    <n v="18000"/>
    <n v="27620"/>
    <n v="9620"/>
  </r>
  <r>
    <x v="2"/>
    <s v="Home décor"/>
    <s v="Punjab"/>
    <s v="Female"/>
    <n v="19"/>
    <n v="791"/>
    <n v="930"/>
    <n v="15029"/>
    <n v="17670"/>
    <n v="2641"/>
  </r>
  <r>
    <x v="2"/>
    <s v="Home décor"/>
    <s v="Chhattisgarh"/>
    <s v="Female"/>
    <n v="18"/>
    <n v="963"/>
    <n v="1209"/>
    <n v="17334"/>
    <n v="21762"/>
    <n v="4428"/>
  </r>
  <r>
    <x v="2"/>
    <s v="Home décor"/>
    <s v="West Bengal"/>
    <s v="Female"/>
    <n v="19"/>
    <n v="763"/>
    <n v="1024"/>
    <n v="14497"/>
    <n v="19456"/>
    <n v="4959"/>
  </r>
  <r>
    <x v="2"/>
    <s v="Home décor"/>
    <s v="West Bengal"/>
    <s v="Female"/>
    <n v="19"/>
    <n v="795"/>
    <n v="1030"/>
    <n v="15105"/>
    <n v="19570"/>
    <n v="4465"/>
  </r>
  <r>
    <x v="2"/>
    <s v="Home décor"/>
    <s v="Madhya Pradesh"/>
    <s v="Female"/>
    <n v="17"/>
    <n v="922"/>
    <n v="1250"/>
    <n v="15674"/>
    <n v="21250"/>
    <n v="5576"/>
  </r>
  <r>
    <x v="2"/>
    <s v="Home décor"/>
    <s v="Jharkhand"/>
    <s v="Male"/>
    <n v="16"/>
    <n v="731"/>
    <n v="1438"/>
    <n v="11696"/>
    <n v="23008"/>
    <n v="11312"/>
  </r>
  <r>
    <x v="2"/>
    <s v="Home décor"/>
    <s v="West Bengal"/>
    <s v="Male"/>
    <n v="12"/>
    <n v="927"/>
    <n v="969"/>
    <n v="11124"/>
    <n v="11628"/>
    <n v="504"/>
  </r>
  <r>
    <x v="2"/>
    <s v="Home décor"/>
    <s v="Uttar Pradesh"/>
    <s v="Male"/>
    <n v="13"/>
    <n v="528"/>
    <n v="1156"/>
    <n v="6864"/>
    <n v="15028"/>
    <n v="8164"/>
  </r>
  <r>
    <x v="2"/>
    <s v="Home décor"/>
    <s v="Jharkhand"/>
    <s v="Male"/>
    <n v="12"/>
    <n v="519"/>
    <n v="1361"/>
    <n v="6228"/>
    <n v="16332"/>
    <n v="10104"/>
  </r>
  <r>
    <x v="2"/>
    <s v="Home décor"/>
    <s v="Kerala"/>
    <s v="Male"/>
    <n v="16"/>
    <n v="998"/>
    <n v="1338"/>
    <n v="15968"/>
    <n v="21408"/>
    <n v="5440"/>
  </r>
  <r>
    <x v="0"/>
    <s v="Laptop"/>
    <s v="Maharashtra"/>
    <s v="Female"/>
    <n v="30"/>
    <n v="946"/>
    <n v="994"/>
    <n v="28380"/>
    <n v="29820"/>
    <n v="1440"/>
  </r>
  <r>
    <x v="0"/>
    <s v="Laptop"/>
    <s v="Himachal Pradesh"/>
    <s v="Female"/>
    <n v="24"/>
    <n v="580"/>
    <n v="1163"/>
    <n v="13920"/>
    <n v="27912"/>
    <n v="13992"/>
  </r>
  <r>
    <x v="0"/>
    <s v="Laptop"/>
    <s v="Uttarakhand"/>
    <s v="Female"/>
    <n v="30"/>
    <n v="732"/>
    <n v="1252"/>
    <n v="21960"/>
    <n v="37560"/>
    <n v="15600"/>
  </r>
  <r>
    <x v="0"/>
    <s v="Laptop"/>
    <s v="Assam"/>
    <s v="Male"/>
    <n v="20"/>
    <n v="552"/>
    <n v="1025"/>
    <n v="11040"/>
    <n v="20500"/>
    <n v="9460"/>
  </r>
  <r>
    <x v="0"/>
    <s v="Laptop"/>
    <s v="Punjab"/>
    <s v="Male"/>
    <n v="21"/>
    <n v="876"/>
    <n v="887"/>
    <n v="18396"/>
    <n v="18627"/>
    <n v="231"/>
  </r>
  <r>
    <x v="0"/>
    <s v="Laptop"/>
    <s v="Chhattisgarh"/>
    <s v="Male"/>
    <n v="27"/>
    <n v="636"/>
    <n v="1178"/>
    <n v="17172"/>
    <n v="31806"/>
    <n v="14634"/>
  </r>
  <r>
    <x v="0"/>
    <s v="Laptop"/>
    <s v="West Bengal"/>
    <s v="Male"/>
    <n v="21"/>
    <n v="974"/>
    <n v="1493"/>
    <n v="20454"/>
    <n v="31353"/>
    <n v="10899"/>
  </r>
  <r>
    <x v="0"/>
    <s v="Laptop"/>
    <s v="West Bengal"/>
    <s v="Male"/>
    <n v="30"/>
    <n v="518"/>
    <n v="926"/>
    <n v="15540"/>
    <n v="27780"/>
    <n v="12240"/>
  </r>
  <r>
    <x v="0"/>
    <s v="Laptop"/>
    <s v="Madhya Pradesh"/>
    <s v="Female"/>
    <n v="21"/>
    <n v="531"/>
    <n v="938"/>
    <n v="11151"/>
    <n v="19698"/>
    <n v="8547"/>
  </r>
  <r>
    <x v="0"/>
    <s v="Laptop"/>
    <s v="Jharkhand"/>
    <s v="Female"/>
    <n v="22"/>
    <n v="745"/>
    <n v="1443"/>
    <n v="16390"/>
    <n v="31746"/>
    <n v="15356"/>
  </r>
  <r>
    <x v="0"/>
    <s v="Laptop"/>
    <s v="Gujarat"/>
    <s v="Female"/>
    <n v="26"/>
    <n v="842"/>
    <n v="1311"/>
    <n v="21892"/>
    <n v="34086"/>
    <n v="12194"/>
  </r>
  <r>
    <x v="1"/>
    <s v="Saree"/>
    <s v="Uttar Pradesh"/>
    <s v="Female"/>
    <n v="78"/>
    <n v="709"/>
    <n v="992"/>
    <n v="55302"/>
    <n v="77376"/>
    <n v="22074"/>
  </r>
  <r>
    <x v="1"/>
    <s v="Saree"/>
    <s v="Uttar Pradesh"/>
    <s v="Female"/>
    <n v="87"/>
    <n v="714"/>
    <n v="1225"/>
    <n v="62118"/>
    <n v="106575"/>
    <n v="44457"/>
  </r>
  <r>
    <x v="1"/>
    <s v="Saree"/>
    <s v="Tamil Nadu"/>
    <s v="Female"/>
    <n v="90"/>
    <n v="983"/>
    <n v="953"/>
    <n v="88470"/>
    <n v="85770"/>
    <n v="-2700"/>
  </r>
  <r>
    <x v="1"/>
    <s v="Saree"/>
    <s v="Tamil Nadu"/>
    <s v="Female"/>
    <n v="78"/>
    <n v="789"/>
    <n v="1155"/>
    <n v="61542"/>
    <n v="90090"/>
    <n v="28548"/>
  </r>
  <r>
    <x v="1"/>
    <s v="Saree"/>
    <s v="Rajasthan"/>
    <s v="Male"/>
    <n v="74"/>
    <n v="835"/>
    <n v="1141"/>
    <n v="61790"/>
    <n v="84434"/>
    <n v="22644"/>
  </r>
  <r>
    <x v="1"/>
    <s v="Saree"/>
    <s v="Uttar Pradesh"/>
    <s v="Male"/>
    <n v="94"/>
    <n v="952"/>
    <n v="1058"/>
    <n v="89488"/>
    <n v="99452"/>
    <n v="9964"/>
  </r>
  <r>
    <x v="1"/>
    <s v="Saree"/>
    <s v="Jharkhand"/>
    <s v="Male"/>
    <n v="55"/>
    <n v="558"/>
    <n v="1020"/>
    <n v="30690"/>
    <n v="56100"/>
    <n v="25410"/>
  </r>
  <r>
    <x v="1"/>
    <s v="Saree"/>
    <s v="Kerala"/>
    <s v="Male"/>
    <n v="56"/>
    <n v="562"/>
    <n v="1115"/>
    <n v="31472"/>
    <n v="62440"/>
    <n v="30968"/>
  </r>
  <r>
    <x v="1"/>
    <s v="Saree"/>
    <s v="Maharashtra"/>
    <s v="Female"/>
    <n v="94"/>
    <n v="513"/>
    <n v="947"/>
    <n v="48222"/>
    <n v="89018"/>
    <n v="40796"/>
  </r>
  <r>
    <x v="1"/>
    <s v="Saree"/>
    <s v="Himachal Pradesh"/>
    <s v="Male"/>
    <n v="76"/>
    <n v="526"/>
    <n v="1079"/>
    <n v="39976"/>
    <n v="82004"/>
    <n v="42028"/>
  </r>
  <r>
    <x v="1"/>
    <s v="Saree"/>
    <s v="Uttarakhand"/>
    <s v="Male"/>
    <n v="61"/>
    <n v="545"/>
    <n v="1031"/>
    <n v="33245"/>
    <n v="62891"/>
    <n v="29646"/>
  </r>
  <r>
    <x v="1"/>
    <s v="Saree"/>
    <s v="Assam"/>
    <s v="Male"/>
    <n v="99"/>
    <n v="943"/>
    <n v="1466"/>
    <n v="93357"/>
    <n v="145134"/>
    <n v="51777"/>
  </r>
  <r>
    <x v="1"/>
    <s v="Suit"/>
    <s v="Punjab"/>
    <s v="Male"/>
    <n v="84"/>
    <n v="738"/>
    <n v="1177"/>
    <n v="61992"/>
    <n v="98868"/>
    <n v="36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DD860-728F-42D6-B169-9EF08017722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9:V30" firstHeaderRow="1"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x="2"/>
        <item x="0"/>
        <item x="1"/>
        <item t="default"/>
      </items>
    </pivotField>
    <pivotField showAll="0"/>
    <pivotField axis="axisRow" showAll="0">
      <items count="21">
        <item x="11"/>
        <item x="17"/>
        <item x="12"/>
        <item x="10"/>
        <item x="19"/>
        <item x="0"/>
        <item x="6"/>
        <item x="15"/>
        <item x="13"/>
        <item x="4"/>
        <item x="14"/>
        <item x="9"/>
        <item x="1"/>
        <item x="18"/>
        <item x="7"/>
        <item x="3"/>
        <item x="5"/>
        <item x="8"/>
        <item x="16"/>
        <item x="2"/>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3FDDD-525F-4815-87B1-D2DDF47EF61D}" name="Month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J9:L21" firstHeaderRow="0"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12">
    <i>
      <x v="1"/>
    </i>
    <i>
      <x v="2"/>
    </i>
    <i>
      <x v="4"/>
    </i>
    <i>
      <x v="5"/>
    </i>
    <i>
      <x v="6"/>
    </i>
    <i>
      <x v="7"/>
    </i>
    <i>
      <x v="8"/>
    </i>
    <i>
      <x v="9"/>
    </i>
    <i>
      <x v="10"/>
    </i>
    <i>
      <x v="11"/>
    </i>
    <i>
      <x v="12"/>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4" format="6">
      <pivotArea type="data" outline="0" fieldPosition="0">
        <references count="2">
          <reference field="4294967294" count="1" selected="0">
            <x v="0"/>
          </reference>
          <reference field="12" count="1" selected="0">
            <x v="10"/>
          </reference>
        </references>
      </pivotArea>
    </chartFormat>
    <chartFormat chart="14" format="7">
      <pivotArea type="data" outline="0" fieldPosition="0">
        <references count="2">
          <reference field="4294967294" count="1" selected="0">
            <x v="1"/>
          </reference>
          <reference field="12" count="1" selected="0">
            <x v="8"/>
          </reference>
        </references>
      </pivotArea>
    </chartFormat>
    <chartFormat chart="14" format="8">
      <pivotArea type="data" outline="0" fieldPosition="0">
        <references count="2">
          <reference field="4294967294" count="1" selected="0">
            <x v="1"/>
          </reference>
          <reference field="12" count="1" selected="0">
            <x v="9"/>
          </reference>
        </references>
      </pivotArea>
    </chartFormat>
    <chartFormat chart="14" format="9">
      <pivotArea type="data" outline="0" fieldPosition="0">
        <references count="2">
          <reference field="4294967294" count="1" selected="0">
            <x v="1"/>
          </reference>
          <reference field="12" count="1" selected="0">
            <x v="12"/>
          </reference>
        </references>
      </pivotArea>
    </chartFormat>
    <chartFormat chart="14" format="10">
      <pivotArea type="data" outline="0" fieldPosition="0">
        <references count="2">
          <reference field="4294967294" count="1" selected="0">
            <x v="1"/>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7FD29-BD00-43E8-BCBE-485D48D5092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9:E13" firstHeaderRow="1"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x="2"/>
        <item x="0"/>
        <item x="1"/>
        <item t="default"/>
      </items>
    </pivotField>
    <pivotField showAll="0">
      <items count="13">
        <item x="9"/>
        <item x="11"/>
        <item x="1"/>
        <item x="10"/>
        <item x="6"/>
        <item x="3"/>
        <item x="7"/>
        <item x="0"/>
        <item x="8"/>
        <item x="4"/>
        <item x="2"/>
        <item x="5"/>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4">
    <i>
      <x/>
    </i>
    <i>
      <x v="1"/>
    </i>
    <i>
      <x v="2"/>
    </i>
    <i t="grand">
      <x/>
    </i>
  </rowItems>
  <colItems count="1">
    <i/>
  </colItems>
  <dataFields count="1">
    <dataField name="Sum of Purchase Cost" fld="9" baseField="0" baseItem="0"/>
  </dataFields>
  <chartFormats count="18">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2" count="1" selected="0">
            <x v="0"/>
          </reference>
        </references>
      </pivotArea>
    </chartFormat>
    <chartFormat chart="20" format="14">
      <pivotArea type="data" outline="0" fieldPosition="0">
        <references count="2">
          <reference field="4294967294" count="1" selected="0">
            <x v="0"/>
          </reference>
          <reference field="2" count="1" selected="0">
            <x v="1"/>
          </reference>
        </references>
      </pivotArea>
    </chartFormat>
    <chartFormat chart="12" format="7">
      <pivotArea type="data" outline="0" fieldPosition="0">
        <references count="2">
          <reference field="4294967294" count="1" selected="0">
            <x v="0"/>
          </reference>
          <reference field="2"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2"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1"/>
          </reference>
        </references>
      </pivotArea>
    </chartFormat>
    <chartFormat chart="28" format="12" series="1">
      <pivotArea type="data" outline="0" fieldPosition="0">
        <references count="1">
          <reference field="4294967294" count="1" selected="0">
            <x v="0"/>
          </reference>
        </references>
      </pivotArea>
    </chartFormat>
    <chartFormat chart="28" format="13">
      <pivotArea type="data" outline="0" fieldPosition="0">
        <references count="2">
          <reference field="4294967294" count="1" selected="0">
            <x v="0"/>
          </reference>
          <reference field="2" count="1" selected="0">
            <x v="1"/>
          </reference>
        </references>
      </pivotArea>
    </chartFormat>
    <chartFormat chart="28" format="14">
      <pivotArea type="data" outline="0" fieldPosition="0">
        <references count="2">
          <reference field="4294967294" count="1" selected="0">
            <x v="0"/>
          </reference>
          <reference field="2" count="1" selected="0">
            <x v="2"/>
          </reference>
        </references>
      </pivotArea>
    </chartFormat>
    <chartFormat chart="28" format="15">
      <pivotArea type="data" outline="0" fieldPosition="0">
        <references count="2">
          <reference field="4294967294" count="1" selected="0">
            <x v="0"/>
          </reference>
          <reference field="2" count="1" selected="0">
            <x v="0"/>
          </reference>
        </references>
      </pivotArea>
    </chartFormat>
    <chartFormat chart="12" format="8">
      <pivotArea type="data" outline="0" fieldPosition="0">
        <references count="2">
          <reference field="4294967294" count="1" selected="0">
            <x v="0"/>
          </reference>
          <reference field="2" count="1" selected="0">
            <x v="0"/>
          </reference>
        </references>
      </pivotArea>
    </chartFormat>
    <chartFormat chart="12"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AD4A25-24B5-48E1-ABF6-A346D8248B85}" name="Productw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2:C45" firstHeaderRow="0"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x="2"/>
        <item x="0"/>
        <item x="1"/>
        <item t="default"/>
      </items>
    </pivotField>
    <pivotField axis="axisRow" showAll="0">
      <items count="13">
        <item x="9"/>
        <item x="11"/>
        <item x="1"/>
        <item x="10"/>
        <item x="6"/>
        <item x="3"/>
        <item x="7"/>
        <item x="0"/>
        <item x="8"/>
        <item x="4"/>
        <item x="2"/>
        <item x="5"/>
        <item t="default"/>
      </items>
    </pivotField>
    <pivotField showAll="0"/>
    <pivotField showAll="0"/>
    <pivotField showAll="0"/>
    <pivotField showAll="0"/>
    <pivotField showAll="0"/>
    <pivotField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3865EA-FEE0-42B6-86FF-06B1C20C1A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O9:Q22" firstHeaderRow="0"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x="2"/>
        <item x="0"/>
        <item x="1"/>
        <item t="default"/>
      </items>
    </pivotField>
    <pivotField axis="axisRow" showAll="0">
      <items count="13">
        <item x="9"/>
        <item x="11"/>
        <item x="1"/>
        <item x="10"/>
        <item x="6"/>
        <item x="3"/>
        <item x="7"/>
        <item x="0"/>
        <item x="8"/>
        <item x="4"/>
        <item x="2"/>
        <item x="5"/>
        <item t="default"/>
      </items>
    </pivotField>
    <pivotField showAll="0"/>
    <pivotField showAll="0"/>
    <pivotField showAll="0"/>
    <pivotField showAll="0"/>
    <pivotField showAll="0"/>
    <pivotField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3EC6D8-CA01-4B7A-8AE1-9E2D6D4B2F4D}" name="TotalSales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A9:B13" firstHeaderRow="1"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1"/>
    </i>
    <i>
      <x v="2"/>
    </i>
    <i t="grand">
      <x/>
    </i>
  </rowItems>
  <colItems count="1">
    <i/>
  </colItems>
  <dataFields count="1">
    <dataField name="Sum of Sale Price" fld="10" baseField="0" baseItem="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2"/>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0"/>
          </reference>
        </references>
      </pivotArea>
    </chartFormat>
    <chartFormat chart="46" format="6" series="1">
      <pivotArea type="data" outline="0" fieldPosition="0">
        <references count="1">
          <reference field="4294967294" count="1" selected="0">
            <x v="0"/>
          </reference>
        </references>
      </pivotArea>
    </chartFormat>
    <chartFormat chart="46" format="7">
      <pivotArea type="data" outline="0" fieldPosition="0">
        <references count="2">
          <reference field="4294967294" count="1" selected="0">
            <x v="0"/>
          </reference>
          <reference field="2" count="1" selected="0">
            <x v="1"/>
          </reference>
        </references>
      </pivotArea>
    </chartFormat>
    <chartFormat chart="46" format="8">
      <pivotArea type="data" outline="0" fieldPosition="0">
        <references count="2">
          <reference field="4294967294" count="1" selected="0">
            <x v="0"/>
          </reference>
          <reference field="2" count="1" selected="0">
            <x v="0"/>
          </reference>
        </references>
      </pivotArea>
    </chartFormat>
    <chartFormat chart="46"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D73CA6-C02E-4532-B8E5-D81775C088F8}" name="Total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9:H13" firstHeaderRow="1" firstDataRow="1" firstDataCol="1"/>
  <pivotFields count="15">
    <pivotField numFmtId="1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1"/>
    </i>
    <i>
      <x v="2"/>
    </i>
    <i t="grand">
      <x/>
    </i>
  </rowItems>
  <colItems count="1">
    <i/>
  </colItems>
  <dataFields count="1">
    <dataField name="Sum of Profit" fld="11"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0"/>
          </reference>
        </references>
      </pivotArea>
    </chartFormat>
    <chartFormat chart="10" format="14">
      <pivotArea type="data" outline="0" fieldPosition="0">
        <references count="2">
          <reference field="4294967294" count="1" selected="0">
            <x v="0"/>
          </reference>
          <reference field="2" count="1" selected="0">
            <x v="1"/>
          </reference>
        </references>
      </pivotArea>
    </chartFormat>
    <chartFormat chart="10" format="15">
      <pivotArea type="data" outline="0" fieldPosition="0">
        <references count="2">
          <reference field="4294967294" count="1" selected="0">
            <x v="0"/>
          </reference>
          <reference field="2"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2" count="1" selected="0">
            <x v="0"/>
          </reference>
        </references>
      </pivotArea>
    </chartFormat>
    <chartFormat chart="12" format="14">
      <pivotArea type="data" outline="0" fieldPosition="0">
        <references count="2">
          <reference field="4294967294" count="1" selected="0">
            <x v="0"/>
          </reference>
          <reference field="2" count="1" selected="0">
            <x v="1"/>
          </reference>
        </references>
      </pivotArea>
    </chartFormat>
    <chartFormat chart="12" format="1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6994EB-3C82-4655-9E51-AD5AEC09F34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0">
    <pivotField axis="axisRow" showAll="0">
      <items count="4">
        <item h="1" x="2"/>
        <item x="0"/>
        <item h="1" x="1"/>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2">
    <i>
      <x v="1"/>
    </i>
    <i t="grand">
      <x/>
    </i>
  </rowItems>
  <colItems count="1">
    <i/>
  </colItems>
  <dataFields count="1">
    <dataField name="Sum of Sale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8825B22-BEE0-4AD8-B54F-362F643D91C2}" sourceName="Category">
  <pivotTables>
    <pivotTable tabId="7" name="Totalprofit"/>
    <pivotTable tabId="7" name="Monthwise"/>
    <pivotTable tabId="7" name="PivotTable9"/>
    <pivotTable tabId="7" name="TotalSalesPrice"/>
    <pivotTable tabId="7" name="PivotTable16"/>
    <pivotTable tabId="7" name="PivotTable2"/>
    <pivotTable tabId="7" name="Productwase"/>
  </pivotTables>
  <data>
    <tabular pivotCacheId="11510665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03180E4C-FF75-4517-BEFE-A5CDDB270C79}" sourceName="Category">
  <pivotTables>
    <pivotTable tabId="15" name="PivotTable5"/>
  </pivotTables>
  <data>
    <tabular pivotCacheId="1305878982">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F774456-0DB7-4E76-ACC1-3F6DFE68CEC5}" cache="Slicer_Category1"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EE7AAB6-5584-40B4-9514-5B7C571E2527}" cache="Slicer_Category1" caption="Category"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17F64AC9-4FD5-4F39-A2B0-95CE8F94E1AA}" cache="Slicer_Category2"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702752-73EA-4239-B9D5-BDD724831C46}" name="Table1" displayName="Table1" ref="A3:L995" totalsRowShown="0">
  <autoFilter ref="A3:L995" xr:uid="{CC702752-73EA-4239-B9D5-BDD724831C46}"/>
  <sortState xmlns:xlrd2="http://schemas.microsoft.com/office/spreadsheetml/2017/richdata2" ref="A4:L995">
    <sortCondition ref="J3:J995"/>
  </sortState>
  <tableColumns count="12">
    <tableColumn id="1" xr3:uid="{21AFCE28-C643-4EEC-A7B4-1DE0646A1A7D}" name="date" dataDxfId="0"/>
    <tableColumn id="2" xr3:uid="{EAD10102-61FF-4C50-9ED2-ADB81410B7FD}" name="Name"/>
    <tableColumn id="3" xr3:uid="{1567B694-7433-4A20-8293-BE8E305CFE98}" name="Category"/>
    <tableColumn id="4" xr3:uid="{32B57168-D4DD-438F-8B21-0870E371DF6E}" name="Product Name"/>
    <tableColumn id="5" xr3:uid="{7010BE5B-29A6-486C-9118-2BBF4FCADF6D}" name="State"/>
    <tableColumn id="6" xr3:uid="{52E5F8E8-79BD-48EC-8D79-0B21F549F0D1}" name="Gender"/>
    <tableColumn id="7" xr3:uid="{E7547443-5873-4923-80F8-107AAC987E7B}" name="Quantity"/>
    <tableColumn id="8" xr3:uid="{46512B02-11F6-4F15-B9BD-45EE823BDFC2}" name="Cost"/>
    <tableColumn id="9" xr3:uid="{9E6A6098-3E7E-472E-9BFB-F09A6FBD4ACD}" name="Price"/>
    <tableColumn id="10" xr3:uid="{843F6AAE-9A88-4D83-AC24-77E23300D9AF}" name="Purchase Cost"/>
    <tableColumn id="11" xr3:uid="{A6B4EFE9-BC00-4D43-803B-01690F27E89F}" name="Sale Price"/>
    <tableColumn id="12" xr3:uid="{6DEC09E7-1F15-4B6D-854D-6792DE0DE560}" name="Profi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FC587-5348-4ED5-B19C-CD72A0B1D30E}">
  <dimension ref="A1:L995"/>
  <sheetViews>
    <sheetView topLeftCell="A4" workbookViewId="0">
      <selection activeCell="A4" sqref="A4:L995"/>
    </sheetView>
  </sheetViews>
  <sheetFormatPr defaultRowHeight="14.4" x14ac:dyDescent="0.3"/>
  <cols>
    <col min="1" max="1" width="10.33203125" bestFit="1" customWidth="1"/>
    <col min="2" max="2" width="26" bestFit="1" customWidth="1"/>
    <col min="3" max="3" width="10.77734375" bestFit="1" customWidth="1"/>
    <col min="4" max="4" width="15.44140625" bestFit="1" customWidth="1"/>
    <col min="5" max="5" width="15.5546875" bestFit="1" customWidth="1"/>
    <col min="6" max="6" width="9.33203125" bestFit="1" customWidth="1"/>
    <col min="7" max="7" width="10.5546875" bestFit="1" customWidth="1"/>
    <col min="8" max="9" width="9" bestFit="1" customWidth="1"/>
    <col min="10" max="10" width="15" bestFit="1" customWidth="1"/>
    <col min="11" max="11" width="11.21875" bestFit="1" customWidth="1"/>
    <col min="12" max="12" width="9" bestFit="1" customWidth="1"/>
  </cols>
  <sheetData>
    <row r="1" spans="1:12" x14ac:dyDescent="0.3">
      <c r="A1" s="15" t="s">
        <v>391</v>
      </c>
    </row>
    <row r="3" spans="1:12" x14ac:dyDescent="0.3">
      <c r="A3" t="s">
        <v>0</v>
      </c>
      <c r="B3" t="s">
        <v>1</v>
      </c>
      <c r="C3" t="s">
        <v>2</v>
      </c>
      <c r="D3" t="s">
        <v>3</v>
      </c>
      <c r="E3" t="s">
        <v>4</v>
      </c>
      <c r="F3" t="s">
        <v>5</v>
      </c>
      <c r="G3" t="s">
        <v>6</v>
      </c>
      <c r="H3" t="s">
        <v>7</v>
      </c>
      <c r="I3" t="s">
        <v>8</v>
      </c>
      <c r="J3" t="s">
        <v>9</v>
      </c>
      <c r="K3" t="s">
        <v>10</v>
      </c>
      <c r="L3" t="s">
        <v>11</v>
      </c>
    </row>
    <row r="4" spans="1:12" x14ac:dyDescent="0.3">
      <c r="A4" s="14">
        <v>45677</v>
      </c>
      <c r="B4" t="s">
        <v>229</v>
      </c>
      <c r="C4" t="s">
        <v>116</v>
      </c>
      <c r="D4" t="s">
        <v>136</v>
      </c>
      <c r="E4" t="s">
        <v>68</v>
      </c>
      <c r="F4" t="s">
        <v>35</v>
      </c>
      <c r="G4">
        <v>10</v>
      </c>
      <c r="H4">
        <v>519</v>
      </c>
      <c r="I4">
        <v>991</v>
      </c>
      <c r="J4">
        <v>5190</v>
      </c>
      <c r="K4">
        <v>9910</v>
      </c>
      <c r="L4">
        <v>4720</v>
      </c>
    </row>
    <row r="5" spans="1:12" x14ac:dyDescent="0.3">
      <c r="A5" s="14">
        <v>45473</v>
      </c>
      <c r="B5" t="s">
        <v>137</v>
      </c>
      <c r="C5" t="s">
        <v>116</v>
      </c>
      <c r="D5" t="s">
        <v>136</v>
      </c>
      <c r="E5" t="s">
        <v>38</v>
      </c>
      <c r="F5" t="s">
        <v>35</v>
      </c>
      <c r="G5">
        <v>11</v>
      </c>
      <c r="H5">
        <v>503</v>
      </c>
      <c r="I5">
        <v>1337</v>
      </c>
      <c r="J5">
        <v>5533</v>
      </c>
      <c r="K5">
        <v>14707</v>
      </c>
      <c r="L5">
        <v>9174</v>
      </c>
    </row>
    <row r="6" spans="1:12" x14ac:dyDescent="0.3">
      <c r="A6" s="14">
        <v>45547</v>
      </c>
      <c r="B6" t="s">
        <v>211</v>
      </c>
      <c r="C6" t="s">
        <v>116</v>
      </c>
      <c r="D6" t="s">
        <v>136</v>
      </c>
      <c r="E6" t="s">
        <v>27</v>
      </c>
      <c r="F6" t="s">
        <v>35</v>
      </c>
      <c r="G6">
        <v>10</v>
      </c>
      <c r="H6">
        <v>554</v>
      </c>
      <c r="I6">
        <v>1091</v>
      </c>
      <c r="J6">
        <v>5540</v>
      </c>
      <c r="K6">
        <v>10910</v>
      </c>
      <c r="L6">
        <v>5370</v>
      </c>
    </row>
    <row r="7" spans="1:12" x14ac:dyDescent="0.3">
      <c r="A7" s="14">
        <v>45678</v>
      </c>
      <c r="B7" t="s">
        <v>340</v>
      </c>
      <c r="C7" t="s">
        <v>116</v>
      </c>
      <c r="D7" t="s">
        <v>136</v>
      </c>
      <c r="E7" t="s">
        <v>70</v>
      </c>
      <c r="F7" t="s">
        <v>35</v>
      </c>
      <c r="G7">
        <v>11</v>
      </c>
      <c r="H7">
        <v>519</v>
      </c>
      <c r="I7">
        <v>1458</v>
      </c>
      <c r="J7">
        <v>5709</v>
      </c>
      <c r="K7">
        <v>16038</v>
      </c>
      <c r="L7">
        <v>10329</v>
      </c>
    </row>
    <row r="8" spans="1:12" x14ac:dyDescent="0.3">
      <c r="A8" s="14">
        <v>45563</v>
      </c>
      <c r="B8" t="s">
        <v>227</v>
      </c>
      <c r="C8" t="s">
        <v>116</v>
      </c>
      <c r="D8" t="s">
        <v>117</v>
      </c>
      <c r="E8" t="s">
        <v>38</v>
      </c>
      <c r="F8" t="s">
        <v>35</v>
      </c>
      <c r="G8">
        <v>10</v>
      </c>
      <c r="H8">
        <v>572</v>
      </c>
      <c r="I8">
        <v>1364</v>
      </c>
      <c r="J8">
        <v>5720</v>
      </c>
      <c r="K8">
        <v>13640</v>
      </c>
      <c r="L8">
        <v>7920</v>
      </c>
    </row>
    <row r="9" spans="1:12" x14ac:dyDescent="0.3">
      <c r="A9" s="14">
        <v>45687</v>
      </c>
      <c r="B9" t="s">
        <v>347</v>
      </c>
      <c r="C9" t="s">
        <v>116</v>
      </c>
      <c r="D9" t="s">
        <v>136</v>
      </c>
      <c r="E9" t="s">
        <v>61</v>
      </c>
      <c r="F9" t="s">
        <v>16</v>
      </c>
      <c r="G9">
        <v>11</v>
      </c>
      <c r="H9">
        <v>543</v>
      </c>
      <c r="I9">
        <v>1293</v>
      </c>
      <c r="J9">
        <v>5973</v>
      </c>
      <c r="K9">
        <v>14223</v>
      </c>
      <c r="L9">
        <v>8250</v>
      </c>
    </row>
    <row r="10" spans="1:12" x14ac:dyDescent="0.3">
      <c r="A10" s="14">
        <v>45551</v>
      </c>
      <c r="B10" t="s">
        <v>215</v>
      </c>
      <c r="C10" t="s">
        <v>116</v>
      </c>
      <c r="D10" t="s">
        <v>136</v>
      </c>
      <c r="E10" t="s">
        <v>34</v>
      </c>
      <c r="F10" t="s">
        <v>35</v>
      </c>
      <c r="G10">
        <v>12</v>
      </c>
      <c r="H10">
        <v>500</v>
      </c>
      <c r="I10">
        <v>1328</v>
      </c>
      <c r="J10">
        <v>6000</v>
      </c>
      <c r="K10">
        <v>15936</v>
      </c>
      <c r="L10">
        <v>9936</v>
      </c>
    </row>
    <row r="11" spans="1:12" x14ac:dyDescent="0.3">
      <c r="A11" s="14">
        <v>45660</v>
      </c>
      <c r="B11" t="s">
        <v>323</v>
      </c>
      <c r="C11" t="s">
        <v>116</v>
      </c>
      <c r="D11" t="s">
        <v>117</v>
      </c>
      <c r="E11" t="s">
        <v>27</v>
      </c>
      <c r="F11" t="s">
        <v>35</v>
      </c>
      <c r="G11">
        <v>11</v>
      </c>
      <c r="H11">
        <v>562</v>
      </c>
      <c r="I11">
        <v>1164</v>
      </c>
      <c r="J11">
        <v>6182</v>
      </c>
      <c r="K11">
        <v>12804</v>
      </c>
      <c r="L11">
        <v>6622</v>
      </c>
    </row>
    <row r="12" spans="1:12" x14ac:dyDescent="0.3">
      <c r="A12" s="14">
        <v>45568</v>
      </c>
      <c r="B12" t="s">
        <v>232</v>
      </c>
      <c r="C12" t="s">
        <v>116</v>
      </c>
      <c r="D12" t="s">
        <v>117</v>
      </c>
      <c r="E12" t="s">
        <v>38</v>
      </c>
      <c r="F12" t="s">
        <v>35</v>
      </c>
      <c r="G12">
        <v>12</v>
      </c>
      <c r="H12">
        <v>516</v>
      </c>
      <c r="I12">
        <v>1033</v>
      </c>
      <c r="J12">
        <v>6192</v>
      </c>
      <c r="K12">
        <v>12396</v>
      </c>
      <c r="L12">
        <v>6204</v>
      </c>
    </row>
    <row r="13" spans="1:12" x14ac:dyDescent="0.3">
      <c r="A13" s="14">
        <v>45687</v>
      </c>
      <c r="B13" t="s">
        <v>347</v>
      </c>
      <c r="C13" t="s">
        <v>116</v>
      </c>
      <c r="D13" t="s">
        <v>136</v>
      </c>
      <c r="E13" t="s">
        <v>61</v>
      </c>
      <c r="F13" t="s">
        <v>16</v>
      </c>
      <c r="G13">
        <v>12</v>
      </c>
      <c r="H13">
        <v>519</v>
      </c>
      <c r="I13">
        <v>1361</v>
      </c>
      <c r="J13">
        <v>6228</v>
      </c>
      <c r="K13">
        <v>16332</v>
      </c>
      <c r="L13">
        <v>10104</v>
      </c>
    </row>
    <row r="14" spans="1:12" x14ac:dyDescent="0.3">
      <c r="A14" s="14">
        <v>45677</v>
      </c>
      <c r="B14" t="s">
        <v>229</v>
      </c>
      <c r="C14" t="s">
        <v>116</v>
      </c>
      <c r="D14" t="s">
        <v>136</v>
      </c>
      <c r="E14" t="s">
        <v>68</v>
      </c>
      <c r="F14" t="s">
        <v>35</v>
      </c>
      <c r="G14">
        <v>11</v>
      </c>
      <c r="H14">
        <v>587</v>
      </c>
      <c r="I14">
        <v>1453</v>
      </c>
      <c r="J14">
        <v>6457</v>
      </c>
      <c r="K14">
        <v>15983</v>
      </c>
      <c r="L14">
        <v>9526</v>
      </c>
    </row>
    <row r="15" spans="1:12" x14ac:dyDescent="0.3">
      <c r="A15" s="14">
        <v>45551</v>
      </c>
      <c r="B15" t="s">
        <v>215</v>
      </c>
      <c r="C15" t="s">
        <v>116</v>
      </c>
      <c r="D15" t="s">
        <v>136</v>
      </c>
      <c r="E15" t="s">
        <v>34</v>
      </c>
      <c r="F15" t="s">
        <v>35</v>
      </c>
      <c r="G15">
        <v>12</v>
      </c>
      <c r="H15">
        <v>539</v>
      </c>
      <c r="I15">
        <v>953</v>
      </c>
      <c r="J15">
        <v>6468</v>
      </c>
      <c r="K15">
        <v>11436</v>
      </c>
      <c r="L15">
        <v>4968</v>
      </c>
    </row>
    <row r="16" spans="1:12" x14ac:dyDescent="0.3">
      <c r="A16" s="14">
        <v>45544</v>
      </c>
      <c r="B16" t="s">
        <v>208</v>
      </c>
      <c r="C16" t="s">
        <v>116</v>
      </c>
      <c r="D16" t="s">
        <v>136</v>
      </c>
      <c r="E16" t="s">
        <v>19</v>
      </c>
      <c r="F16" t="s">
        <v>16</v>
      </c>
      <c r="G16">
        <v>10</v>
      </c>
      <c r="H16">
        <v>654</v>
      </c>
      <c r="I16">
        <v>908</v>
      </c>
      <c r="J16">
        <v>6540</v>
      </c>
      <c r="K16">
        <v>9080</v>
      </c>
      <c r="L16">
        <v>2540</v>
      </c>
    </row>
    <row r="17" spans="1:12" x14ac:dyDescent="0.3">
      <c r="A17" s="14">
        <v>45454</v>
      </c>
      <c r="B17" t="s">
        <v>115</v>
      </c>
      <c r="C17" t="s">
        <v>116</v>
      </c>
      <c r="D17" t="s">
        <v>117</v>
      </c>
      <c r="E17" t="s">
        <v>70</v>
      </c>
      <c r="F17" t="s">
        <v>35</v>
      </c>
      <c r="G17">
        <v>11</v>
      </c>
      <c r="H17">
        <v>601</v>
      </c>
      <c r="I17">
        <v>986</v>
      </c>
      <c r="J17">
        <v>6611</v>
      </c>
      <c r="K17">
        <v>10846</v>
      </c>
      <c r="L17">
        <v>4235</v>
      </c>
    </row>
    <row r="18" spans="1:12" x14ac:dyDescent="0.3">
      <c r="A18" s="14">
        <v>45515</v>
      </c>
      <c r="B18" t="s">
        <v>179</v>
      </c>
      <c r="C18" t="s">
        <v>116</v>
      </c>
      <c r="D18" t="s">
        <v>136</v>
      </c>
      <c r="E18" t="s">
        <v>19</v>
      </c>
      <c r="F18" t="s">
        <v>16</v>
      </c>
      <c r="G18">
        <v>10</v>
      </c>
      <c r="H18">
        <v>669</v>
      </c>
      <c r="I18">
        <v>920</v>
      </c>
      <c r="J18">
        <v>6690</v>
      </c>
      <c r="K18">
        <v>9200</v>
      </c>
      <c r="L18">
        <v>2510</v>
      </c>
    </row>
    <row r="19" spans="1:12" x14ac:dyDescent="0.3">
      <c r="A19" s="14">
        <v>45548</v>
      </c>
      <c r="B19" t="s">
        <v>212</v>
      </c>
      <c r="C19" t="s">
        <v>116</v>
      </c>
      <c r="D19" t="s">
        <v>136</v>
      </c>
      <c r="E19" t="s">
        <v>29</v>
      </c>
      <c r="F19" t="s">
        <v>35</v>
      </c>
      <c r="G19">
        <v>13</v>
      </c>
      <c r="H19">
        <v>515</v>
      </c>
      <c r="I19">
        <v>1191</v>
      </c>
      <c r="J19">
        <v>6695</v>
      </c>
      <c r="K19">
        <v>15483</v>
      </c>
      <c r="L19">
        <v>8788</v>
      </c>
    </row>
    <row r="20" spans="1:12" x14ac:dyDescent="0.3">
      <c r="A20" s="14">
        <v>45543</v>
      </c>
      <c r="B20" t="s">
        <v>207</v>
      </c>
      <c r="C20" t="s">
        <v>116</v>
      </c>
      <c r="D20" t="s">
        <v>136</v>
      </c>
      <c r="E20" t="s">
        <v>15</v>
      </c>
      <c r="F20" t="s">
        <v>16</v>
      </c>
      <c r="G20">
        <v>12</v>
      </c>
      <c r="H20">
        <v>561</v>
      </c>
      <c r="I20">
        <v>905</v>
      </c>
      <c r="J20">
        <v>6732</v>
      </c>
      <c r="K20">
        <v>10860</v>
      </c>
      <c r="L20">
        <v>4128</v>
      </c>
    </row>
    <row r="21" spans="1:12" x14ac:dyDescent="0.3">
      <c r="A21" s="14">
        <v>45662</v>
      </c>
      <c r="B21" t="s">
        <v>325</v>
      </c>
      <c r="C21" t="s">
        <v>116</v>
      </c>
      <c r="D21" t="s">
        <v>117</v>
      </c>
      <c r="E21" t="s">
        <v>19</v>
      </c>
      <c r="F21" t="s">
        <v>35</v>
      </c>
      <c r="G21">
        <v>13</v>
      </c>
      <c r="H21">
        <v>521</v>
      </c>
      <c r="I21">
        <v>1325</v>
      </c>
      <c r="J21">
        <v>6773</v>
      </c>
      <c r="K21">
        <v>17225</v>
      </c>
      <c r="L21">
        <v>10452</v>
      </c>
    </row>
    <row r="22" spans="1:12" x14ac:dyDescent="0.3">
      <c r="A22" s="14">
        <v>45472</v>
      </c>
      <c r="B22" t="s">
        <v>135</v>
      </c>
      <c r="C22" t="s">
        <v>116</v>
      </c>
      <c r="D22" t="s">
        <v>136</v>
      </c>
      <c r="E22" t="s">
        <v>31</v>
      </c>
      <c r="F22" t="s">
        <v>35</v>
      </c>
      <c r="G22">
        <v>11</v>
      </c>
      <c r="H22">
        <v>616</v>
      </c>
      <c r="I22">
        <v>1429</v>
      </c>
      <c r="J22">
        <v>6776</v>
      </c>
      <c r="K22">
        <v>15719</v>
      </c>
      <c r="L22">
        <v>8943</v>
      </c>
    </row>
    <row r="23" spans="1:12" x14ac:dyDescent="0.3">
      <c r="A23" s="14">
        <v>45665</v>
      </c>
      <c r="B23" t="s">
        <v>328</v>
      </c>
      <c r="C23" t="s">
        <v>116</v>
      </c>
      <c r="D23" t="s">
        <v>117</v>
      </c>
      <c r="E23" t="s">
        <v>21</v>
      </c>
      <c r="F23" t="s">
        <v>16</v>
      </c>
      <c r="G23">
        <v>11</v>
      </c>
      <c r="H23">
        <v>617</v>
      </c>
      <c r="I23">
        <v>1122</v>
      </c>
      <c r="J23">
        <v>6787</v>
      </c>
      <c r="K23">
        <v>12342</v>
      </c>
      <c r="L23">
        <v>5555</v>
      </c>
    </row>
    <row r="24" spans="1:12" x14ac:dyDescent="0.3">
      <c r="A24" s="14">
        <v>45545</v>
      </c>
      <c r="B24" t="s">
        <v>209</v>
      </c>
      <c r="C24" t="s">
        <v>116</v>
      </c>
      <c r="D24" t="s">
        <v>136</v>
      </c>
      <c r="E24" t="s">
        <v>21</v>
      </c>
      <c r="F24" t="s">
        <v>16</v>
      </c>
      <c r="G24">
        <v>13</v>
      </c>
      <c r="H24">
        <v>523</v>
      </c>
      <c r="I24">
        <v>1076</v>
      </c>
      <c r="J24">
        <v>6799</v>
      </c>
      <c r="K24">
        <v>13988</v>
      </c>
      <c r="L24">
        <v>7189</v>
      </c>
    </row>
    <row r="25" spans="1:12" x14ac:dyDescent="0.3">
      <c r="A25" s="14">
        <v>45514</v>
      </c>
      <c r="B25" t="s">
        <v>178</v>
      </c>
      <c r="C25" t="s">
        <v>116</v>
      </c>
      <c r="D25" t="s">
        <v>136</v>
      </c>
      <c r="E25" t="s">
        <v>38</v>
      </c>
      <c r="F25" t="s">
        <v>35</v>
      </c>
      <c r="G25">
        <v>11</v>
      </c>
      <c r="H25">
        <v>622</v>
      </c>
      <c r="I25">
        <v>1267</v>
      </c>
      <c r="J25">
        <v>6842</v>
      </c>
      <c r="K25">
        <v>13937</v>
      </c>
      <c r="L25">
        <v>7095</v>
      </c>
    </row>
    <row r="26" spans="1:12" x14ac:dyDescent="0.3">
      <c r="A26" s="14">
        <v>45686</v>
      </c>
      <c r="B26" t="s">
        <v>346</v>
      </c>
      <c r="C26" t="s">
        <v>116</v>
      </c>
      <c r="D26" t="s">
        <v>136</v>
      </c>
      <c r="E26" t="s">
        <v>38</v>
      </c>
      <c r="F26" t="s">
        <v>16</v>
      </c>
      <c r="G26">
        <v>13</v>
      </c>
      <c r="H26">
        <v>528</v>
      </c>
      <c r="I26">
        <v>1156</v>
      </c>
      <c r="J26">
        <v>6864</v>
      </c>
      <c r="K26">
        <v>15028</v>
      </c>
      <c r="L26">
        <v>8164</v>
      </c>
    </row>
    <row r="27" spans="1:12" x14ac:dyDescent="0.3">
      <c r="A27" s="14">
        <v>45546</v>
      </c>
      <c r="B27" t="s">
        <v>210</v>
      </c>
      <c r="C27" t="s">
        <v>116</v>
      </c>
      <c r="D27" t="s">
        <v>136</v>
      </c>
      <c r="E27" t="s">
        <v>23</v>
      </c>
      <c r="F27" t="s">
        <v>16</v>
      </c>
      <c r="G27">
        <v>10</v>
      </c>
      <c r="H27">
        <v>701</v>
      </c>
      <c r="I27">
        <v>1307</v>
      </c>
      <c r="J27">
        <v>7010</v>
      </c>
      <c r="K27">
        <v>13070</v>
      </c>
      <c r="L27">
        <v>6060</v>
      </c>
    </row>
    <row r="28" spans="1:12" x14ac:dyDescent="0.3">
      <c r="A28" s="14">
        <v>45682</v>
      </c>
      <c r="B28" t="s">
        <v>186</v>
      </c>
      <c r="C28" t="s">
        <v>116</v>
      </c>
      <c r="D28" t="s">
        <v>136</v>
      </c>
      <c r="E28" t="s">
        <v>21</v>
      </c>
      <c r="F28" t="s">
        <v>35</v>
      </c>
      <c r="G28">
        <v>13</v>
      </c>
      <c r="H28">
        <v>542</v>
      </c>
      <c r="I28">
        <v>1110</v>
      </c>
      <c r="J28">
        <v>7046</v>
      </c>
      <c r="K28">
        <v>14430</v>
      </c>
      <c r="L28">
        <v>7384</v>
      </c>
    </row>
    <row r="29" spans="1:12" x14ac:dyDescent="0.3">
      <c r="A29" s="14">
        <v>45545</v>
      </c>
      <c r="B29" t="s">
        <v>209</v>
      </c>
      <c r="C29" t="s">
        <v>116</v>
      </c>
      <c r="D29" t="s">
        <v>136</v>
      </c>
      <c r="E29" t="s">
        <v>21</v>
      </c>
      <c r="F29" t="s">
        <v>16</v>
      </c>
      <c r="G29">
        <v>14</v>
      </c>
      <c r="H29">
        <v>504</v>
      </c>
      <c r="I29">
        <v>1480</v>
      </c>
      <c r="J29">
        <v>7056</v>
      </c>
      <c r="K29">
        <v>20720</v>
      </c>
      <c r="L29">
        <v>13664</v>
      </c>
    </row>
    <row r="30" spans="1:12" x14ac:dyDescent="0.3">
      <c r="A30" s="14">
        <v>45474</v>
      </c>
      <c r="B30" t="s">
        <v>138</v>
      </c>
      <c r="C30" t="s">
        <v>116</v>
      </c>
      <c r="D30" t="s">
        <v>136</v>
      </c>
      <c r="E30" t="s">
        <v>38</v>
      </c>
      <c r="F30" t="s">
        <v>35</v>
      </c>
      <c r="G30">
        <v>10</v>
      </c>
      <c r="H30">
        <v>719</v>
      </c>
      <c r="I30">
        <v>1050</v>
      </c>
      <c r="J30">
        <v>7190</v>
      </c>
      <c r="K30">
        <v>10500</v>
      </c>
      <c r="L30">
        <v>3310</v>
      </c>
    </row>
    <row r="31" spans="1:12" x14ac:dyDescent="0.3">
      <c r="A31" s="14">
        <v>45567</v>
      </c>
      <c r="B31" t="s">
        <v>231</v>
      </c>
      <c r="C31" t="s">
        <v>116</v>
      </c>
      <c r="D31" t="s">
        <v>117</v>
      </c>
      <c r="E31" t="s">
        <v>34</v>
      </c>
      <c r="F31" t="s">
        <v>35</v>
      </c>
      <c r="G31">
        <v>11</v>
      </c>
      <c r="H31">
        <v>654</v>
      </c>
      <c r="I31">
        <v>1381</v>
      </c>
      <c r="J31">
        <v>7194</v>
      </c>
      <c r="K31">
        <v>15191</v>
      </c>
      <c r="L31">
        <v>7997</v>
      </c>
    </row>
    <row r="32" spans="1:12" x14ac:dyDescent="0.3">
      <c r="A32" s="14">
        <v>45554</v>
      </c>
      <c r="B32" t="s">
        <v>218</v>
      </c>
      <c r="C32" t="s">
        <v>116</v>
      </c>
      <c r="D32" t="s">
        <v>136</v>
      </c>
      <c r="E32" t="s">
        <v>38</v>
      </c>
      <c r="F32" t="s">
        <v>16</v>
      </c>
      <c r="G32">
        <v>14</v>
      </c>
      <c r="H32">
        <v>515</v>
      </c>
      <c r="I32">
        <v>1137</v>
      </c>
      <c r="J32">
        <v>7210</v>
      </c>
      <c r="K32">
        <v>15918</v>
      </c>
      <c r="L32">
        <v>8708</v>
      </c>
    </row>
    <row r="33" spans="1:12" x14ac:dyDescent="0.3">
      <c r="A33" s="14">
        <v>45513</v>
      </c>
      <c r="B33" t="s">
        <v>177</v>
      </c>
      <c r="C33" t="s">
        <v>116</v>
      </c>
      <c r="D33" t="s">
        <v>136</v>
      </c>
      <c r="E33" t="s">
        <v>38</v>
      </c>
      <c r="F33" t="s">
        <v>35</v>
      </c>
      <c r="G33">
        <v>12</v>
      </c>
      <c r="H33">
        <v>606</v>
      </c>
      <c r="I33">
        <v>1378</v>
      </c>
      <c r="J33">
        <v>7272</v>
      </c>
      <c r="K33">
        <v>16536</v>
      </c>
      <c r="L33">
        <v>9264</v>
      </c>
    </row>
    <row r="34" spans="1:12" x14ac:dyDescent="0.3">
      <c r="A34" s="14">
        <v>45659</v>
      </c>
      <c r="B34" t="s">
        <v>322</v>
      </c>
      <c r="C34" t="s">
        <v>116</v>
      </c>
      <c r="D34" t="s">
        <v>117</v>
      </c>
      <c r="E34" t="s">
        <v>21</v>
      </c>
      <c r="F34" t="s">
        <v>35</v>
      </c>
      <c r="G34">
        <v>14</v>
      </c>
      <c r="H34">
        <v>521</v>
      </c>
      <c r="I34">
        <v>1399</v>
      </c>
      <c r="J34">
        <v>7294</v>
      </c>
      <c r="K34">
        <v>19586</v>
      </c>
      <c r="L34">
        <v>12292</v>
      </c>
    </row>
    <row r="35" spans="1:12" x14ac:dyDescent="0.3">
      <c r="A35" s="14">
        <v>45552</v>
      </c>
      <c r="B35" t="s">
        <v>216</v>
      </c>
      <c r="C35" t="s">
        <v>116</v>
      </c>
      <c r="D35" t="s">
        <v>136</v>
      </c>
      <c r="E35" t="s">
        <v>31</v>
      </c>
      <c r="F35" t="s">
        <v>35</v>
      </c>
      <c r="G35">
        <v>10</v>
      </c>
      <c r="H35">
        <v>731</v>
      </c>
      <c r="I35">
        <v>962</v>
      </c>
      <c r="J35">
        <v>7310</v>
      </c>
      <c r="K35">
        <v>9620</v>
      </c>
      <c r="L35">
        <v>2310</v>
      </c>
    </row>
    <row r="36" spans="1:12" x14ac:dyDescent="0.3">
      <c r="A36" s="14">
        <v>45664</v>
      </c>
      <c r="B36" t="s">
        <v>327</v>
      </c>
      <c r="C36" t="s">
        <v>116</v>
      </c>
      <c r="D36" t="s">
        <v>117</v>
      </c>
      <c r="E36" t="s">
        <v>74</v>
      </c>
      <c r="F36" t="s">
        <v>35</v>
      </c>
      <c r="G36">
        <v>11</v>
      </c>
      <c r="H36">
        <v>668</v>
      </c>
      <c r="I36">
        <v>1206</v>
      </c>
      <c r="J36">
        <v>7348</v>
      </c>
      <c r="K36">
        <v>13266</v>
      </c>
      <c r="L36">
        <v>5918</v>
      </c>
    </row>
    <row r="37" spans="1:12" x14ac:dyDescent="0.3">
      <c r="A37" s="14">
        <v>45478</v>
      </c>
      <c r="B37" t="s">
        <v>142</v>
      </c>
      <c r="C37" t="s">
        <v>116</v>
      </c>
      <c r="D37" t="s">
        <v>136</v>
      </c>
      <c r="E37" t="s">
        <v>46</v>
      </c>
      <c r="F37" t="s">
        <v>35</v>
      </c>
      <c r="G37">
        <v>11</v>
      </c>
      <c r="H37">
        <v>674</v>
      </c>
      <c r="I37">
        <v>1005</v>
      </c>
      <c r="J37">
        <v>7414</v>
      </c>
      <c r="K37">
        <v>11055</v>
      </c>
      <c r="L37">
        <v>3641</v>
      </c>
    </row>
    <row r="38" spans="1:12" x14ac:dyDescent="0.3">
      <c r="A38" s="14">
        <v>45660</v>
      </c>
      <c r="B38" t="s">
        <v>323</v>
      </c>
      <c r="C38" t="s">
        <v>116</v>
      </c>
      <c r="D38" t="s">
        <v>117</v>
      </c>
      <c r="E38" t="s">
        <v>27</v>
      </c>
      <c r="F38" t="s">
        <v>35</v>
      </c>
      <c r="G38">
        <v>11</v>
      </c>
      <c r="H38">
        <v>676</v>
      </c>
      <c r="I38">
        <v>1211</v>
      </c>
      <c r="J38">
        <v>7436</v>
      </c>
      <c r="K38">
        <v>13321</v>
      </c>
      <c r="L38">
        <v>5885</v>
      </c>
    </row>
    <row r="39" spans="1:12" x14ac:dyDescent="0.3">
      <c r="A39" s="14">
        <v>45585</v>
      </c>
      <c r="B39" t="s">
        <v>249</v>
      </c>
      <c r="C39" t="s">
        <v>116</v>
      </c>
      <c r="D39" t="s">
        <v>136</v>
      </c>
      <c r="E39" t="s">
        <v>38</v>
      </c>
      <c r="F39" t="s">
        <v>35</v>
      </c>
      <c r="G39">
        <v>14</v>
      </c>
      <c r="H39">
        <v>533</v>
      </c>
      <c r="I39">
        <v>1277</v>
      </c>
      <c r="J39">
        <v>7462</v>
      </c>
      <c r="K39">
        <v>17878</v>
      </c>
      <c r="L39">
        <v>10416</v>
      </c>
    </row>
    <row r="40" spans="1:12" x14ac:dyDescent="0.3">
      <c r="A40" s="14">
        <v>45510</v>
      </c>
      <c r="B40" t="s">
        <v>174</v>
      </c>
      <c r="C40" t="s">
        <v>116</v>
      </c>
      <c r="D40" t="s">
        <v>136</v>
      </c>
      <c r="E40" t="s">
        <v>19</v>
      </c>
      <c r="F40" t="s">
        <v>35</v>
      </c>
      <c r="G40">
        <v>10</v>
      </c>
      <c r="H40">
        <v>754</v>
      </c>
      <c r="I40">
        <v>1209</v>
      </c>
      <c r="J40">
        <v>7540</v>
      </c>
      <c r="K40">
        <v>12090</v>
      </c>
      <c r="L40">
        <v>4550</v>
      </c>
    </row>
    <row r="41" spans="1:12" x14ac:dyDescent="0.3">
      <c r="A41" s="14">
        <v>45567</v>
      </c>
      <c r="B41" t="s">
        <v>231</v>
      </c>
      <c r="C41" t="s">
        <v>116</v>
      </c>
      <c r="D41" t="s">
        <v>117</v>
      </c>
      <c r="E41" t="s">
        <v>34</v>
      </c>
      <c r="F41" t="s">
        <v>35</v>
      </c>
      <c r="G41">
        <v>10</v>
      </c>
      <c r="H41">
        <v>757</v>
      </c>
      <c r="I41">
        <v>968</v>
      </c>
      <c r="J41">
        <v>7570</v>
      </c>
      <c r="K41">
        <v>9680</v>
      </c>
      <c r="L41">
        <v>2110</v>
      </c>
    </row>
    <row r="42" spans="1:12" x14ac:dyDescent="0.3">
      <c r="A42" s="14">
        <v>45663</v>
      </c>
      <c r="B42" t="s">
        <v>326</v>
      </c>
      <c r="C42" t="s">
        <v>116</v>
      </c>
      <c r="D42" t="s">
        <v>117</v>
      </c>
      <c r="E42" t="s">
        <v>72</v>
      </c>
      <c r="F42" t="s">
        <v>35</v>
      </c>
      <c r="G42">
        <v>10</v>
      </c>
      <c r="H42">
        <v>774</v>
      </c>
      <c r="I42">
        <v>1371</v>
      </c>
      <c r="J42">
        <v>7740</v>
      </c>
      <c r="K42">
        <v>13710</v>
      </c>
      <c r="L42">
        <v>5970</v>
      </c>
    </row>
    <row r="43" spans="1:12" x14ac:dyDescent="0.3">
      <c r="A43" s="14">
        <v>45515</v>
      </c>
      <c r="B43" t="s">
        <v>179</v>
      </c>
      <c r="C43" t="s">
        <v>116</v>
      </c>
      <c r="D43" t="s">
        <v>136</v>
      </c>
      <c r="E43" t="s">
        <v>19</v>
      </c>
      <c r="F43" t="s">
        <v>16</v>
      </c>
      <c r="G43">
        <v>12</v>
      </c>
      <c r="H43">
        <v>654</v>
      </c>
      <c r="I43">
        <v>1398</v>
      </c>
      <c r="J43">
        <v>7848</v>
      </c>
      <c r="K43">
        <v>16776</v>
      </c>
      <c r="L43">
        <v>8928</v>
      </c>
    </row>
    <row r="44" spans="1:12" x14ac:dyDescent="0.3">
      <c r="A44" s="14">
        <v>45686</v>
      </c>
      <c r="B44" t="s">
        <v>346</v>
      </c>
      <c r="C44" t="s">
        <v>116</v>
      </c>
      <c r="D44" t="s">
        <v>136</v>
      </c>
      <c r="E44" t="s">
        <v>38</v>
      </c>
      <c r="F44" t="s">
        <v>16</v>
      </c>
      <c r="G44">
        <v>13</v>
      </c>
      <c r="H44">
        <v>615</v>
      </c>
      <c r="I44">
        <v>1277</v>
      </c>
      <c r="J44">
        <v>7995</v>
      </c>
      <c r="K44">
        <v>16601</v>
      </c>
      <c r="L44">
        <v>8606</v>
      </c>
    </row>
    <row r="45" spans="1:12" x14ac:dyDescent="0.3">
      <c r="A45" s="14">
        <v>45661</v>
      </c>
      <c r="B45" t="s">
        <v>324</v>
      </c>
      <c r="C45" t="s">
        <v>116</v>
      </c>
      <c r="D45" t="s">
        <v>117</v>
      </c>
      <c r="E45" t="s">
        <v>15</v>
      </c>
      <c r="F45" t="s">
        <v>35</v>
      </c>
      <c r="G45">
        <v>11</v>
      </c>
      <c r="H45">
        <v>731</v>
      </c>
      <c r="I45">
        <v>895</v>
      </c>
      <c r="J45">
        <v>8041</v>
      </c>
      <c r="K45">
        <v>9845</v>
      </c>
      <c r="L45">
        <v>1804</v>
      </c>
    </row>
    <row r="46" spans="1:12" x14ac:dyDescent="0.3">
      <c r="A46" s="14">
        <v>45550</v>
      </c>
      <c r="B46" t="s">
        <v>214</v>
      </c>
      <c r="C46" t="s">
        <v>116</v>
      </c>
      <c r="D46" t="s">
        <v>136</v>
      </c>
      <c r="E46" t="s">
        <v>19</v>
      </c>
      <c r="F46" t="s">
        <v>35</v>
      </c>
      <c r="G46">
        <v>12</v>
      </c>
      <c r="H46">
        <v>671</v>
      </c>
      <c r="I46">
        <v>1402</v>
      </c>
      <c r="J46">
        <v>8052</v>
      </c>
      <c r="K46">
        <v>16824</v>
      </c>
      <c r="L46">
        <v>8772</v>
      </c>
    </row>
    <row r="47" spans="1:12" x14ac:dyDescent="0.3">
      <c r="A47" s="14">
        <v>45565</v>
      </c>
      <c r="B47" t="s">
        <v>229</v>
      </c>
      <c r="C47" t="s">
        <v>116</v>
      </c>
      <c r="D47" t="s">
        <v>117</v>
      </c>
      <c r="E47" t="s">
        <v>23</v>
      </c>
      <c r="F47" t="s">
        <v>35</v>
      </c>
      <c r="G47">
        <v>12</v>
      </c>
      <c r="H47">
        <v>674</v>
      </c>
      <c r="I47">
        <v>1176</v>
      </c>
      <c r="J47">
        <v>8088</v>
      </c>
      <c r="K47">
        <v>14112</v>
      </c>
      <c r="L47">
        <v>6024</v>
      </c>
    </row>
    <row r="48" spans="1:12" x14ac:dyDescent="0.3">
      <c r="A48" s="14">
        <v>45661</v>
      </c>
      <c r="B48" t="s">
        <v>324</v>
      </c>
      <c r="C48" t="s">
        <v>116</v>
      </c>
      <c r="D48" t="s">
        <v>117</v>
      </c>
      <c r="E48" t="s">
        <v>15</v>
      </c>
      <c r="F48" t="s">
        <v>35</v>
      </c>
      <c r="G48">
        <v>14</v>
      </c>
      <c r="H48">
        <v>579</v>
      </c>
      <c r="I48">
        <v>1270</v>
      </c>
      <c r="J48">
        <v>8106</v>
      </c>
      <c r="K48">
        <v>17780</v>
      </c>
      <c r="L48">
        <v>9674</v>
      </c>
    </row>
    <row r="49" spans="1:12" x14ac:dyDescent="0.3">
      <c r="A49" s="14">
        <v>45512</v>
      </c>
      <c r="B49" t="s">
        <v>176</v>
      </c>
      <c r="C49" t="s">
        <v>116</v>
      </c>
      <c r="D49" t="s">
        <v>136</v>
      </c>
      <c r="E49" t="s">
        <v>31</v>
      </c>
      <c r="F49" t="s">
        <v>35</v>
      </c>
      <c r="G49">
        <v>10</v>
      </c>
      <c r="H49">
        <v>812</v>
      </c>
      <c r="I49">
        <v>1189</v>
      </c>
      <c r="J49">
        <v>8120</v>
      </c>
      <c r="K49">
        <v>11890</v>
      </c>
      <c r="L49">
        <v>3770</v>
      </c>
    </row>
    <row r="50" spans="1:12" x14ac:dyDescent="0.3">
      <c r="A50" s="14">
        <v>45460</v>
      </c>
      <c r="B50" t="s">
        <v>123</v>
      </c>
      <c r="C50" t="s">
        <v>116</v>
      </c>
      <c r="D50" t="s">
        <v>117</v>
      </c>
      <c r="E50" t="s">
        <v>61</v>
      </c>
      <c r="F50" t="s">
        <v>16</v>
      </c>
      <c r="G50">
        <v>15</v>
      </c>
      <c r="H50">
        <v>545</v>
      </c>
      <c r="I50">
        <v>1113</v>
      </c>
      <c r="J50">
        <v>8175</v>
      </c>
      <c r="K50">
        <v>16695</v>
      </c>
      <c r="L50">
        <v>8520</v>
      </c>
    </row>
    <row r="51" spans="1:12" x14ac:dyDescent="0.3">
      <c r="A51" s="14">
        <v>45454</v>
      </c>
      <c r="B51" t="s">
        <v>115</v>
      </c>
      <c r="C51" t="s">
        <v>116</v>
      </c>
      <c r="D51" t="s">
        <v>117</v>
      </c>
      <c r="E51" t="s">
        <v>70</v>
      </c>
      <c r="F51" t="s">
        <v>35</v>
      </c>
      <c r="G51">
        <v>13</v>
      </c>
      <c r="H51">
        <v>643</v>
      </c>
      <c r="I51">
        <v>1098</v>
      </c>
      <c r="J51">
        <v>8359</v>
      </c>
      <c r="K51">
        <v>14274</v>
      </c>
      <c r="L51">
        <v>5915</v>
      </c>
    </row>
    <row r="52" spans="1:12" x14ac:dyDescent="0.3">
      <c r="A52" s="14">
        <v>45510</v>
      </c>
      <c r="B52" t="s">
        <v>174</v>
      </c>
      <c r="C52" t="s">
        <v>116</v>
      </c>
      <c r="D52" t="s">
        <v>136</v>
      </c>
      <c r="E52" t="s">
        <v>19</v>
      </c>
      <c r="F52" t="s">
        <v>35</v>
      </c>
      <c r="G52">
        <v>10</v>
      </c>
      <c r="H52">
        <v>844</v>
      </c>
      <c r="I52">
        <v>1370</v>
      </c>
      <c r="J52">
        <v>8440</v>
      </c>
      <c r="K52">
        <v>13700</v>
      </c>
      <c r="L52">
        <v>5260</v>
      </c>
    </row>
    <row r="53" spans="1:12" x14ac:dyDescent="0.3">
      <c r="A53" s="14">
        <v>45458</v>
      </c>
      <c r="B53" t="s">
        <v>121</v>
      </c>
      <c r="C53" t="s">
        <v>116</v>
      </c>
      <c r="D53" t="s">
        <v>117</v>
      </c>
      <c r="E53" t="s">
        <v>21</v>
      </c>
      <c r="F53" t="s">
        <v>35</v>
      </c>
      <c r="G53">
        <v>14</v>
      </c>
      <c r="H53">
        <v>603</v>
      </c>
      <c r="I53">
        <v>1313</v>
      </c>
      <c r="J53">
        <v>8442</v>
      </c>
      <c r="K53">
        <v>18382</v>
      </c>
      <c r="L53">
        <v>9940</v>
      </c>
    </row>
    <row r="54" spans="1:12" x14ac:dyDescent="0.3">
      <c r="A54" s="14">
        <v>45582</v>
      </c>
      <c r="B54" t="s">
        <v>246</v>
      </c>
      <c r="C54" t="s">
        <v>116</v>
      </c>
      <c r="D54" t="s">
        <v>136</v>
      </c>
      <c r="E54" t="s">
        <v>27</v>
      </c>
      <c r="F54" t="s">
        <v>16</v>
      </c>
      <c r="G54">
        <v>15</v>
      </c>
      <c r="H54">
        <v>563</v>
      </c>
      <c r="I54">
        <v>1415</v>
      </c>
      <c r="J54">
        <v>8445</v>
      </c>
      <c r="K54">
        <v>21225</v>
      </c>
      <c r="L54">
        <v>12780</v>
      </c>
    </row>
    <row r="55" spans="1:12" x14ac:dyDescent="0.3">
      <c r="A55" s="14">
        <v>45547</v>
      </c>
      <c r="B55" t="s">
        <v>211</v>
      </c>
      <c r="C55" t="s">
        <v>116</v>
      </c>
      <c r="D55" t="s">
        <v>136</v>
      </c>
      <c r="E55" t="s">
        <v>27</v>
      </c>
      <c r="F55" t="s">
        <v>35</v>
      </c>
      <c r="G55">
        <v>12</v>
      </c>
      <c r="H55">
        <v>707</v>
      </c>
      <c r="I55">
        <v>915</v>
      </c>
      <c r="J55">
        <v>8484</v>
      </c>
      <c r="K55">
        <v>10980</v>
      </c>
      <c r="L55">
        <v>2496</v>
      </c>
    </row>
    <row r="56" spans="1:12" x14ac:dyDescent="0.3">
      <c r="A56" s="14">
        <v>45456</v>
      </c>
      <c r="B56" t="s">
        <v>119</v>
      </c>
      <c r="C56" t="s">
        <v>116</v>
      </c>
      <c r="D56" t="s">
        <v>117</v>
      </c>
      <c r="E56" t="s">
        <v>74</v>
      </c>
      <c r="F56" t="s">
        <v>35</v>
      </c>
      <c r="G56">
        <v>11</v>
      </c>
      <c r="H56">
        <v>774</v>
      </c>
      <c r="I56">
        <v>1193</v>
      </c>
      <c r="J56">
        <v>8514</v>
      </c>
      <c r="K56">
        <v>13123</v>
      </c>
      <c r="L56">
        <v>4609</v>
      </c>
    </row>
    <row r="57" spans="1:12" x14ac:dyDescent="0.3">
      <c r="A57" s="14">
        <v>45512</v>
      </c>
      <c r="B57" t="s">
        <v>176</v>
      </c>
      <c r="C57" t="s">
        <v>116</v>
      </c>
      <c r="D57" t="s">
        <v>136</v>
      </c>
      <c r="E57" t="s">
        <v>31</v>
      </c>
      <c r="F57" t="s">
        <v>35</v>
      </c>
      <c r="G57">
        <v>10</v>
      </c>
      <c r="H57">
        <v>863</v>
      </c>
      <c r="I57">
        <v>1124</v>
      </c>
      <c r="J57">
        <v>8630</v>
      </c>
      <c r="K57">
        <v>11240</v>
      </c>
      <c r="L57">
        <v>2610</v>
      </c>
    </row>
    <row r="58" spans="1:12" x14ac:dyDescent="0.3">
      <c r="A58" s="14">
        <v>45477</v>
      </c>
      <c r="B58" t="s">
        <v>141</v>
      </c>
      <c r="C58" t="s">
        <v>116</v>
      </c>
      <c r="D58" t="s">
        <v>136</v>
      </c>
      <c r="E58" t="s">
        <v>19</v>
      </c>
      <c r="F58" t="s">
        <v>35</v>
      </c>
      <c r="G58">
        <v>12</v>
      </c>
      <c r="H58">
        <v>734</v>
      </c>
      <c r="I58">
        <v>1109</v>
      </c>
      <c r="J58">
        <v>8808</v>
      </c>
      <c r="K58">
        <v>13308</v>
      </c>
      <c r="L58">
        <v>4500</v>
      </c>
    </row>
    <row r="59" spans="1:12" x14ac:dyDescent="0.3">
      <c r="A59" s="14">
        <v>45516</v>
      </c>
      <c r="B59" t="s">
        <v>180</v>
      </c>
      <c r="C59" t="s">
        <v>116</v>
      </c>
      <c r="D59" t="s">
        <v>136</v>
      </c>
      <c r="E59" t="s">
        <v>42</v>
      </c>
      <c r="F59" t="s">
        <v>16</v>
      </c>
      <c r="G59">
        <v>11</v>
      </c>
      <c r="H59">
        <v>827</v>
      </c>
      <c r="I59">
        <v>991</v>
      </c>
      <c r="J59">
        <v>9097</v>
      </c>
      <c r="K59">
        <v>10901</v>
      </c>
      <c r="L59">
        <v>1804</v>
      </c>
    </row>
    <row r="60" spans="1:12" x14ac:dyDescent="0.3">
      <c r="A60" s="14">
        <v>45687</v>
      </c>
      <c r="B60" t="s">
        <v>347</v>
      </c>
      <c r="C60" t="s">
        <v>116</v>
      </c>
      <c r="D60" t="s">
        <v>136</v>
      </c>
      <c r="E60" t="s">
        <v>61</v>
      </c>
      <c r="F60" t="s">
        <v>16</v>
      </c>
      <c r="G60">
        <v>10</v>
      </c>
      <c r="H60">
        <v>911</v>
      </c>
      <c r="I60">
        <v>1214</v>
      </c>
      <c r="J60">
        <v>9110</v>
      </c>
      <c r="K60">
        <v>12140</v>
      </c>
      <c r="L60">
        <v>3030</v>
      </c>
    </row>
    <row r="61" spans="1:12" x14ac:dyDescent="0.3">
      <c r="A61" s="14">
        <v>45472</v>
      </c>
      <c r="B61" t="s">
        <v>135</v>
      </c>
      <c r="C61" t="s">
        <v>116</v>
      </c>
      <c r="D61" t="s">
        <v>136</v>
      </c>
      <c r="E61" t="s">
        <v>31</v>
      </c>
      <c r="F61" t="s">
        <v>35</v>
      </c>
      <c r="G61">
        <v>17</v>
      </c>
      <c r="H61">
        <v>537</v>
      </c>
      <c r="I61">
        <v>1035</v>
      </c>
      <c r="J61">
        <v>9129</v>
      </c>
      <c r="K61">
        <v>17595</v>
      </c>
      <c r="L61">
        <v>8466</v>
      </c>
    </row>
    <row r="62" spans="1:12" x14ac:dyDescent="0.3">
      <c r="A62" s="14">
        <v>45510</v>
      </c>
      <c r="B62" t="s">
        <v>174</v>
      </c>
      <c r="C62" t="s">
        <v>116</v>
      </c>
      <c r="D62" t="s">
        <v>136</v>
      </c>
      <c r="E62" t="s">
        <v>19</v>
      </c>
      <c r="F62" t="s">
        <v>35</v>
      </c>
      <c r="G62">
        <v>11</v>
      </c>
      <c r="H62">
        <v>830</v>
      </c>
      <c r="I62">
        <v>1377</v>
      </c>
      <c r="J62">
        <v>9130</v>
      </c>
      <c r="K62">
        <v>15147</v>
      </c>
      <c r="L62">
        <v>6017</v>
      </c>
    </row>
    <row r="63" spans="1:12" x14ac:dyDescent="0.3">
      <c r="A63" s="14">
        <v>45564</v>
      </c>
      <c r="B63" t="s">
        <v>228</v>
      </c>
      <c r="C63" t="s">
        <v>116</v>
      </c>
      <c r="D63" t="s">
        <v>117</v>
      </c>
      <c r="E63" t="s">
        <v>38</v>
      </c>
      <c r="F63" t="s">
        <v>35</v>
      </c>
      <c r="G63">
        <v>10</v>
      </c>
      <c r="H63">
        <v>917</v>
      </c>
      <c r="I63">
        <v>1031</v>
      </c>
      <c r="J63">
        <v>9170</v>
      </c>
      <c r="K63">
        <v>10310</v>
      </c>
      <c r="L63">
        <v>1140</v>
      </c>
    </row>
    <row r="64" spans="1:12" x14ac:dyDescent="0.3">
      <c r="A64" s="14">
        <v>45553</v>
      </c>
      <c r="B64" t="s">
        <v>217</v>
      </c>
      <c r="C64" t="s">
        <v>116</v>
      </c>
      <c r="D64" t="s">
        <v>136</v>
      </c>
      <c r="E64" t="s">
        <v>38</v>
      </c>
      <c r="F64" t="s">
        <v>35</v>
      </c>
      <c r="G64">
        <v>15</v>
      </c>
      <c r="H64">
        <v>621</v>
      </c>
      <c r="I64">
        <v>1388</v>
      </c>
      <c r="J64">
        <v>9315</v>
      </c>
      <c r="K64">
        <v>20820</v>
      </c>
      <c r="L64">
        <v>11505</v>
      </c>
    </row>
    <row r="65" spans="1:12" x14ac:dyDescent="0.3">
      <c r="A65" s="14">
        <v>45583</v>
      </c>
      <c r="B65" t="s">
        <v>247</v>
      </c>
      <c r="C65" t="s">
        <v>116</v>
      </c>
      <c r="D65" t="s">
        <v>136</v>
      </c>
      <c r="E65" t="s">
        <v>51</v>
      </c>
      <c r="F65" t="s">
        <v>35</v>
      </c>
      <c r="G65">
        <v>16</v>
      </c>
      <c r="H65">
        <v>584</v>
      </c>
      <c r="I65">
        <v>1327</v>
      </c>
      <c r="J65">
        <v>9344</v>
      </c>
      <c r="K65">
        <v>21232</v>
      </c>
      <c r="L65">
        <v>11888</v>
      </c>
    </row>
    <row r="66" spans="1:12" x14ac:dyDescent="0.3">
      <c r="A66" s="14">
        <v>45567</v>
      </c>
      <c r="B66" t="s">
        <v>231</v>
      </c>
      <c r="C66" t="s">
        <v>116</v>
      </c>
      <c r="D66" t="s">
        <v>117</v>
      </c>
      <c r="E66" t="s">
        <v>34</v>
      </c>
      <c r="F66" t="s">
        <v>35</v>
      </c>
      <c r="G66">
        <v>11</v>
      </c>
      <c r="H66">
        <v>858</v>
      </c>
      <c r="I66">
        <v>1474</v>
      </c>
      <c r="J66">
        <v>9438</v>
      </c>
      <c r="K66">
        <v>16214</v>
      </c>
      <c r="L66">
        <v>6776</v>
      </c>
    </row>
    <row r="67" spans="1:12" x14ac:dyDescent="0.3">
      <c r="A67" s="14">
        <v>45475</v>
      </c>
      <c r="B67" t="s">
        <v>139</v>
      </c>
      <c r="C67" t="s">
        <v>116</v>
      </c>
      <c r="D67" t="s">
        <v>136</v>
      </c>
      <c r="E67" t="s">
        <v>19</v>
      </c>
      <c r="F67" t="s">
        <v>35</v>
      </c>
      <c r="G67">
        <v>14</v>
      </c>
      <c r="H67">
        <v>684</v>
      </c>
      <c r="I67">
        <v>983</v>
      </c>
      <c r="J67">
        <v>9576</v>
      </c>
      <c r="K67">
        <v>13762</v>
      </c>
      <c r="L67">
        <v>4186</v>
      </c>
    </row>
    <row r="68" spans="1:12" x14ac:dyDescent="0.3">
      <c r="A68" s="14">
        <v>45562</v>
      </c>
      <c r="B68" t="s">
        <v>226</v>
      </c>
      <c r="C68" t="s">
        <v>116</v>
      </c>
      <c r="D68" t="s">
        <v>117</v>
      </c>
      <c r="E68" t="s">
        <v>31</v>
      </c>
      <c r="F68" t="s">
        <v>16</v>
      </c>
      <c r="G68">
        <v>16</v>
      </c>
      <c r="H68">
        <v>599</v>
      </c>
      <c r="I68">
        <v>1314</v>
      </c>
      <c r="J68">
        <v>9584</v>
      </c>
      <c r="K68">
        <v>21024</v>
      </c>
      <c r="L68">
        <v>11440</v>
      </c>
    </row>
    <row r="69" spans="1:12" x14ac:dyDescent="0.3">
      <c r="A69" s="14">
        <v>45562</v>
      </c>
      <c r="B69" t="s">
        <v>226</v>
      </c>
      <c r="C69" t="s">
        <v>116</v>
      </c>
      <c r="D69" t="s">
        <v>117</v>
      </c>
      <c r="E69" t="s">
        <v>31</v>
      </c>
      <c r="F69" t="s">
        <v>16</v>
      </c>
      <c r="G69">
        <v>17</v>
      </c>
      <c r="H69">
        <v>565</v>
      </c>
      <c r="I69">
        <v>1105</v>
      </c>
      <c r="J69">
        <v>9605</v>
      </c>
      <c r="K69">
        <v>18785</v>
      </c>
      <c r="L69">
        <v>9180</v>
      </c>
    </row>
    <row r="70" spans="1:12" x14ac:dyDescent="0.3">
      <c r="A70" s="14">
        <v>45563</v>
      </c>
      <c r="B70" t="s">
        <v>227</v>
      </c>
      <c r="C70" t="s">
        <v>116</v>
      </c>
      <c r="D70" t="s">
        <v>117</v>
      </c>
      <c r="E70" t="s">
        <v>38</v>
      </c>
      <c r="F70" t="s">
        <v>35</v>
      </c>
      <c r="G70">
        <v>15</v>
      </c>
      <c r="H70">
        <v>650</v>
      </c>
      <c r="I70">
        <v>1222</v>
      </c>
      <c r="J70">
        <v>9750</v>
      </c>
      <c r="K70">
        <v>18330</v>
      </c>
      <c r="L70">
        <v>8580</v>
      </c>
    </row>
    <row r="71" spans="1:12" x14ac:dyDescent="0.3">
      <c r="A71" s="14">
        <v>45516</v>
      </c>
      <c r="B71" t="s">
        <v>180</v>
      </c>
      <c r="C71" t="s">
        <v>116</v>
      </c>
      <c r="D71" t="s">
        <v>136</v>
      </c>
      <c r="E71" t="s">
        <v>42</v>
      </c>
      <c r="F71" t="s">
        <v>16</v>
      </c>
      <c r="G71">
        <v>12</v>
      </c>
      <c r="H71">
        <v>814</v>
      </c>
      <c r="I71">
        <v>1427</v>
      </c>
      <c r="J71">
        <v>9768</v>
      </c>
      <c r="K71">
        <v>17124</v>
      </c>
      <c r="L71">
        <v>7356</v>
      </c>
    </row>
    <row r="72" spans="1:12" x14ac:dyDescent="0.3">
      <c r="A72" s="14">
        <v>45546</v>
      </c>
      <c r="B72" t="s">
        <v>210</v>
      </c>
      <c r="C72" t="s">
        <v>116</v>
      </c>
      <c r="D72" t="s">
        <v>136</v>
      </c>
      <c r="E72" t="s">
        <v>23</v>
      </c>
      <c r="F72" t="s">
        <v>16</v>
      </c>
      <c r="G72">
        <v>10</v>
      </c>
      <c r="H72">
        <v>990</v>
      </c>
      <c r="I72">
        <v>1296</v>
      </c>
      <c r="J72">
        <v>9900</v>
      </c>
      <c r="K72">
        <v>12960</v>
      </c>
      <c r="L72">
        <v>3060</v>
      </c>
    </row>
    <row r="73" spans="1:12" x14ac:dyDescent="0.3">
      <c r="A73" s="14">
        <v>45564</v>
      </c>
      <c r="B73" t="s">
        <v>228</v>
      </c>
      <c r="C73" t="s">
        <v>116</v>
      </c>
      <c r="D73" t="s">
        <v>117</v>
      </c>
      <c r="E73" t="s">
        <v>38</v>
      </c>
      <c r="F73" t="s">
        <v>35</v>
      </c>
      <c r="G73">
        <v>13</v>
      </c>
      <c r="H73">
        <v>762</v>
      </c>
      <c r="I73">
        <v>1475</v>
      </c>
      <c r="J73">
        <v>9906</v>
      </c>
      <c r="K73">
        <v>19175</v>
      </c>
      <c r="L73">
        <v>9269</v>
      </c>
    </row>
    <row r="74" spans="1:12" x14ac:dyDescent="0.3">
      <c r="A74" s="14">
        <v>45564</v>
      </c>
      <c r="B74" t="s">
        <v>228</v>
      </c>
      <c r="C74" t="s">
        <v>116</v>
      </c>
      <c r="D74" t="s">
        <v>117</v>
      </c>
      <c r="E74" t="s">
        <v>38</v>
      </c>
      <c r="F74" t="s">
        <v>35</v>
      </c>
      <c r="G74">
        <v>12</v>
      </c>
      <c r="H74">
        <v>827</v>
      </c>
      <c r="I74">
        <v>1064</v>
      </c>
      <c r="J74">
        <v>9924</v>
      </c>
      <c r="K74">
        <v>12768</v>
      </c>
      <c r="L74">
        <v>2844</v>
      </c>
    </row>
    <row r="75" spans="1:12" x14ac:dyDescent="0.3">
      <c r="A75" s="14">
        <v>45584</v>
      </c>
      <c r="B75" t="s">
        <v>248</v>
      </c>
      <c r="C75" t="s">
        <v>116</v>
      </c>
      <c r="D75" t="s">
        <v>136</v>
      </c>
      <c r="E75" t="s">
        <v>31</v>
      </c>
      <c r="F75" t="s">
        <v>35</v>
      </c>
      <c r="G75">
        <v>15</v>
      </c>
      <c r="H75">
        <v>662</v>
      </c>
      <c r="I75">
        <v>1190</v>
      </c>
      <c r="J75">
        <v>9930</v>
      </c>
      <c r="K75">
        <v>17850</v>
      </c>
      <c r="L75">
        <v>7920</v>
      </c>
    </row>
    <row r="76" spans="1:12" x14ac:dyDescent="0.3">
      <c r="A76" s="14">
        <v>45685</v>
      </c>
      <c r="B76" t="s">
        <v>345</v>
      </c>
      <c r="C76" t="s">
        <v>116</v>
      </c>
      <c r="D76" t="s">
        <v>136</v>
      </c>
      <c r="E76" t="s">
        <v>21</v>
      </c>
      <c r="F76" t="s">
        <v>16</v>
      </c>
      <c r="G76">
        <v>17</v>
      </c>
      <c r="H76">
        <v>593</v>
      </c>
      <c r="I76">
        <v>1359</v>
      </c>
      <c r="J76">
        <v>10081</v>
      </c>
      <c r="K76">
        <v>23103</v>
      </c>
      <c r="L76">
        <v>13022</v>
      </c>
    </row>
    <row r="77" spans="1:12" x14ac:dyDescent="0.3">
      <c r="A77" s="14">
        <v>45550</v>
      </c>
      <c r="B77" t="s">
        <v>214</v>
      </c>
      <c r="C77" t="s">
        <v>116</v>
      </c>
      <c r="D77" t="s">
        <v>136</v>
      </c>
      <c r="E77" t="s">
        <v>19</v>
      </c>
      <c r="F77" t="s">
        <v>35</v>
      </c>
      <c r="G77">
        <v>15</v>
      </c>
      <c r="H77">
        <v>674</v>
      </c>
      <c r="I77">
        <v>1230</v>
      </c>
      <c r="J77">
        <v>10110</v>
      </c>
      <c r="K77">
        <v>18450</v>
      </c>
      <c r="L77">
        <v>8340</v>
      </c>
    </row>
    <row r="78" spans="1:12" x14ac:dyDescent="0.3">
      <c r="A78" s="14">
        <v>45659</v>
      </c>
      <c r="B78" t="s">
        <v>322</v>
      </c>
      <c r="C78" t="s">
        <v>116</v>
      </c>
      <c r="D78" t="s">
        <v>117</v>
      </c>
      <c r="E78" t="s">
        <v>21</v>
      </c>
      <c r="F78" t="s">
        <v>35</v>
      </c>
      <c r="G78">
        <v>16</v>
      </c>
      <c r="H78">
        <v>632</v>
      </c>
      <c r="I78">
        <v>1204</v>
      </c>
      <c r="J78">
        <v>10112</v>
      </c>
      <c r="K78">
        <v>19264</v>
      </c>
      <c r="L78">
        <v>9152</v>
      </c>
    </row>
    <row r="79" spans="1:12" x14ac:dyDescent="0.3">
      <c r="A79" s="14">
        <v>45550</v>
      </c>
      <c r="B79" t="s">
        <v>214</v>
      </c>
      <c r="C79" t="s">
        <v>116</v>
      </c>
      <c r="D79" t="s">
        <v>136</v>
      </c>
      <c r="E79" t="s">
        <v>19</v>
      </c>
      <c r="F79" t="s">
        <v>35</v>
      </c>
      <c r="G79">
        <v>20</v>
      </c>
      <c r="H79">
        <v>508</v>
      </c>
      <c r="I79">
        <v>1169</v>
      </c>
      <c r="J79">
        <v>10160</v>
      </c>
      <c r="K79">
        <v>23380</v>
      </c>
      <c r="L79">
        <v>13220</v>
      </c>
    </row>
    <row r="80" spans="1:12" x14ac:dyDescent="0.3">
      <c r="A80" s="14">
        <v>45482</v>
      </c>
      <c r="B80" t="s">
        <v>146</v>
      </c>
      <c r="C80" t="s">
        <v>116</v>
      </c>
      <c r="D80" t="s">
        <v>136</v>
      </c>
      <c r="E80" t="s">
        <v>31</v>
      </c>
      <c r="F80" t="s">
        <v>16</v>
      </c>
      <c r="G80">
        <v>19</v>
      </c>
      <c r="H80">
        <v>536</v>
      </c>
      <c r="I80">
        <v>965</v>
      </c>
      <c r="J80">
        <v>10184</v>
      </c>
      <c r="K80">
        <v>18335</v>
      </c>
      <c r="L80">
        <v>8151</v>
      </c>
    </row>
    <row r="81" spans="1:12" x14ac:dyDescent="0.3">
      <c r="A81" s="14">
        <v>45511</v>
      </c>
      <c r="B81" t="s">
        <v>175</v>
      </c>
      <c r="C81" t="s">
        <v>116</v>
      </c>
      <c r="D81" t="s">
        <v>136</v>
      </c>
      <c r="E81" t="s">
        <v>34</v>
      </c>
      <c r="F81" t="s">
        <v>35</v>
      </c>
      <c r="G81">
        <v>11</v>
      </c>
      <c r="H81">
        <v>930</v>
      </c>
      <c r="I81">
        <v>1185</v>
      </c>
      <c r="J81">
        <v>10230</v>
      </c>
      <c r="K81">
        <v>13035</v>
      </c>
      <c r="L81">
        <v>2805</v>
      </c>
    </row>
    <row r="82" spans="1:12" x14ac:dyDescent="0.3">
      <c r="A82" s="14">
        <v>45661</v>
      </c>
      <c r="B82" t="s">
        <v>324</v>
      </c>
      <c r="C82" t="s">
        <v>116</v>
      </c>
      <c r="D82" t="s">
        <v>117</v>
      </c>
      <c r="E82" t="s">
        <v>15</v>
      </c>
      <c r="F82" t="s">
        <v>35</v>
      </c>
      <c r="G82">
        <v>14</v>
      </c>
      <c r="H82">
        <v>734</v>
      </c>
      <c r="I82">
        <v>1398</v>
      </c>
      <c r="J82">
        <v>10276</v>
      </c>
      <c r="K82">
        <v>19572</v>
      </c>
      <c r="L82">
        <v>9296</v>
      </c>
    </row>
    <row r="83" spans="1:12" x14ac:dyDescent="0.3">
      <c r="A83" s="14">
        <v>45481</v>
      </c>
      <c r="B83" t="s">
        <v>145</v>
      </c>
      <c r="C83" t="s">
        <v>116</v>
      </c>
      <c r="D83" t="s">
        <v>136</v>
      </c>
      <c r="E83" t="s">
        <v>51</v>
      </c>
      <c r="F83" t="s">
        <v>16</v>
      </c>
      <c r="G83">
        <v>20</v>
      </c>
      <c r="H83">
        <v>517</v>
      </c>
      <c r="I83">
        <v>975</v>
      </c>
      <c r="J83">
        <v>10340</v>
      </c>
      <c r="K83">
        <v>19500</v>
      </c>
      <c r="L83">
        <v>9160</v>
      </c>
    </row>
    <row r="84" spans="1:12" x14ac:dyDescent="0.3">
      <c r="A84" s="14">
        <v>45660</v>
      </c>
      <c r="B84" t="s">
        <v>323</v>
      </c>
      <c r="C84" t="s">
        <v>116</v>
      </c>
      <c r="D84" t="s">
        <v>117</v>
      </c>
      <c r="E84" t="s">
        <v>27</v>
      </c>
      <c r="F84" t="s">
        <v>35</v>
      </c>
      <c r="G84">
        <v>12</v>
      </c>
      <c r="H84">
        <v>864</v>
      </c>
      <c r="I84">
        <v>1228</v>
      </c>
      <c r="J84">
        <v>10368</v>
      </c>
      <c r="K84">
        <v>14736</v>
      </c>
      <c r="L84">
        <v>4368</v>
      </c>
    </row>
    <row r="85" spans="1:12" x14ac:dyDescent="0.3">
      <c r="A85" s="14">
        <v>45664</v>
      </c>
      <c r="B85" t="s">
        <v>327</v>
      </c>
      <c r="C85" t="s">
        <v>116</v>
      </c>
      <c r="D85" t="s">
        <v>117</v>
      </c>
      <c r="E85" t="s">
        <v>74</v>
      </c>
      <c r="F85" t="s">
        <v>35</v>
      </c>
      <c r="G85">
        <v>11</v>
      </c>
      <c r="H85">
        <v>944</v>
      </c>
      <c r="I85">
        <v>1052</v>
      </c>
      <c r="J85">
        <v>10384</v>
      </c>
      <c r="K85">
        <v>11572</v>
      </c>
      <c r="L85">
        <v>1188</v>
      </c>
    </row>
    <row r="86" spans="1:12" x14ac:dyDescent="0.3">
      <c r="A86" s="14">
        <v>45554</v>
      </c>
      <c r="B86" t="s">
        <v>218</v>
      </c>
      <c r="C86" t="s">
        <v>116</v>
      </c>
      <c r="D86" t="s">
        <v>136</v>
      </c>
      <c r="E86" t="s">
        <v>38</v>
      </c>
      <c r="F86" t="s">
        <v>16</v>
      </c>
      <c r="G86">
        <v>17</v>
      </c>
      <c r="H86">
        <v>614</v>
      </c>
      <c r="I86">
        <v>913</v>
      </c>
      <c r="J86">
        <v>10438</v>
      </c>
      <c r="K86">
        <v>15521</v>
      </c>
      <c r="L86">
        <v>5083</v>
      </c>
    </row>
    <row r="87" spans="1:12" x14ac:dyDescent="0.3">
      <c r="A87" s="14">
        <v>45512</v>
      </c>
      <c r="B87" t="s">
        <v>176</v>
      </c>
      <c r="C87" t="s">
        <v>116</v>
      </c>
      <c r="D87" t="s">
        <v>136</v>
      </c>
      <c r="E87" t="s">
        <v>31</v>
      </c>
      <c r="F87" t="s">
        <v>35</v>
      </c>
      <c r="G87">
        <v>20</v>
      </c>
      <c r="H87">
        <v>525</v>
      </c>
      <c r="I87">
        <v>1143</v>
      </c>
      <c r="J87">
        <v>10500</v>
      </c>
      <c r="K87">
        <v>22860</v>
      </c>
      <c r="L87">
        <v>12360</v>
      </c>
    </row>
    <row r="88" spans="1:12" x14ac:dyDescent="0.3">
      <c r="A88" s="14">
        <v>45544</v>
      </c>
      <c r="B88" t="s">
        <v>208</v>
      </c>
      <c r="C88" t="s">
        <v>116</v>
      </c>
      <c r="D88" t="s">
        <v>136</v>
      </c>
      <c r="E88" t="s">
        <v>19</v>
      </c>
      <c r="F88" t="s">
        <v>16</v>
      </c>
      <c r="G88">
        <v>12</v>
      </c>
      <c r="H88">
        <v>879</v>
      </c>
      <c r="I88">
        <v>1042</v>
      </c>
      <c r="J88">
        <v>10548</v>
      </c>
      <c r="K88">
        <v>12504</v>
      </c>
      <c r="L88">
        <v>1956</v>
      </c>
    </row>
    <row r="89" spans="1:12" x14ac:dyDescent="0.3">
      <c r="A89" s="14">
        <v>45543</v>
      </c>
      <c r="B89" t="s">
        <v>207</v>
      </c>
      <c r="C89" t="s">
        <v>116</v>
      </c>
      <c r="D89" t="s">
        <v>136</v>
      </c>
      <c r="E89" t="s">
        <v>15</v>
      </c>
      <c r="F89" t="s">
        <v>16</v>
      </c>
      <c r="G89">
        <v>11</v>
      </c>
      <c r="H89">
        <v>960</v>
      </c>
      <c r="I89">
        <v>891</v>
      </c>
      <c r="J89">
        <v>10560</v>
      </c>
      <c r="K89">
        <v>9801</v>
      </c>
      <c r="L89">
        <v>-759</v>
      </c>
    </row>
    <row r="90" spans="1:12" x14ac:dyDescent="0.3">
      <c r="A90" s="14">
        <v>45682</v>
      </c>
      <c r="B90" t="s">
        <v>186</v>
      </c>
      <c r="C90" t="s">
        <v>116</v>
      </c>
      <c r="D90" t="s">
        <v>136</v>
      </c>
      <c r="E90" t="s">
        <v>21</v>
      </c>
      <c r="F90" t="s">
        <v>35</v>
      </c>
      <c r="G90">
        <v>18</v>
      </c>
      <c r="H90">
        <v>587</v>
      </c>
      <c r="I90">
        <v>972</v>
      </c>
      <c r="J90">
        <v>10566</v>
      </c>
      <c r="K90">
        <v>17496</v>
      </c>
      <c r="L90">
        <v>6930</v>
      </c>
    </row>
    <row r="91" spans="1:12" x14ac:dyDescent="0.3">
      <c r="A91" s="14">
        <v>45551</v>
      </c>
      <c r="B91" t="s">
        <v>215</v>
      </c>
      <c r="C91" t="s">
        <v>116</v>
      </c>
      <c r="D91" t="s">
        <v>136</v>
      </c>
      <c r="E91" t="s">
        <v>34</v>
      </c>
      <c r="F91" t="s">
        <v>35</v>
      </c>
      <c r="G91">
        <v>20</v>
      </c>
      <c r="H91">
        <v>529</v>
      </c>
      <c r="I91">
        <v>1034</v>
      </c>
      <c r="J91">
        <v>10580</v>
      </c>
      <c r="K91">
        <v>20680</v>
      </c>
      <c r="L91">
        <v>10100</v>
      </c>
    </row>
    <row r="92" spans="1:12" x14ac:dyDescent="0.3">
      <c r="A92" s="14">
        <v>45546</v>
      </c>
      <c r="B92" t="s">
        <v>210</v>
      </c>
      <c r="C92" t="s">
        <v>116</v>
      </c>
      <c r="D92" t="s">
        <v>136</v>
      </c>
      <c r="E92" t="s">
        <v>23</v>
      </c>
      <c r="F92" t="s">
        <v>16</v>
      </c>
      <c r="G92">
        <v>12</v>
      </c>
      <c r="H92">
        <v>886</v>
      </c>
      <c r="I92">
        <v>1322</v>
      </c>
      <c r="J92">
        <v>10632</v>
      </c>
      <c r="K92">
        <v>15864</v>
      </c>
      <c r="L92">
        <v>5232</v>
      </c>
    </row>
    <row r="93" spans="1:12" x14ac:dyDescent="0.3">
      <c r="A93" s="14">
        <v>45681</v>
      </c>
      <c r="B93" t="s">
        <v>342</v>
      </c>
      <c r="C93" t="s">
        <v>116</v>
      </c>
      <c r="D93" t="s">
        <v>136</v>
      </c>
      <c r="E93" t="s">
        <v>21</v>
      </c>
      <c r="F93" t="s">
        <v>35</v>
      </c>
      <c r="G93">
        <v>17</v>
      </c>
      <c r="H93">
        <v>626</v>
      </c>
      <c r="I93">
        <v>1487</v>
      </c>
      <c r="J93">
        <v>10642</v>
      </c>
      <c r="K93">
        <v>25279</v>
      </c>
      <c r="L93">
        <v>14637</v>
      </c>
    </row>
    <row r="94" spans="1:12" x14ac:dyDescent="0.3">
      <c r="A94" s="14">
        <v>45694</v>
      </c>
      <c r="B94" t="s">
        <v>354</v>
      </c>
      <c r="C94" t="s">
        <v>13</v>
      </c>
      <c r="D94" t="s">
        <v>78</v>
      </c>
      <c r="E94" t="s">
        <v>74</v>
      </c>
      <c r="F94" t="s">
        <v>16</v>
      </c>
      <c r="G94">
        <v>20</v>
      </c>
      <c r="H94">
        <v>534</v>
      </c>
      <c r="I94">
        <v>1436</v>
      </c>
      <c r="J94">
        <v>10680</v>
      </c>
      <c r="K94">
        <v>28720</v>
      </c>
      <c r="L94">
        <v>18040</v>
      </c>
    </row>
    <row r="95" spans="1:12" x14ac:dyDescent="0.3">
      <c r="A95" s="14">
        <v>45584</v>
      </c>
      <c r="B95" t="s">
        <v>248</v>
      </c>
      <c r="C95" t="s">
        <v>116</v>
      </c>
      <c r="D95" t="s">
        <v>136</v>
      </c>
      <c r="E95" t="s">
        <v>31</v>
      </c>
      <c r="F95" t="s">
        <v>35</v>
      </c>
      <c r="G95">
        <v>18</v>
      </c>
      <c r="H95">
        <v>596</v>
      </c>
      <c r="I95">
        <v>1310</v>
      </c>
      <c r="J95">
        <v>10728</v>
      </c>
      <c r="K95">
        <v>23580</v>
      </c>
      <c r="L95">
        <v>12852</v>
      </c>
    </row>
    <row r="96" spans="1:12" x14ac:dyDescent="0.3">
      <c r="A96" s="14">
        <v>45480</v>
      </c>
      <c r="B96" t="s">
        <v>144</v>
      </c>
      <c r="C96" t="s">
        <v>116</v>
      </c>
      <c r="D96" t="s">
        <v>136</v>
      </c>
      <c r="E96" t="s">
        <v>49</v>
      </c>
      <c r="F96" t="s">
        <v>16</v>
      </c>
      <c r="G96">
        <v>16</v>
      </c>
      <c r="H96">
        <v>673</v>
      </c>
      <c r="I96">
        <v>1105</v>
      </c>
      <c r="J96">
        <v>10768</v>
      </c>
      <c r="K96">
        <v>17680</v>
      </c>
      <c r="L96">
        <v>6912</v>
      </c>
    </row>
    <row r="97" spans="1:12" x14ac:dyDescent="0.3">
      <c r="A97" s="14">
        <v>45680</v>
      </c>
      <c r="B97" t="s">
        <v>188</v>
      </c>
      <c r="C97" t="s">
        <v>116</v>
      </c>
      <c r="D97" t="s">
        <v>136</v>
      </c>
      <c r="E97" t="s">
        <v>74</v>
      </c>
      <c r="F97" t="s">
        <v>35</v>
      </c>
      <c r="G97">
        <v>18</v>
      </c>
      <c r="H97">
        <v>601</v>
      </c>
      <c r="I97">
        <v>1325</v>
      </c>
      <c r="J97">
        <v>10818</v>
      </c>
      <c r="K97">
        <v>23850</v>
      </c>
      <c r="L97">
        <v>13032</v>
      </c>
    </row>
    <row r="98" spans="1:12" x14ac:dyDescent="0.3">
      <c r="A98" s="14">
        <v>45552</v>
      </c>
      <c r="B98" t="s">
        <v>216</v>
      </c>
      <c r="C98" t="s">
        <v>116</v>
      </c>
      <c r="D98" t="s">
        <v>136</v>
      </c>
      <c r="E98" t="s">
        <v>31</v>
      </c>
      <c r="F98" t="s">
        <v>35</v>
      </c>
      <c r="G98">
        <v>18</v>
      </c>
      <c r="H98">
        <v>602</v>
      </c>
      <c r="I98">
        <v>986</v>
      </c>
      <c r="J98">
        <v>10836</v>
      </c>
      <c r="K98">
        <v>17748</v>
      </c>
      <c r="L98">
        <v>6912</v>
      </c>
    </row>
    <row r="99" spans="1:12" x14ac:dyDescent="0.3">
      <c r="A99" s="14">
        <v>45665</v>
      </c>
      <c r="B99" t="s">
        <v>328</v>
      </c>
      <c r="C99" t="s">
        <v>116</v>
      </c>
      <c r="D99" t="s">
        <v>117</v>
      </c>
      <c r="E99" t="s">
        <v>21</v>
      </c>
      <c r="F99" t="s">
        <v>16</v>
      </c>
      <c r="G99">
        <v>11</v>
      </c>
      <c r="H99">
        <v>986</v>
      </c>
      <c r="I99">
        <v>1434</v>
      </c>
      <c r="J99">
        <v>10846</v>
      </c>
      <c r="K99">
        <v>15774</v>
      </c>
      <c r="L99">
        <v>4928</v>
      </c>
    </row>
    <row r="100" spans="1:12" x14ac:dyDescent="0.3">
      <c r="A100" s="14">
        <v>45587</v>
      </c>
      <c r="B100" t="s">
        <v>251</v>
      </c>
      <c r="C100" t="s">
        <v>116</v>
      </c>
      <c r="D100" t="s">
        <v>136</v>
      </c>
      <c r="E100" t="s">
        <v>23</v>
      </c>
      <c r="F100" t="s">
        <v>35</v>
      </c>
      <c r="G100">
        <v>14</v>
      </c>
      <c r="H100">
        <v>777</v>
      </c>
      <c r="I100">
        <v>1420</v>
      </c>
      <c r="J100">
        <v>10878</v>
      </c>
      <c r="K100">
        <v>19880</v>
      </c>
      <c r="L100">
        <v>9002</v>
      </c>
    </row>
    <row r="101" spans="1:12" x14ac:dyDescent="0.3">
      <c r="A101" s="14">
        <v>45483</v>
      </c>
      <c r="B101" t="s">
        <v>147</v>
      </c>
      <c r="C101" t="s">
        <v>116</v>
      </c>
      <c r="D101" t="s">
        <v>136</v>
      </c>
      <c r="E101" t="s">
        <v>38</v>
      </c>
      <c r="F101" t="s">
        <v>35</v>
      </c>
      <c r="G101">
        <v>17</v>
      </c>
      <c r="H101">
        <v>641</v>
      </c>
      <c r="I101">
        <v>982</v>
      </c>
      <c r="J101">
        <v>10897</v>
      </c>
      <c r="K101">
        <v>16694</v>
      </c>
      <c r="L101">
        <v>5797</v>
      </c>
    </row>
    <row r="102" spans="1:12" x14ac:dyDescent="0.3">
      <c r="A102" s="14">
        <v>45483</v>
      </c>
      <c r="B102" t="s">
        <v>147</v>
      </c>
      <c r="C102" t="s">
        <v>116</v>
      </c>
      <c r="D102" t="s">
        <v>136</v>
      </c>
      <c r="E102" t="s">
        <v>38</v>
      </c>
      <c r="F102" t="s">
        <v>35</v>
      </c>
      <c r="G102">
        <v>11</v>
      </c>
      <c r="H102">
        <v>991</v>
      </c>
      <c r="I102">
        <v>1490</v>
      </c>
      <c r="J102">
        <v>10901</v>
      </c>
      <c r="K102">
        <v>16390</v>
      </c>
      <c r="L102">
        <v>5489</v>
      </c>
    </row>
    <row r="103" spans="1:12" x14ac:dyDescent="0.3">
      <c r="A103" s="14">
        <v>45662</v>
      </c>
      <c r="B103" t="s">
        <v>325</v>
      </c>
      <c r="C103" t="s">
        <v>116</v>
      </c>
      <c r="D103" t="s">
        <v>117</v>
      </c>
      <c r="E103" t="s">
        <v>19</v>
      </c>
      <c r="F103" t="s">
        <v>35</v>
      </c>
      <c r="G103">
        <v>13</v>
      </c>
      <c r="H103">
        <v>839</v>
      </c>
      <c r="I103">
        <v>898</v>
      </c>
      <c r="J103">
        <v>10907</v>
      </c>
      <c r="K103">
        <v>11674</v>
      </c>
      <c r="L103">
        <v>767</v>
      </c>
    </row>
    <row r="104" spans="1:12" x14ac:dyDescent="0.3">
      <c r="A104" s="14">
        <v>45582</v>
      </c>
      <c r="B104" t="s">
        <v>246</v>
      </c>
      <c r="C104" t="s">
        <v>116</v>
      </c>
      <c r="D104" t="s">
        <v>136</v>
      </c>
      <c r="E104" t="s">
        <v>27</v>
      </c>
      <c r="F104" t="s">
        <v>16</v>
      </c>
      <c r="G104">
        <v>17</v>
      </c>
      <c r="H104">
        <v>642</v>
      </c>
      <c r="I104">
        <v>1499</v>
      </c>
      <c r="J104">
        <v>10914</v>
      </c>
      <c r="K104">
        <v>25483</v>
      </c>
      <c r="L104">
        <v>14569</v>
      </c>
    </row>
    <row r="105" spans="1:12" x14ac:dyDescent="0.3">
      <c r="A105" s="14">
        <v>45549</v>
      </c>
      <c r="B105" t="s">
        <v>213</v>
      </c>
      <c r="C105" t="s">
        <v>116</v>
      </c>
      <c r="D105" t="s">
        <v>136</v>
      </c>
      <c r="E105" t="s">
        <v>31</v>
      </c>
      <c r="F105" t="s">
        <v>35</v>
      </c>
      <c r="G105">
        <v>19</v>
      </c>
      <c r="H105">
        <v>576</v>
      </c>
      <c r="I105">
        <v>966</v>
      </c>
      <c r="J105">
        <v>10944</v>
      </c>
      <c r="K105">
        <v>18354</v>
      </c>
      <c r="L105">
        <v>7410</v>
      </c>
    </row>
    <row r="106" spans="1:12" x14ac:dyDescent="0.3">
      <c r="A106" s="14">
        <v>45481</v>
      </c>
      <c r="B106" t="s">
        <v>145</v>
      </c>
      <c r="C106" t="s">
        <v>116</v>
      </c>
      <c r="D106" t="s">
        <v>136</v>
      </c>
      <c r="E106" t="s">
        <v>51</v>
      </c>
      <c r="F106" t="s">
        <v>16</v>
      </c>
      <c r="G106">
        <v>14</v>
      </c>
      <c r="H106">
        <v>782</v>
      </c>
      <c r="I106">
        <v>1372</v>
      </c>
      <c r="J106">
        <v>10948</v>
      </c>
      <c r="K106">
        <v>19208</v>
      </c>
      <c r="L106">
        <v>8260</v>
      </c>
    </row>
    <row r="107" spans="1:12" x14ac:dyDescent="0.3">
      <c r="A107" s="14">
        <v>45478</v>
      </c>
      <c r="B107" t="s">
        <v>142</v>
      </c>
      <c r="C107" t="s">
        <v>116</v>
      </c>
      <c r="D107" t="s">
        <v>136</v>
      </c>
      <c r="E107" t="s">
        <v>46</v>
      </c>
      <c r="F107" t="s">
        <v>35</v>
      </c>
      <c r="G107">
        <v>12</v>
      </c>
      <c r="H107">
        <v>913</v>
      </c>
      <c r="I107">
        <v>1371</v>
      </c>
      <c r="J107">
        <v>10956</v>
      </c>
      <c r="K107">
        <v>16452</v>
      </c>
      <c r="L107">
        <v>5496</v>
      </c>
    </row>
    <row r="108" spans="1:12" x14ac:dyDescent="0.3">
      <c r="A108" s="14">
        <v>45587</v>
      </c>
      <c r="B108" t="s">
        <v>251</v>
      </c>
      <c r="C108" t="s">
        <v>116</v>
      </c>
      <c r="D108" t="s">
        <v>136</v>
      </c>
      <c r="E108" t="s">
        <v>23</v>
      </c>
      <c r="F108" t="s">
        <v>35</v>
      </c>
      <c r="G108">
        <v>19</v>
      </c>
      <c r="H108">
        <v>578</v>
      </c>
      <c r="I108">
        <v>1494</v>
      </c>
      <c r="J108">
        <v>10982</v>
      </c>
      <c r="K108">
        <v>28386</v>
      </c>
      <c r="L108">
        <v>17404</v>
      </c>
    </row>
    <row r="109" spans="1:12" x14ac:dyDescent="0.3">
      <c r="A109" s="14">
        <v>45554</v>
      </c>
      <c r="B109" t="s">
        <v>218</v>
      </c>
      <c r="C109" t="s">
        <v>116</v>
      </c>
      <c r="D109" t="s">
        <v>136</v>
      </c>
      <c r="E109" t="s">
        <v>38</v>
      </c>
      <c r="F109" t="s">
        <v>16</v>
      </c>
      <c r="G109">
        <v>16</v>
      </c>
      <c r="H109">
        <v>689</v>
      </c>
      <c r="I109">
        <v>1294</v>
      </c>
      <c r="J109">
        <v>11024</v>
      </c>
      <c r="K109">
        <v>20704</v>
      </c>
      <c r="L109">
        <v>9680</v>
      </c>
    </row>
    <row r="110" spans="1:12" x14ac:dyDescent="0.3">
      <c r="A110" s="14">
        <v>45681</v>
      </c>
      <c r="B110" t="s">
        <v>342</v>
      </c>
      <c r="C110" t="s">
        <v>116</v>
      </c>
      <c r="D110" t="s">
        <v>136</v>
      </c>
      <c r="E110" t="s">
        <v>21</v>
      </c>
      <c r="F110" t="s">
        <v>35</v>
      </c>
      <c r="G110">
        <v>17</v>
      </c>
      <c r="H110">
        <v>649</v>
      </c>
      <c r="I110">
        <v>1255</v>
      </c>
      <c r="J110">
        <v>11033</v>
      </c>
      <c r="K110">
        <v>21335</v>
      </c>
      <c r="L110">
        <v>10302</v>
      </c>
    </row>
    <row r="111" spans="1:12" x14ac:dyDescent="0.3">
      <c r="A111" s="14">
        <v>45692</v>
      </c>
      <c r="B111" t="s">
        <v>352</v>
      </c>
      <c r="C111" t="s">
        <v>13</v>
      </c>
      <c r="D111" t="s">
        <v>78</v>
      </c>
      <c r="E111" t="s">
        <v>70</v>
      </c>
      <c r="F111" t="s">
        <v>16</v>
      </c>
      <c r="G111">
        <v>20</v>
      </c>
      <c r="H111">
        <v>552</v>
      </c>
      <c r="I111">
        <v>1025</v>
      </c>
      <c r="J111">
        <v>11040</v>
      </c>
      <c r="K111">
        <v>20500</v>
      </c>
      <c r="L111">
        <v>9460</v>
      </c>
    </row>
    <row r="112" spans="1:12" x14ac:dyDescent="0.3">
      <c r="A112" s="14">
        <v>45476</v>
      </c>
      <c r="B112" t="s">
        <v>140</v>
      </c>
      <c r="C112" t="s">
        <v>116</v>
      </c>
      <c r="D112" t="s">
        <v>136</v>
      </c>
      <c r="E112" t="s">
        <v>42</v>
      </c>
      <c r="F112" t="s">
        <v>35</v>
      </c>
      <c r="G112">
        <v>16</v>
      </c>
      <c r="H112">
        <v>693</v>
      </c>
      <c r="I112">
        <v>1417</v>
      </c>
      <c r="J112">
        <v>11088</v>
      </c>
      <c r="K112">
        <v>22672</v>
      </c>
      <c r="L112">
        <v>11584</v>
      </c>
    </row>
    <row r="113" spans="1:12" x14ac:dyDescent="0.3">
      <c r="A113" s="14">
        <v>45565</v>
      </c>
      <c r="B113" t="s">
        <v>229</v>
      </c>
      <c r="C113" t="s">
        <v>116</v>
      </c>
      <c r="D113" t="s">
        <v>117</v>
      </c>
      <c r="E113" t="s">
        <v>23</v>
      </c>
      <c r="F113" t="s">
        <v>35</v>
      </c>
      <c r="G113">
        <v>13</v>
      </c>
      <c r="H113">
        <v>855</v>
      </c>
      <c r="I113">
        <v>1347</v>
      </c>
      <c r="J113">
        <v>11115</v>
      </c>
      <c r="K113">
        <v>17511</v>
      </c>
      <c r="L113">
        <v>6396</v>
      </c>
    </row>
    <row r="114" spans="1:12" x14ac:dyDescent="0.3">
      <c r="A114" s="14">
        <v>45685</v>
      </c>
      <c r="B114" t="s">
        <v>345</v>
      </c>
      <c r="C114" t="s">
        <v>116</v>
      </c>
      <c r="D114" t="s">
        <v>136</v>
      </c>
      <c r="E114" t="s">
        <v>21</v>
      </c>
      <c r="F114" t="s">
        <v>16</v>
      </c>
      <c r="G114">
        <v>12</v>
      </c>
      <c r="H114">
        <v>927</v>
      </c>
      <c r="I114">
        <v>969</v>
      </c>
      <c r="J114">
        <v>11124</v>
      </c>
      <c r="K114">
        <v>11628</v>
      </c>
      <c r="L114">
        <v>504</v>
      </c>
    </row>
    <row r="115" spans="1:12" x14ac:dyDescent="0.3">
      <c r="A115" s="14">
        <v>45394</v>
      </c>
      <c r="B115" t="s">
        <v>39</v>
      </c>
      <c r="C115" t="s">
        <v>13</v>
      </c>
      <c r="D115" t="s">
        <v>14</v>
      </c>
      <c r="E115" t="s">
        <v>38</v>
      </c>
      <c r="F115" t="s">
        <v>35</v>
      </c>
      <c r="G115">
        <v>20</v>
      </c>
      <c r="H115">
        <v>557</v>
      </c>
      <c r="I115">
        <v>952</v>
      </c>
      <c r="J115">
        <v>11140</v>
      </c>
      <c r="K115">
        <v>19040</v>
      </c>
      <c r="L115">
        <v>7900</v>
      </c>
    </row>
    <row r="116" spans="1:12" x14ac:dyDescent="0.3">
      <c r="A116" s="14">
        <v>45697</v>
      </c>
      <c r="B116" t="s">
        <v>357</v>
      </c>
      <c r="C116" t="s">
        <v>13</v>
      </c>
      <c r="D116" t="s">
        <v>78</v>
      </c>
      <c r="E116" t="s">
        <v>42</v>
      </c>
      <c r="F116" t="s">
        <v>35</v>
      </c>
      <c r="G116">
        <v>21</v>
      </c>
      <c r="H116">
        <v>531</v>
      </c>
      <c r="I116">
        <v>938</v>
      </c>
      <c r="J116">
        <v>11151</v>
      </c>
      <c r="K116">
        <v>19698</v>
      </c>
      <c r="L116">
        <v>8547</v>
      </c>
    </row>
    <row r="117" spans="1:12" x14ac:dyDescent="0.3">
      <c r="A117" s="14">
        <v>45587</v>
      </c>
      <c r="B117" t="s">
        <v>251</v>
      </c>
      <c r="C117" t="s">
        <v>116</v>
      </c>
      <c r="D117" t="s">
        <v>136</v>
      </c>
      <c r="E117" t="s">
        <v>23</v>
      </c>
      <c r="F117" t="s">
        <v>35</v>
      </c>
      <c r="G117">
        <v>14</v>
      </c>
      <c r="H117">
        <v>799</v>
      </c>
      <c r="I117">
        <v>1464</v>
      </c>
      <c r="J117">
        <v>11186</v>
      </c>
      <c r="K117">
        <v>20496</v>
      </c>
      <c r="L117">
        <v>9310</v>
      </c>
    </row>
    <row r="118" spans="1:12" x14ac:dyDescent="0.3">
      <c r="A118" s="14">
        <v>45586</v>
      </c>
      <c r="B118" t="s">
        <v>250</v>
      </c>
      <c r="C118" t="s">
        <v>116</v>
      </c>
      <c r="D118" t="s">
        <v>136</v>
      </c>
      <c r="E118" t="s">
        <v>38</v>
      </c>
      <c r="F118" t="s">
        <v>35</v>
      </c>
      <c r="G118">
        <v>19</v>
      </c>
      <c r="H118">
        <v>589</v>
      </c>
      <c r="I118">
        <v>929</v>
      </c>
      <c r="J118">
        <v>11191</v>
      </c>
      <c r="K118">
        <v>17651</v>
      </c>
      <c r="L118">
        <v>6460</v>
      </c>
    </row>
    <row r="119" spans="1:12" x14ac:dyDescent="0.3">
      <c r="A119" s="14">
        <v>45584</v>
      </c>
      <c r="B119" t="s">
        <v>248</v>
      </c>
      <c r="C119" t="s">
        <v>116</v>
      </c>
      <c r="D119" t="s">
        <v>136</v>
      </c>
      <c r="E119" t="s">
        <v>31</v>
      </c>
      <c r="F119" t="s">
        <v>35</v>
      </c>
      <c r="G119">
        <v>15</v>
      </c>
      <c r="H119">
        <v>747</v>
      </c>
      <c r="I119">
        <v>1465</v>
      </c>
      <c r="J119">
        <v>11205</v>
      </c>
      <c r="K119">
        <v>21975</v>
      </c>
      <c r="L119">
        <v>10770</v>
      </c>
    </row>
    <row r="120" spans="1:12" x14ac:dyDescent="0.3">
      <c r="A120" s="14">
        <v>45635</v>
      </c>
      <c r="B120" t="s">
        <v>299</v>
      </c>
      <c r="C120" t="s">
        <v>13</v>
      </c>
      <c r="D120" t="s">
        <v>78</v>
      </c>
      <c r="E120" t="s">
        <v>68</v>
      </c>
      <c r="F120" t="s">
        <v>16</v>
      </c>
      <c r="G120">
        <v>20</v>
      </c>
      <c r="H120">
        <v>565</v>
      </c>
      <c r="I120">
        <v>1218</v>
      </c>
      <c r="J120">
        <v>11300</v>
      </c>
      <c r="K120">
        <v>24360</v>
      </c>
      <c r="L120">
        <v>13060</v>
      </c>
    </row>
    <row r="121" spans="1:12" x14ac:dyDescent="0.3">
      <c r="A121" s="14">
        <v>45684</v>
      </c>
      <c r="B121" t="s">
        <v>344</v>
      </c>
      <c r="C121" t="s">
        <v>116</v>
      </c>
      <c r="D121" t="s">
        <v>136</v>
      </c>
      <c r="E121" t="s">
        <v>61</v>
      </c>
      <c r="F121" t="s">
        <v>16</v>
      </c>
      <c r="G121">
        <v>19</v>
      </c>
      <c r="H121">
        <v>595</v>
      </c>
      <c r="I121">
        <v>892</v>
      </c>
      <c r="J121">
        <v>11305</v>
      </c>
      <c r="K121">
        <v>16948</v>
      </c>
      <c r="L121">
        <v>5643</v>
      </c>
    </row>
    <row r="122" spans="1:12" x14ac:dyDescent="0.3">
      <c r="A122" s="14">
        <v>45553</v>
      </c>
      <c r="B122" t="s">
        <v>217</v>
      </c>
      <c r="C122" t="s">
        <v>116</v>
      </c>
      <c r="D122" t="s">
        <v>136</v>
      </c>
      <c r="E122" t="s">
        <v>38</v>
      </c>
      <c r="F122" t="s">
        <v>35</v>
      </c>
      <c r="G122">
        <v>18</v>
      </c>
      <c r="H122">
        <v>629</v>
      </c>
      <c r="I122">
        <v>1081</v>
      </c>
      <c r="J122">
        <v>11322</v>
      </c>
      <c r="K122">
        <v>19458</v>
      </c>
      <c r="L122">
        <v>8136</v>
      </c>
    </row>
    <row r="123" spans="1:12" x14ac:dyDescent="0.3">
      <c r="A123" s="14">
        <v>45631</v>
      </c>
      <c r="B123" t="s">
        <v>295</v>
      </c>
      <c r="C123" t="s">
        <v>13</v>
      </c>
      <c r="D123" t="s">
        <v>78</v>
      </c>
      <c r="E123" t="s">
        <v>61</v>
      </c>
      <c r="F123" t="s">
        <v>16</v>
      </c>
      <c r="G123">
        <v>21</v>
      </c>
      <c r="H123">
        <v>540</v>
      </c>
      <c r="I123">
        <v>1169</v>
      </c>
      <c r="J123">
        <v>11340</v>
      </c>
      <c r="K123">
        <v>24549</v>
      </c>
      <c r="L123">
        <v>13209</v>
      </c>
    </row>
    <row r="124" spans="1:12" x14ac:dyDescent="0.3">
      <c r="A124" s="14">
        <v>45589</v>
      </c>
      <c r="B124" t="s">
        <v>253</v>
      </c>
      <c r="C124" t="s">
        <v>13</v>
      </c>
      <c r="D124" t="s">
        <v>18</v>
      </c>
      <c r="E124" t="s">
        <v>34</v>
      </c>
      <c r="F124" t="s">
        <v>35</v>
      </c>
      <c r="G124">
        <v>21</v>
      </c>
      <c r="H124">
        <v>541</v>
      </c>
      <c r="I124">
        <v>1019</v>
      </c>
      <c r="J124">
        <v>11361</v>
      </c>
      <c r="K124">
        <v>21399</v>
      </c>
      <c r="L124">
        <v>10038</v>
      </c>
    </row>
    <row r="125" spans="1:12" x14ac:dyDescent="0.3">
      <c r="A125" s="14">
        <v>45680</v>
      </c>
      <c r="B125" t="s">
        <v>188</v>
      </c>
      <c r="C125" t="s">
        <v>116</v>
      </c>
      <c r="D125" t="s">
        <v>136</v>
      </c>
      <c r="E125" t="s">
        <v>74</v>
      </c>
      <c r="F125" t="s">
        <v>35</v>
      </c>
      <c r="G125">
        <v>18</v>
      </c>
      <c r="H125">
        <v>632</v>
      </c>
      <c r="I125">
        <v>1302</v>
      </c>
      <c r="J125">
        <v>11376</v>
      </c>
      <c r="K125">
        <v>23436</v>
      </c>
      <c r="L125">
        <v>12060</v>
      </c>
    </row>
    <row r="126" spans="1:12" x14ac:dyDescent="0.3">
      <c r="A126" s="14">
        <v>45515</v>
      </c>
      <c r="B126" t="s">
        <v>179</v>
      </c>
      <c r="C126" t="s">
        <v>116</v>
      </c>
      <c r="D126" t="s">
        <v>136</v>
      </c>
      <c r="E126" t="s">
        <v>19</v>
      </c>
      <c r="F126" t="s">
        <v>16</v>
      </c>
      <c r="G126">
        <v>17</v>
      </c>
      <c r="H126">
        <v>671</v>
      </c>
      <c r="I126">
        <v>1070</v>
      </c>
      <c r="J126">
        <v>11407</v>
      </c>
      <c r="K126">
        <v>18190</v>
      </c>
      <c r="L126">
        <v>6783</v>
      </c>
    </row>
    <row r="127" spans="1:12" x14ac:dyDescent="0.3">
      <c r="A127" s="14">
        <v>45511</v>
      </c>
      <c r="B127" t="s">
        <v>175</v>
      </c>
      <c r="C127" t="s">
        <v>116</v>
      </c>
      <c r="D127" t="s">
        <v>136</v>
      </c>
      <c r="E127" t="s">
        <v>34</v>
      </c>
      <c r="F127" t="s">
        <v>35</v>
      </c>
      <c r="G127">
        <v>14</v>
      </c>
      <c r="H127">
        <v>815</v>
      </c>
      <c r="I127">
        <v>1202</v>
      </c>
      <c r="J127">
        <v>11410</v>
      </c>
      <c r="K127">
        <v>16828</v>
      </c>
      <c r="L127">
        <v>5418</v>
      </c>
    </row>
    <row r="128" spans="1:12" x14ac:dyDescent="0.3">
      <c r="A128" s="14">
        <v>45615</v>
      </c>
      <c r="B128" t="s">
        <v>279</v>
      </c>
      <c r="C128" t="s">
        <v>13</v>
      </c>
      <c r="D128" t="s">
        <v>55</v>
      </c>
      <c r="E128" t="s">
        <v>38</v>
      </c>
      <c r="F128" t="s">
        <v>35</v>
      </c>
      <c r="G128">
        <v>21</v>
      </c>
      <c r="H128">
        <v>547</v>
      </c>
      <c r="I128">
        <v>1063</v>
      </c>
      <c r="J128">
        <v>11487</v>
      </c>
      <c r="K128">
        <v>22323</v>
      </c>
      <c r="L128">
        <v>10836</v>
      </c>
    </row>
    <row r="129" spans="1:12" x14ac:dyDescent="0.3">
      <c r="A129" s="14">
        <v>45619</v>
      </c>
      <c r="B129" t="s">
        <v>283</v>
      </c>
      <c r="C129" t="s">
        <v>13</v>
      </c>
      <c r="D129" t="s">
        <v>55</v>
      </c>
      <c r="E129" t="s">
        <v>19</v>
      </c>
      <c r="F129" t="s">
        <v>16</v>
      </c>
      <c r="G129">
        <v>22</v>
      </c>
      <c r="H129">
        <v>524</v>
      </c>
      <c r="I129">
        <v>1420</v>
      </c>
      <c r="J129">
        <v>11528</v>
      </c>
      <c r="K129">
        <v>31240</v>
      </c>
      <c r="L129">
        <v>19712</v>
      </c>
    </row>
    <row r="130" spans="1:12" x14ac:dyDescent="0.3">
      <c r="A130" s="14">
        <v>45622</v>
      </c>
      <c r="B130" t="s">
        <v>286</v>
      </c>
      <c r="C130" t="s">
        <v>13</v>
      </c>
      <c r="D130" t="s">
        <v>55</v>
      </c>
      <c r="E130" t="s">
        <v>49</v>
      </c>
      <c r="F130" t="s">
        <v>35</v>
      </c>
      <c r="G130">
        <v>22</v>
      </c>
      <c r="H130">
        <v>524</v>
      </c>
      <c r="I130">
        <v>1003</v>
      </c>
      <c r="J130">
        <v>11528</v>
      </c>
      <c r="K130">
        <v>22066</v>
      </c>
      <c r="L130">
        <v>10538</v>
      </c>
    </row>
    <row r="131" spans="1:12" x14ac:dyDescent="0.3">
      <c r="A131" s="14">
        <v>45659</v>
      </c>
      <c r="B131" t="s">
        <v>322</v>
      </c>
      <c r="C131" t="s">
        <v>116</v>
      </c>
      <c r="D131" t="s">
        <v>117</v>
      </c>
      <c r="E131" t="s">
        <v>21</v>
      </c>
      <c r="F131" t="s">
        <v>35</v>
      </c>
      <c r="G131">
        <v>19</v>
      </c>
      <c r="H131">
        <v>608</v>
      </c>
      <c r="I131">
        <v>1162</v>
      </c>
      <c r="J131">
        <v>11552</v>
      </c>
      <c r="K131">
        <v>22078</v>
      </c>
      <c r="L131">
        <v>10526</v>
      </c>
    </row>
    <row r="132" spans="1:12" x14ac:dyDescent="0.3">
      <c r="A132" s="14">
        <v>45393</v>
      </c>
      <c r="B132" t="s">
        <v>37</v>
      </c>
      <c r="C132" t="s">
        <v>13</v>
      </c>
      <c r="D132" t="s">
        <v>14</v>
      </c>
      <c r="E132" t="s">
        <v>38</v>
      </c>
      <c r="F132" t="s">
        <v>35</v>
      </c>
      <c r="G132">
        <v>23</v>
      </c>
      <c r="H132">
        <v>504</v>
      </c>
      <c r="I132">
        <v>929</v>
      </c>
      <c r="J132">
        <v>11592</v>
      </c>
      <c r="K132">
        <v>21367</v>
      </c>
      <c r="L132">
        <v>9775</v>
      </c>
    </row>
    <row r="133" spans="1:12" x14ac:dyDescent="0.3">
      <c r="A133" s="14">
        <v>45383</v>
      </c>
      <c r="B133" t="s">
        <v>12</v>
      </c>
      <c r="C133" t="s">
        <v>13</v>
      </c>
      <c r="D133" t="s">
        <v>14</v>
      </c>
      <c r="E133" t="s">
        <v>15</v>
      </c>
      <c r="F133" t="s">
        <v>16</v>
      </c>
      <c r="G133">
        <v>21</v>
      </c>
      <c r="H133">
        <v>553</v>
      </c>
      <c r="I133">
        <v>1146</v>
      </c>
      <c r="J133">
        <v>11613</v>
      </c>
      <c r="K133">
        <v>24066</v>
      </c>
      <c r="L133">
        <v>12453</v>
      </c>
    </row>
    <row r="134" spans="1:12" x14ac:dyDescent="0.3">
      <c r="A134" s="14">
        <v>45684</v>
      </c>
      <c r="B134" t="s">
        <v>344</v>
      </c>
      <c r="C134" t="s">
        <v>116</v>
      </c>
      <c r="D134" t="s">
        <v>136</v>
      </c>
      <c r="E134" t="s">
        <v>61</v>
      </c>
      <c r="F134" t="s">
        <v>16</v>
      </c>
      <c r="G134">
        <v>16</v>
      </c>
      <c r="H134">
        <v>731</v>
      </c>
      <c r="I134">
        <v>1438</v>
      </c>
      <c r="J134">
        <v>11696</v>
      </c>
      <c r="K134">
        <v>23008</v>
      </c>
      <c r="L134">
        <v>11312</v>
      </c>
    </row>
    <row r="135" spans="1:12" x14ac:dyDescent="0.3">
      <c r="A135" s="14">
        <v>45479</v>
      </c>
      <c r="B135" t="s">
        <v>143</v>
      </c>
      <c r="C135" t="s">
        <v>116</v>
      </c>
      <c r="D135" t="s">
        <v>136</v>
      </c>
      <c r="E135" t="s">
        <v>42</v>
      </c>
      <c r="F135" t="s">
        <v>16</v>
      </c>
      <c r="G135">
        <v>16</v>
      </c>
      <c r="H135">
        <v>734</v>
      </c>
      <c r="I135">
        <v>940</v>
      </c>
      <c r="J135">
        <v>11744</v>
      </c>
      <c r="K135">
        <v>15040</v>
      </c>
      <c r="L135">
        <v>3296</v>
      </c>
    </row>
    <row r="136" spans="1:12" x14ac:dyDescent="0.3">
      <c r="A136" s="14">
        <v>45476</v>
      </c>
      <c r="B136" t="s">
        <v>140</v>
      </c>
      <c r="C136" t="s">
        <v>116</v>
      </c>
      <c r="D136" t="s">
        <v>136</v>
      </c>
      <c r="E136" t="s">
        <v>42</v>
      </c>
      <c r="F136" t="s">
        <v>35</v>
      </c>
      <c r="G136">
        <v>12</v>
      </c>
      <c r="H136">
        <v>980</v>
      </c>
      <c r="I136">
        <v>1281</v>
      </c>
      <c r="J136">
        <v>11760</v>
      </c>
      <c r="K136">
        <v>15372</v>
      </c>
      <c r="L136">
        <v>3612</v>
      </c>
    </row>
    <row r="137" spans="1:12" x14ac:dyDescent="0.3">
      <c r="A137" s="14">
        <v>45482</v>
      </c>
      <c r="B137" t="s">
        <v>146</v>
      </c>
      <c r="C137" t="s">
        <v>116</v>
      </c>
      <c r="D137" t="s">
        <v>136</v>
      </c>
      <c r="E137" t="s">
        <v>31</v>
      </c>
      <c r="F137" t="s">
        <v>16</v>
      </c>
      <c r="G137">
        <v>20</v>
      </c>
      <c r="H137">
        <v>589</v>
      </c>
      <c r="I137">
        <v>1329</v>
      </c>
      <c r="J137">
        <v>11780</v>
      </c>
      <c r="K137">
        <v>26580</v>
      </c>
      <c r="L137">
        <v>14800</v>
      </c>
    </row>
    <row r="138" spans="1:12" x14ac:dyDescent="0.3">
      <c r="A138" s="14">
        <v>45479</v>
      </c>
      <c r="B138" t="s">
        <v>143</v>
      </c>
      <c r="C138" t="s">
        <v>116</v>
      </c>
      <c r="D138" t="s">
        <v>136</v>
      </c>
      <c r="E138" t="s">
        <v>42</v>
      </c>
      <c r="F138" t="s">
        <v>16</v>
      </c>
      <c r="G138">
        <v>20</v>
      </c>
      <c r="H138">
        <v>596</v>
      </c>
      <c r="I138">
        <v>1317</v>
      </c>
      <c r="J138">
        <v>11920</v>
      </c>
      <c r="K138">
        <v>26340</v>
      </c>
      <c r="L138">
        <v>14420</v>
      </c>
    </row>
    <row r="139" spans="1:12" x14ac:dyDescent="0.3">
      <c r="A139" s="14">
        <v>45474</v>
      </c>
      <c r="B139" t="s">
        <v>138</v>
      </c>
      <c r="C139" t="s">
        <v>116</v>
      </c>
      <c r="D139" t="s">
        <v>136</v>
      </c>
      <c r="E139" t="s">
        <v>38</v>
      </c>
      <c r="F139" t="s">
        <v>35</v>
      </c>
      <c r="G139">
        <v>13</v>
      </c>
      <c r="H139">
        <v>917</v>
      </c>
      <c r="I139">
        <v>1412</v>
      </c>
      <c r="J139">
        <v>11921</v>
      </c>
      <c r="K139">
        <v>18356</v>
      </c>
      <c r="L139">
        <v>6435</v>
      </c>
    </row>
    <row r="140" spans="1:12" x14ac:dyDescent="0.3">
      <c r="A140" s="14">
        <v>45679</v>
      </c>
      <c r="B140" t="s">
        <v>341</v>
      </c>
      <c r="C140" t="s">
        <v>116</v>
      </c>
      <c r="D140" t="s">
        <v>136</v>
      </c>
      <c r="E140" t="s">
        <v>72</v>
      </c>
      <c r="F140" t="s">
        <v>35</v>
      </c>
      <c r="G140">
        <v>20</v>
      </c>
      <c r="H140">
        <v>597</v>
      </c>
      <c r="I140">
        <v>1166</v>
      </c>
      <c r="J140">
        <v>11940</v>
      </c>
      <c r="K140">
        <v>23320</v>
      </c>
      <c r="L140">
        <v>11380</v>
      </c>
    </row>
    <row r="141" spans="1:12" x14ac:dyDescent="0.3">
      <c r="A141" s="14">
        <v>45459</v>
      </c>
      <c r="B141" t="s">
        <v>122</v>
      </c>
      <c r="C141" t="s">
        <v>116</v>
      </c>
      <c r="D141" t="s">
        <v>117</v>
      </c>
      <c r="E141" t="s">
        <v>42</v>
      </c>
      <c r="F141" t="s">
        <v>16</v>
      </c>
      <c r="G141">
        <v>12</v>
      </c>
      <c r="H141">
        <v>997</v>
      </c>
      <c r="I141">
        <v>1282</v>
      </c>
      <c r="J141">
        <v>11964</v>
      </c>
      <c r="K141">
        <v>15384</v>
      </c>
      <c r="L141">
        <v>3420</v>
      </c>
    </row>
    <row r="142" spans="1:12" x14ac:dyDescent="0.3">
      <c r="A142" s="14">
        <v>45545</v>
      </c>
      <c r="B142" t="s">
        <v>209</v>
      </c>
      <c r="C142" t="s">
        <v>116</v>
      </c>
      <c r="D142" t="s">
        <v>136</v>
      </c>
      <c r="E142" t="s">
        <v>21</v>
      </c>
      <c r="F142" t="s">
        <v>16</v>
      </c>
      <c r="G142">
        <v>19</v>
      </c>
      <c r="H142">
        <v>630</v>
      </c>
      <c r="I142">
        <v>906</v>
      </c>
      <c r="J142">
        <v>11970</v>
      </c>
      <c r="K142">
        <v>17214</v>
      </c>
      <c r="L142">
        <v>5244</v>
      </c>
    </row>
    <row r="143" spans="1:12" x14ac:dyDescent="0.3">
      <c r="A143" s="14">
        <v>45621</v>
      </c>
      <c r="B143" t="s">
        <v>285</v>
      </c>
      <c r="C143" t="s">
        <v>13</v>
      </c>
      <c r="D143" t="s">
        <v>55</v>
      </c>
      <c r="E143" t="s">
        <v>42</v>
      </c>
      <c r="F143" t="s">
        <v>16</v>
      </c>
      <c r="G143">
        <v>20</v>
      </c>
      <c r="H143">
        <v>599</v>
      </c>
      <c r="I143">
        <v>1355</v>
      </c>
      <c r="J143">
        <v>11980</v>
      </c>
      <c r="K143">
        <v>27100</v>
      </c>
      <c r="L143">
        <v>15120</v>
      </c>
    </row>
    <row r="144" spans="1:12" x14ac:dyDescent="0.3">
      <c r="A144" s="14">
        <v>45413</v>
      </c>
      <c r="B144" t="s">
        <v>67</v>
      </c>
      <c r="C144" t="s">
        <v>13</v>
      </c>
      <c r="D144" t="s">
        <v>55</v>
      </c>
      <c r="E144" t="s">
        <v>68</v>
      </c>
      <c r="F144" t="s">
        <v>35</v>
      </c>
      <c r="G144">
        <v>21</v>
      </c>
      <c r="H144">
        <v>571</v>
      </c>
      <c r="I144">
        <v>1022</v>
      </c>
      <c r="J144">
        <v>11991</v>
      </c>
      <c r="K144">
        <v>21462</v>
      </c>
      <c r="L144">
        <v>9471</v>
      </c>
    </row>
    <row r="145" spans="1:12" x14ac:dyDescent="0.3">
      <c r="A145" s="14">
        <v>45549</v>
      </c>
      <c r="B145" t="s">
        <v>213</v>
      </c>
      <c r="C145" t="s">
        <v>116</v>
      </c>
      <c r="D145" t="s">
        <v>136</v>
      </c>
      <c r="E145" t="s">
        <v>31</v>
      </c>
      <c r="F145" t="s">
        <v>35</v>
      </c>
      <c r="G145">
        <v>14</v>
      </c>
      <c r="H145">
        <v>857</v>
      </c>
      <c r="I145">
        <v>960</v>
      </c>
      <c r="J145">
        <v>11998</v>
      </c>
      <c r="K145">
        <v>13440</v>
      </c>
      <c r="L145">
        <v>1442</v>
      </c>
    </row>
    <row r="146" spans="1:12" x14ac:dyDescent="0.3">
      <c r="A146" s="14">
        <v>45568</v>
      </c>
      <c r="B146" t="s">
        <v>232</v>
      </c>
      <c r="C146" t="s">
        <v>116</v>
      </c>
      <c r="D146" t="s">
        <v>117</v>
      </c>
      <c r="E146" t="s">
        <v>38</v>
      </c>
      <c r="F146" t="s">
        <v>35</v>
      </c>
      <c r="G146">
        <v>18</v>
      </c>
      <c r="H146">
        <v>668</v>
      </c>
      <c r="I146">
        <v>1427</v>
      </c>
      <c r="J146">
        <v>12024</v>
      </c>
      <c r="K146">
        <v>25686</v>
      </c>
      <c r="L146">
        <v>13662</v>
      </c>
    </row>
    <row r="147" spans="1:12" x14ac:dyDescent="0.3">
      <c r="A147" s="14">
        <v>45416</v>
      </c>
      <c r="B147" t="s">
        <v>73</v>
      </c>
      <c r="C147" t="s">
        <v>13</v>
      </c>
      <c r="D147" t="s">
        <v>55</v>
      </c>
      <c r="E147" t="s">
        <v>74</v>
      </c>
      <c r="F147" t="s">
        <v>16</v>
      </c>
      <c r="G147">
        <v>24</v>
      </c>
      <c r="H147">
        <v>504</v>
      </c>
      <c r="I147">
        <v>1107</v>
      </c>
      <c r="J147">
        <v>12096</v>
      </c>
      <c r="K147">
        <v>26568</v>
      </c>
      <c r="L147">
        <v>14472</v>
      </c>
    </row>
    <row r="148" spans="1:12" x14ac:dyDescent="0.3">
      <c r="A148" s="14">
        <v>45406</v>
      </c>
      <c r="B148" t="s">
        <v>57</v>
      </c>
      <c r="C148" t="s">
        <v>13</v>
      </c>
      <c r="D148" t="s">
        <v>55</v>
      </c>
      <c r="E148" t="s">
        <v>23</v>
      </c>
      <c r="F148" t="s">
        <v>16</v>
      </c>
      <c r="G148">
        <v>20</v>
      </c>
      <c r="H148">
        <v>606</v>
      </c>
      <c r="I148">
        <v>1106</v>
      </c>
      <c r="J148">
        <v>12120</v>
      </c>
      <c r="K148">
        <v>22120</v>
      </c>
      <c r="L148">
        <v>10000</v>
      </c>
    </row>
    <row r="149" spans="1:12" x14ac:dyDescent="0.3">
      <c r="A149" s="14">
        <v>45482</v>
      </c>
      <c r="B149" t="s">
        <v>146</v>
      </c>
      <c r="C149" t="s">
        <v>116</v>
      </c>
      <c r="D149" t="s">
        <v>136</v>
      </c>
      <c r="E149" t="s">
        <v>31</v>
      </c>
      <c r="F149" t="s">
        <v>16</v>
      </c>
      <c r="G149">
        <v>18</v>
      </c>
      <c r="H149">
        <v>674</v>
      </c>
      <c r="I149">
        <v>1099</v>
      </c>
      <c r="J149">
        <v>12132</v>
      </c>
      <c r="K149">
        <v>19782</v>
      </c>
      <c r="L149">
        <v>7650</v>
      </c>
    </row>
    <row r="150" spans="1:12" x14ac:dyDescent="0.3">
      <c r="A150" s="14">
        <v>45623</v>
      </c>
      <c r="B150" t="s">
        <v>287</v>
      </c>
      <c r="C150" t="s">
        <v>13</v>
      </c>
      <c r="D150" t="s">
        <v>55</v>
      </c>
      <c r="E150" t="s">
        <v>51</v>
      </c>
      <c r="F150" t="s">
        <v>35</v>
      </c>
      <c r="G150">
        <v>23</v>
      </c>
      <c r="H150">
        <v>531</v>
      </c>
      <c r="I150">
        <v>921</v>
      </c>
      <c r="J150">
        <v>12213</v>
      </c>
      <c r="K150">
        <v>21183</v>
      </c>
      <c r="L150">
        <v>8970</v>
      </c>
    </row>
    <row r="151" spans="1:12" x14ac:dyDescent="0.3">
      <c r="A151" s="14">
        <v>45565</v>
      </c>
      <c r="B151" t="s">
        <v>229</v>
      </c>
      <c r="C151" t="s">
        <v>116</v>
      </c>
      <c r="D151" t="s">
        <v>117</v>
      </c>
      <c r="E151" t="s">
        <v>23</v>
      </c>
      <c r="F151" t="s">
        <v>35</v>
      </c>
      <c r="G151">
        <v>15</v>
      </c>
      <c r="H151">
        <v>825</v>
      </c>
      <c r="I151">
        <v>1350</v>
      </c>
      <c r="J151">
        <v>12375</v>
      </c>
      <c r="K151">
        <v>20250</v>
      </c>
      <c r="L151">
        <v>7875</v>
      </c>
    </row>
    <row r="152" spans="1:12" x14ac:dyDescent="0.3">
      <c r="A152" s="14">
        <v>45665</v>
      </c>
      <c r="B152" t="s">
        <v>328</v>
      </c>
      <c r="C152" t="s">
        <v>116</v>
      </c>
      <c r="D152" t="s">
        <v>117</v>
      </c>
      <c r="E152" t="s">
        <v>21</v>
      </c>
      <c r="F152" t="s">
        <v>16</v>
      </c>
      <c r="G152">
        <v>15</v>
      </c>
      <c r="H152">
        <v>827</v>
      </c>
      <c r="I152">
        <v>1316</v>
      </c>
      <c r="J152">
        <v>12405</v>
      </c>
      <c r="K152">
        <v>19740</v>
      </c>
      <c r="L152">
        <v>7335</v>
      </c>
    </row>
    <row r="153" spans="1:12" x14ac:dyDescent="0.3">
      <c r="A153" s="14">
        <v>45547</v>
      </c>
      <c r="B153" t="s">
        <v>211</v>
      </c>
      <c r="C153" t="s">
        <v>116</v>
      </c>
      <c r="D153" t="s">
        <v>136</v>
      </c>
      <c r="E153" t="s">
        <v>27</v>
      </c>
      <c r="F153" t="s">
        <v>35</v>
      </c>
      <c r="G153">
        <v>19</v>
      </c>
      <c r="H153">
        <v>653</v>
      </c>
      <c r="I153">
        <v>1162</v>
      </c>
      <c r="J153">
        <v>12407</v>
      </c>
      <c r="K153">
        <v>22078</v>
      </c>
      <c r="L153">
        <v>9671</v>
      </c>
    </row>
    <row r="154" spans="1:12" x14ac:dyDescent="0.3">
      <c r="A154" s="14">
        <v>45513</v>
      </c>
      <c r="B154" t="s">
        <v>177</v>
      </c>
      <c r="C154" t="s">
        <v>116</v>
      </c>
      <c r="D154" t="s">
        <v>136</v>
      </c>
      <c r="E154" t="s">
        <v>38</v>
      </c>
      <c r="F154" t="s">
        <v>35</v>
      </c>
      <c r="G154">
        <v>19</v>
      </c>
      <c r="H154">
        <v>654</v>
      </c>
      <c r="I154">
        <v>997</v>
      </c>
      <c r="J154">
        <v>12426</v>
      </c>
      <c r="K154">
        <v>18943</v>
      </c>
      <c r="L154">
        <v>6517</v>
      </c>
    </row>
    <row r="155" spans="1:12" x14ac:dyDescent="0.3">
      <c r="A155" s="14">
        <v>45596</v>
      </c>
      <c r="B155" t="s">
        <v>260</v>
      </c>
      <c r="C155" t="s">
        <v>13</v>
      </c>
      <c r="D155" t="s">
        <v>14</v>
      </c>
      <c r="E155" t="s">
        <v>70</v>
      </c>
      <c r="F155" t="s">
        <v>16</v>
      </c>
      <c r="G155">
        <v>21</v>
      </c>
      <c r="H155">
        <v>596</v>
      </c>
      <c r="I155">
        <v>1109</v>
      </c>
      <c r="J155">
        <v>12516</v>
      </c>
      <c r="K155">
        <v>23289</v>
      </c>
      <c r="L155">
        <v>10773</v>
      </c>
    </row>
    <row r="156" spans="1:12" x14ac:dyDescent="0.3">
      <c r="A156" s="14">
        <v>45581</v>
      </c>
      <c r="B156" t="s">
        <v>245</v>
      </c>
      <c r="C156" t="s">
        <v>116</v>
      </c>
      <c r="D156" t="s">
        <v>136</v>
      </c>
      <c r="E156" t="s">
        <v>21</v>
      </c>
      <c r="F156" t="s">
        <v>16</v>
      </c>
      <c r="G156">
        <v>17</v>
      </c>
      <c r="H156">
        <v>739</v>
      </c>
      <c r="I156">
        <v>1028</v>
      </c>
      <c r="J156">
        <v>12563</v>
      </c>
      <c r="K156">
        <v>17476</v>
      </c>
      <c r="L156">
        <v>4913</v>
      </c>
    </row>
    <row r="157" spans="1:12" x14ac:dyDescent="0.3">
      <c r="A157" s="14">
        <v>45586</v>
      </c>
      <c r="B157" t="s">
        <v>250</v>
      </c>
      <c r="C157" t="s">
        <v>116</v>
      </c>
      <c r="D157" t="s">
        <v>136</v>
      </c>
      <c r="E157" t="s">
        <v>38</v>
      </c>
      <c r="F157" t="s">
        <v>35</v>
      </c>
      <c r="G157">
        <v>19</v>
      </c>
      <c r="H157">
        <v>664</v>
      </c>
      <c r="I157">
        <v>1285</v>
      </c>
      <c r="J157">
        <v>12616</v>
      </c>
      <c r="K157">
        <v>24415</v>
      </c>
      <c r="L157">
        <v>11799</v>
      </c>
    </row>
    <row r="158" spans="1:12" x14ac:dyDescent="0.3">
      <c r="A158" s="14">
        <v>45632</v>
      </c>
      <c r="B158" t="s">
        <v>296</v>
      </c>
      <c r="C158" t="s">
        <v>13</v>
      </c>
      <c r="D158" t="s">
        <v>78</v>
      </c>
      <c r="E158" t="s">
        <v>63</v>
      </c>
      <c r="F158" t="s">
        <v>16</v>
      </c>
      <c r="G158">
        <v>24</v>
      </c>
      <c r="H158">
        <v>526</v>
      </c>
      <c r="I158">
        <v>1179</v>
      </c>
      <c r="J158">
        <v>12624</v>
      </c>
      <c r="K158">
        <v>28296</v>
      </c>
      <c r="L158">
        <v>15672</v>
      </c>
    </row>
    <row r="159" spans="1:12" x14ac:dyDescent="0.3">
      <c r="A159" s="14">
        <v>45513</v>
      </c>
      <c r="B159" t="s">
        <v>177</v>
      </c>
      <c r="C159" t="s">
        <v>116</v>
      </c>
      <c r="D159" t="s">
        <v>136</v>
      </c>
      <c r="E159" t="s">
        <v>38</v>
      </c>
      <c r="F159" t="s">
        <v>35</v>
      </c>
      <c r="G159">
        <v>18</v>
      </c>
      <c r="H159">
        <v>704</v>
      </c>
      <c r="I159">
        <v>1257</v>
      </c>
      <c r="J159">
        <v>12672</v>
      </c>
      <c r="K159">
        <v>22626</v>
      </c>
      <c r="L159">
        <v>9954</v>
      </c>
    </row>
    <row r="160" spans="1:12" x14ac:dyDescent="0.3">
      <c r="A160" s="14">
        <v>45459</v>
      </c>
      <c r="B160" t="s">
        <v>122</v>
      </c>
      <c r="C160" t="s">
        <v>116</v>
      </c>
      <c r="D160" t="s">
        <v>117</v>
      </c>
      <c r="E160" t="s">
        <v>42</v>
      </c>
      <c r="F160" t="s">
        <v>16</v>
      </c>
      <c r="G160">
        <v>14</v>
      </c>
      <c r="H160">
        <v>906</v>
      </c>
      <c r="I160">
        <v>1486</v>
      </c>
      <c r="J160">
        <v>12684</v>
      </c>
      <c r="K160">
        <v>20804</v>
      </c>
      <c r="L160">
        <v>8120</v>
      </c>
    </row>
    <row r="161" spans="1:12" x14ac:dyDescent="0.3">
      <c r="A161" s="14">
        <v>45582</v>
      </c>
      <c r="B161" t="s">
        <v>246</v>
      </c>
      <c r="C161" t="s">
        <v>116</v>
      </c>
      <c r="D161" t="s">
        <v>136</v>
      </c>
      <c r="E161" t="s">
        <v>27</v>
      </c>
      <c r="F161" t="s">
        <v>16</v>
      </c>
      <c r="G161">
        <v>17</v>
      </c>
      <c r="H161">
        <v>747</v>
      </c>
      <c r="I161">
        <v>1100</v>
      </c>
      <c r="J161">
        <v>12699</v>
      </c>
      <c r="K161">
        <v>18700</v>
      </c>
      <c r="L161">
        <v>6001</v>
      </c>
    </row>
    <row r="162" spans="1:12" x14ac:dyDescent="0.3">
      <c r="A162" s="14">
        <v>45627</v>
      </c>
      <c r="B162" t="s">
        <v>291</v>
      </c>
      <c r="C162" t="s">
        <v>13</v>
      </c>
      <c r="D162" t="s">
        <v>78</v>
      </c>
      <c r="E162" t="s">
        <v>23</v>
      </c>
      <c r="F162" t="s">
        <v>35</v>
      </c>
      <c r="G162">
        <v>21</v>
      </c>
      <c r="H162">
        <v>605</v>
      </c>
      <c r="I162">
        <v>1005</v>
      </c>
      <c r="J162">
        <v>12705</v>
      </c>
      <c r="K162">
        <v>21105</v>
      </c>
      <c r="L162">
        <v>8400</v>
      </c>
    </row>
    <row r="163" spans="1:12" x14ac:dyDescent="0.3">
      <c r="A163" s="14">
        <v>45480</v>
      </c>
      <c r="B163" t="s">
        <v>144</v>
      </c>
      <c r="C163" t="s">
        <v>116</v>
      </c>
      <c r="D163" t="s">
        <v>136</v>
      </c>
      <c r="E163" t="s">
        <v>49</v>
      </c>
      <c r="F163" t="s">
        <v>16</v>
      </c>
      <c r="G163">
        <v>17</v>
      </c>
      <c r="H163">
        <v>748</v>
      </c>
      <c r="I163">
        <v>1002</v>
      </c>
      <c r="J163">
        <v>12716</v>
      </c>
      <c r="K163">
        <v>17034</v>
      </c>
      <c r="L163">
        <v>4318</v>
      </c>
    </row>
    <row r="164" spans="1:12" x14ac:dyDescent="0.3">
      <c r="A164" s="14">
        <v>45566</v>
      </c>
      <c r="B164" t="s">
        <v>230</v>
      </c>
      <c r="C164" t="s">
        <v>116</v>
      </c>
      <c r="D164" t="s">
        <v>117</v>
      </c>
      <c r="E164" t="s">
        <v>23</v>
      </c>
      <c r="F164" t="s">
        <v>35</v>
      </c>
      <c r="G164">
        <v>14</v>
      </c>
      <c r="H164">
        <v>909</v>
      </c>
      <c r="I164">
        <v>1118</v>
      </c>
      <c r="J164">
        <v>12726</v>
      </c>
      <c r="K164">
        <v>15652</v>
      </c>
      <c r="L164">
        <v>2926</v>
      </c>
    </row>
    <row r="165" spans="1:12" x14ac:dyDescent="0.3">
      <c r="A165" s="14">
        <v>45457</v>
      </c>
      <c r="B165" t="s">
        <v>120</v>
      </c>
      <c r="C165" t="s">
        <v>116</v>
      </c>
      <c r="D165" t="s">
        <v>117</v>
      </c>
      <c r="E165" t="s">
        <v>21</v>
      </c>
      <c r="F165" t="s">
        <v>35</v>
      </c>
      <c r="G165">
        <v>17</v>
      </c>
      <c r="H165">
        <v>750</v>
      </c>
      <c r="I165">
        <v>931</v>
      </c>
      <c r="J165">
        <v>12750</v>
      </c>
      <c r="K165">
        <v>15827</v>
      </c>
      <c r="L165">
        <v>3077</v>
      </c>
    </row>
    <row r="166" spans="1:12" x14ac:dyDescent="0.3">
      <c r="A166" s="14">
        <v>45688</v>
      </c>
      <c r="B166" t="s">
        <v>348</v>
      </c>
      <c r="C166" t="s">
        <v>116</v>
      </c>
      <c r="D166" t="s">
        <v>136</v>
      </c>
      <c r="E166" t="s">
        <v>63</v>
      </c>
      <c r="F166" t="s">
        <v>16</v>
      </c>
      <c r="G166">
        <v>17</v>
      </c>
      <c r="H166">
        <v>750</v>
      </c>
      <c r="I166">
        <v>885</v>
      </c>
      <c r="J166">
        <v>12750</v>
      </c>
      <c r="K166">
        <v>15045</v>
      </c>
      <c r="L166">
        <v>2295</v>
      </c>
    </row>
    <row r="167" spans="1:12" x14ac:dyDescent="0.3">
      <c r="A167" s="14">
        <v>45611</v>
      </c>
      <c r="B167" t="s">
        <v>275</v>
      </c>
      <c r="C167" t="s">
        <v>13</v>
      </c>
      <c r="D167" t="s">
        <v>55</v>
      </c>
      <c r="E167" t="s">
        <v>31</v>
      </c>
      <c r="F167" t="s">
        <v>16</v>
      </c>
      <c r="G167">
        <v>21</v>
      </c>
      <c r="H167">
        <v>608</v>
      </c>
      <c r="I167">
        <v>1380</v>
      </c>
      <c r="J167">
        <v>12768</v>
      </c>
      <c r="K167">
        <v>28980</v>
      </c>
      <c r="L167">
        <v>16212</v>
      </c>
    </row>
    <row r="168" spans="1:12" x14ac:dyDescent="0.3">
      <c r="A168" s="14">
        <v>45586</v>
      </c>
      <c r="B168" t="s">
        <v>250</v>
      </c>
      <c r="C168" t="s">
        <v>116</v>
      </c>
      <c r="D168" t="s">
        <v>136</v>
      </c>
      <c r="E168" t="s">
        <v>38</v>
      </c>
      <c r="F168" t="s">
        <v>35</v>
      </c>
      <c r="G168">
        <v>14</v>
      </c>
      <c r="H168">
        <v>913</v>
      </c>
      <c r="I168">
        <v>1339</v>
      </c>
      <c r="J168">
        <v>12782</v>
      </c>
      <c r="K168">
        <v>18746</v>
      </c>
      <c r="L168">
        <v>5964</v>
      </c>
    </row>
    <row r="169" spans="1:12" x14ac:dyDescent="0.3">
      <c r="A169" s="14">
        <v>45457</v>
      </c>
      <c r="B169" t="s">
        <v>120</v>
      </c>
      <c r="C169" t="s">
        <v>116</v>
      </c>
      <c r="D169" t="s">
        <v>117</v>
      </c>
      <c r="E169" t="s">
        <v>21</v>
      </c>
      <c r="F169" t="s">
        <v>35</v>
      </c>
      <c r="G169">
        <v>13</v>
      </c>
      <c r="H169">
        <v>986</v>
      </c>
      <c r="I169">
        <v>1318</v>
      </c>
      <c r="J169">
        <v>12818</v>
      </c>
      <c r="K169">
        <v>17134</v>
      </c>
      <c r="L169">
        <v>4316</v>
      </c>
    </row>
    <row r="170" spans="1:12" x14ac:dyDescent="0.3">
      <c r="A170" s="14">
        <v>45488</v>
      </c>
      <c r="B170" t="s">
        <v>152</v>
      </c>
      <c r="C170" t="s">
        <v>13</v>
      </c>
      <c r="D170" t="s">
        <v>78</v>
      </c>
      <c r="E170" t="s">
        <v>38</v>
      </c>
      <c r="F170" t="s">
        <v>35</v>
      </c>
      <c r="G170">
        <v>23</v>
      </c>
      <c r="H170">
        <v>559</v>
      </c>
      <c r="I170">
        <v>952</v>
      </c>
      <c r="J170">
        <v>12857</v>
      </c>
      <c r="K170">
        <v>21896</v>
      </c>
      <c r="L170">
        <v>9039</v>
      </c>
    </row>
    <row r="171" spans="1:12" x14ac:dyDescent="0.3">
      <c r="A171" s="14">
        <v>45598</v>
      </c>
      <c r="B171" t="s">
        <v>262</v>
      </c>
      <c r="C171" t="s">
        <v>13</v>
      </c>
      <c r="D171" t="s">
        <v>14</v>
      </c>
      <c r="E171" t="s">
        <v>74</v>
      </c>
      <c r="F171" t="s">
        <v>16</v>
      </c>
      <c r="G171">
        <v>22</v>
      </c>
      <c r="H171">
        <v>586</v>
      </c>
      <c r="I171">
        <v>1093</v>
      </c>
      <c r="J171">
        <v>12892</v>
      </c>
      <c r="K171">
        <v>24046</v>
      </c>
      <c r="L171">
        <v>11154</v>
      </c>
    </row>
    <row r="172" spans="1:12" x14ac:dyDescent="0.3">
      <c r="A172" s="14">
        <v>45552</v>
      </c>
      <c r="B172" t="s">
        <v>216</v>
      </c>
      <c r="C172" t="s">
        <v>116</v>
      </c>
      <c r="D172" t="s">
        <v>136</v>
      </c>
      <c r="E172" t="s">
        <v>31</v>
      </c>
      <c r="F172" t="s">
        <v>35</v>
      </c>
      <c r="G172">
        <v>18</v>
      </c>
      <c r="H172">
        <v>717</v>
      </c>
      <c r="I172">
        <v>980</v>
      </c>
      <c r="J172">
        <v>12906</v>
      </c>
      <c r="K172">
        <v>17640</v>
      </c>
      <c r="L172">
        <v>4734</v>
      </c>
    </row>
    <row r="173" spans="1:12" x14ac:dyDescent="0.3">
      <c r="A173" s="14">
        <v>45423</v>
      </c>
      <c r="B173" t="s">
        <v>82</v>
      </c>
      <c r="C173" t="s">
        <v>13</v>
      </c>
      <c r="D173" t="s">
        <v>78</v>
      </c>
      <c r="E173" t="s">
        <v>15</v>
      </c>
      <c r="F173" t="s">
        <v>35</v>
      </c>
      <c r="G173">
        <v>25</v>
      </c>
      <c r="H173">
        <v>517</v>
      </c>
      <c r="I173">
        <v>1180</v>
      </c>
      <c r="J173">
        <v>12925</v>
      </c>
      <c r="K173">
        <v>29500</v>
      </c>
      <c r="L173">
        <v>16575</v>
      </c>
    </row>
    <row r="174" spans="1:12" x14ac:dyDescent="0.3">
      <c r="A174" s="14">
        <v>45396</v>
      </c>
      <c r="B174" t="s">
        <v>41</v>
      </c>
      <c r="C174" t="s">
        <v>13</v>
      </c>
      <c r="D174" t="s">
        <v>14</v>
      </c>
      <c r="E174" t="s">
        <v>42</v>
      </c>
      <c r="F174" t="s">
        <v>35</v>
      </c>
      <c r="G174">
        <v>20</v>
      </c>
      <c r="H174">
        <v>648</v>
      </c>
      <c r="I174">
        <v>1432</v>
      </c>
      <c r="J174">
        <v>12960</v>
      </c>
      <c r="K174">
        <v>28640</v>
      </c>
      <c r="L174">
        <v>15680</v>
      </c>
    </row>
    <row r="175" spans="1:12" x14ac:dyDescent="0.3">
      <c r="A175" s="14">
        <v>45548</v>
      </c>
      <c r="B175" t="s">
        <v>212</v>
      </c>
      <c r="C175" t="s">
        <v>116</v>
      </c>
      <c r="D175" t="s">
        <v>136</v>
      </c>
      <c r="E175" t="s">
        <v>29</v>
      </c>
      <c r="F175" t="s">
        <v>35</v>
      </c>
      <c r="G175">
        <v>14</v>
      </c>
      <c r="H175">
        <v>933</v>
      </c>
      <c r="I175">
        <v>1357</v>
      </c>
      <c r="J175">
        <v>13062</v>
      </c>
      <c r="K175">
        <v>18998</v>
      </c>
      <c r="L175">
        <v>5936</v>
      </c>
    </row>
    <row r="176" spans="1:12" x14ac:dyDescent="0.3">
      <c r="A176" s="14">
        <v>45691</v>
      </c>
      <c r="B176" t="s">
        <v>351</v>
      </c>
      <c r="C176" t="s">
        <v>13</v>
      </c>
      <c r="D176" t="s">
        <v>78</v>
      </c>
      <c r="E176" t="s">
        <v>68</v>
      </c>
      <c r="F176" t="s">
        <v>35</v>
      </c>
      <c r="G176">
        <v>23</v>
      </c>
      <c r="H176">
        <v>570</v>
      </c>
      <c r="I176">
        <v>1174</v>
      </c>
      <c r="J176">
        <v>13110</v>
      </c>
      <c r="K176">
        <v>27002</v>
      </c>
      <c r="L176">
        <v>13892</v>
      </c>
    </row>
    <row r="177" spans="1:12" x14ac:dyDescent="0.3">
      <c r="A177" s="14">
        <v>45409</v>
      </c>
      <c r="B177" t="s">
        <v>60</v>
      </c>
      <c r="C177" t="s">
        <v>13</v>
      </c>
      <c r="D177" t="s">
        <v>55</v>
      </c>
      <c r="E177" t="s">
        <v>61</v>
      </c>
      <c r="F177" t="s">
        <v>35</v>
      </c>
      <c r="G177">
        <v>26</v>
      </c>
      <c r="H177">
        <v>505</v>
      </c>
      <c r="I177">
        <v>908</v>
      </c>
      <c r="J177">
        <v>13130</v>
      </c>
      <c r="K177">
        <v>23608</v>
      </c>
      <c r="L177">
        <v>10478</v>
      </c>
    </row>
    <row r="178" spans="1:12" x14ac:dyDescent="0.3">
      <c r="A178" s="14">
        <v>45483</v>
      </c>
      <c r="B178" t="s">
        <v>147</v>
      </c>
      <c r="C178" t="s">
        <v>116</v>
      </c>
      <c r="D178" t="s">
        <v>136</v>
      </c>
      <c r="E178" t="s">
        <v>38</v>
      </c>
      <c r="F178" t="s">
        <v>35</v>
      </c>
      <c r="G178">
        <v>17</v>
      </c>
      <c r="H178">
        <v>773</v>
      </c>
      <c r="I178">
        <v>1470</v>
      </c>
      <c r="J178">
        <v>13141</v>
      </c>
      <c r="K178">
        <v>24990</v>
      </c>
      <c r="L178">
        <v>11849</v>
      </c>
    </row>
    <row r="179" spans="1:12" x14ac:dyDescent="0.3">
      <c r="A179" s="14">
        <v>45494</v>
      </c>
      <c r="B179" t="s">
        <v>158</v>
      </c>
      <c r="C179" t="s">
        <v>13</v>
      </c>
      <c r="D179" t="s">
        <v>78</v>
      </c>
      <c r="E179" t="s">
        <v>70</v>
      </c>
      <c r="F179" t="s">
        <v>35</v>
      </c>
      <c r="G179">
        <v>21</v>
      </c>
      <c r="H179">
        <v>626</v>
      </c>
      <c r="I179">
        <v>931</v>
      </c>
      <c r="J179">
        <v>13146</v>
      </c>
      <c r="K179">
        <v>19551</v>
      </c>
      <c r="L179">
        <v>6405</v>
      </c>
    </row>
    <row r="180" spans="1:12" x14ac:dyDescent="0.3">
      <c r="A180" s="14">
        <v>45421</v>
      </c>
      <c r="B180" t="s">
        <v>80</v>
      </c>
      <c r="C180" t="s">
        <v>13</v>
      </c>
      <c r="D180" t="s">
        <v>78</v>
      </c>
      <c r="E180" t="s">
        <v>21</v>
      </c>
      <c r="F180" t="s">
        <v>35</v>
      </c>
      <c r="G180">
        <v>26</v>
      </c>
      <c r="H180">
        <v>509</v>
      </c>
      <c r="I180">
        <v>1413</v>
      </c>
      <c r="J180">
        <v>13234</v>
      </c>
      <c r="K180">
        <v>36738</v>
      </c>
      <c r="L180">
        <v>23504</v>
      </c>
    </row>
    <row r="181" spans="1:12" x14ac:dyDescent="0.3">
      <c r="A181" s="14">
        <v>45635</v>
      </c>
      <c r="B181" t="s">
        <v>299</v>
      </c>
      <c r="C181" t="s">
        <v>13</v>
      </c>
      <c r="D181" t="s">
        <v>78</v>
      </c>
      <c r="E181" t="s">
        <v>68</v>
      </c>
      <c r="F181" t="s">
        <v>16</v>
      </c>
      <c r="G181">
        <v>22</v>
      </c>
      <c r="H181">
        <v>603</v>
      </c>
      <c r="I181">
        <v>1016</v>
      </c>
      <c r="J181">
        <v>13266</v>
      </c>
      <c r="K181">
        <v>22352</v>
      </c>
      <c r="L181">
        <v>9086</v>
      </c>
    </row>
    <row r="182" spans="1:12" x14ac:dyDescent="0.3">
      <c r="A182" s="14">
        <v>45527</v>
      </c>
      <c r="B182" t="s">
        <v>191</v>
      </c>
      <c r="C182" t="s">
        <v>13</v>
      </c>
      <c r="D182" t="s">
        <v>78</v>
      </c>
      <c r="E182" t="s">
        <v>34</v>
      </c>
      <c r="F182" t="s">
        <v>35</v>
      </c>
      <c r="G182">
        <v>23</v>
      </c>
      <c r="H182">
        <v>577</v>
      </c>
      <c r="I182">
        <v>1377</v>
      </c>
      <c r="J182">
        <v>13271</v>
      </c>
      <c r="K182">
        <v>31671</v>
      </c>
      <c r="L182">
        <v>18400</v>
      </c>
    </row>
    <row r="183" spans="1:12" x14ac:dyDescent="0.3">
      <c r="A183" s="14">
        <v>45610</v>
      </c>
      <c r="B183" t="s">
        <v>274</v>
      </c>
      <c r="C183" t="s">
        <v>13</v>
      </c>
      <c r="D183" t="s">
        <v>55</v>
      </c>
      <c r="E183" t="s">
        <v>29</v>
      </c>
      <c r="F183" t="s">
        <v>16</v>
      </c>
      <c r="G183">
        <v>24</v>
      </c>
      <c r="H183">
        <v>553</v>
      </c>
      <c r="I183">
        <v>1357</v>
      </c>
      <c r="J183">
        <v>13272</v>
      </c>
      <c r="K183">
        <v>32568</v>
      </c>
      <c r="L183">
        <v>19296</v>
      </c>
    </row>
    <row r="184" spans="1:12" x14ac:dyDescent="0.3">
      <c r="A184" s="14">
        <v>45404</v>
      </c>
      <c r="B184" t="s">
        <v>54</v>
      </c>
      <c r="C184" t="s">
        <v>13</v>
      </c>
      <c r="D184" t="s">
        <v>55</v>
      </c>
      <c r="E184" t="s">
        <v>38</v>
      </c>
      <c r="F184" t="s">
        <v>16</v>
      </c>
      <c r="G184">
        <v>20</v>
      </c>
      <c r="H184">
        <v>664</v>
      </c>
      <c r="I184">
        <v>1236</v>
      </c>
      <c r="J184">
        <v>13280</v>
      </c>
      <c r="K184">
        <v>24720</v>
      </c>
      <c r="L184">
        <v>11440</v>
      </c>
    </row>
    <row r="185" spans="1:12" x14ac:dyDescent="0.3">
      <c r="A185" s="14">
        <v>45598</v>
      </c>
      <c r="B185" t="s">
        <v>262</v>
      </c>
      <c r="C185" t="s">
        <v>13</v>
      </c>
      <c r="D185" t="s">
        <v>14</v>
      </c>
      <c r="E185" t="s">
        <v>74</v>
      </c>
      <c r="F185" t="s">
        <v>16</v>
      </c>
      <c r="G185">
        <v>25</v>
      </c>
      <c r="H185">
        <v>532</v>
      </c>
      <c r="I185">
        <v>1215</v>
      </c>
      <c r="J185">
        <v>13300</v>
      </c>
      <c r="K185">
        <v>30375</v>
      </c>
      <c r="L185">
        <v>17075</v>
      </c>
    </row>
    <row r="186" spans="1:12" x14ac:dyDescent="0.3">
      <c r="A186" s="14">
        <v>45684</v>
      </c>
      <c r="B186" t="s">
        <v>344</v>
      </c>
      <c r="C186" t="s">
        <v>116</v>
      </c>
      <c r="D186" t="s">
        <v>136</v>
      </c>
      <c r="E186" t="s">
        <v>61</v>
      </c>
      <c r="F186" t="s">
        <v>16</v>
      </c>
      <c r="G186">
        <v>19</v>
      </c>
      <c r="H186">
        <v>701</v>
      </c>
      <c r="I186">
        <v>1464</v>
      </c>
      <c r="J186">
        <v>13319</v>
      </c>
      <c r="K186">
        <v>27816</v>
      </c>
      <c r="L186">
        <v>14497</v>
      </c>
    </row>
    <row r="187" spans="1:12" x14ac:dyDescent="0.3">
      <c r="A187" s="14">
        <v>45628</v>
      </c>
      <c r="B187" t="s">
        <v>292</v>
      </c>
      <c r="C187" t="s">
        <v>13</v>
      </c>
      <c r="D187" t="s">
        <v>78</v>
      </c>
      <c r="E187" t="s">
        <v>23</v>
      </c>
      <c r="F187" t="s">
        <v>35</v>
      </c>
      <c r="G187">
        <v>20</v>
      </c>
      <c r="H187">
        <v>666</v>
      </c>
      <c r="I187">
        <v>1346</v>
      </c>
      <c r="J187">
        <v>13320</v>
      </c>
      <c r="K187">
        <v>26920</v>
      </c>
      <c r="L187">
        <v>13600</v>
      </c>
    </row>
    <row r="188" spans="1:12" x14ac:dyDescent="0.3">
      <c r="A188" s="14">
        <v>45524</v>
      </c>
      <c r="B188" t="s">
        <v>188</v>
      </c>
      <c r="C188" t="s">
        <v>13</v>
      </c>
      <c r="D188" t="s">
        <v>78</v>
      </c>
      <c r="E188" t="s">
        <v>38</v>
      </c>
      <c r="F188" t="s">
        <v>35</v>
      </c>
      <c r="G188">
        <v>25</v>
      </c>
      <c r="H188">
        <v>533</v>
      </c>
      <c r="I188">
        <v>1248</v>
      </c>
      <c r="J188">
        <v>13325</v>
      </c>
      <c r="K188">
        <v>31200</v>
      </c>
      <c r="L188">
        <v>17875</v>
      </c>
    </row>
    <row r="189" spans="1:12" x14ac:dyDescent="0.3">
      <c r="A189" s="14">
        <v>45626</v>
      </c>
      <c r="B189" t="s">
        <v>290</v>
      </c>
      <c r="C189" t="s">
        <v>13</v>
      </c>
      <c r="D189" t="s">
        <v>78</v>
      </c>
      <c r="E189" t="s">
        <v>38</v>
      </c>
      <c r="F189" t="s">
        <v>35</v>
      </c>
      <c r="G189">
        <v>22</v>
      </c>
      <c r="H189">
        <v>606</v>
      </c>
      <c r="I189">
        <v>1298</v>
      </c>
      <c r="J189">
        <v>13332</v>
      </c>
      <c r="K189">
        <v>28556</v>
      </c>
      <c r="L189">
        <v>15224</v>
      </c>
    </row>
    <row r="190" spans="1:12" x14ac:dyDescent="0.3">
      <c r="A190" s="14">
        <v>45544</v>
      </c>
      <c r="B190" t="s">
        <v>208</v>
      </c>
      <c r="C190" t="s">
        <v>116</v>
      </c>
      <c r="D190" t="s">
        <v>136</v>
      </c>
      <c r="E190" t="s">
        <v>19</v>
      </c>
      <c r="F190" t="s">
        <v>16</v>
      </c>
      <c r="G190">
        <v>15</v>
      </c>
      <c r="H190">
        <v>890</v>
      </c>
      <c r="I190">
        <v>936</v>
      </c>
      <c r="J190">
        <v>13350</v>
      </c>
      <c r="K190">
        <v>14040</v>
      </c>
      <c r="L190">
        <v>690</v>
      </c>
    </row>
    <row r="191" spans="1:12" x14ac:dyDescent="0.3">
      <c r="A191" s="14">
        <v>45459</v>
      </c>
      <c r="B191" t="s">
        <v>122</v>
      </c>
      <c r="C191" t="s">
        <v>116</v>
      </c>
      <c r="D191" t="s">
        <v>117</v>
      </c>
      <c r="E191" t="s">
        <v>42</v>
      </c>
      <c r="F191" t="s">
        <v>16</v>
      </c>
      <c r="G191">
        <v>17</v>
      </c>
      <c r="H191">
        <v>787</v>
      </c>
      <c r="I191">
        <v>1165</v>
      </c>
      <c r="J191">
        <v>13379</v>
      </c>
      <c r="K191">
        <v>19805</v>
      </c>
      <c r="L191">
        <v>6426</v>
      </c>
    </row>
    <row r="192" spans="1:12" x14ac:dyDescent="0.3">
      <c r="A192" s="14">
        <v>45494</v>
      </c>
      <c r="B192" t="s">
        <v>158</v>
      </c>
      <c r="C192" t="s">
        <v>13</v>
      </c>
      <c r="D192" t="s">
        <v>78</v>
      </c>
      <c r="E192" t="s">
        <v>70</v>
      </c>
      <c r="F192" t="s">
        <v>35</v>
      </c>
      <c r="G192">
        <v>25</v>
      </c>
      <c r="H192">
        <v>536</v>
      </c>
      <c r="I192">
        <v>935</v>
      </c>
      <c r="J192">
        <v>13400</v>
      </c>
      <c r="K192">
        <v>23375</v>
      </c>
      <c r="L192">
        <v>9975</v>
      </c>
    </row>
    <row r="193" spans="1:12" x14ac:dyDescent="0.3">
      <c r="A193" s="14">
        <v>45418</v>
      </c>
      <c r="B193" t="s">
        <v>76</v>
      </c>
      <c r="C193" t="s">
        <v>13</v>
      </c>
      <c r="D193" t="s">
        <v>55</v>
      </c>
      <c r="E193" t="s">
        <v>21</v>
      </c>
      <c r="F193" t="s">
        <v>35</v>
      </c>
      <c r="G193">
        <v>23</v>
      </c>
      <c r="H193">
        <v>584</v>
      </c>
      <c r="I193">
        <v>1386</v>
      </c>
      <c r="J193">
        <v>13432</v>
      </c>
      <c r="K193">
        <v>31878</v>
      </c>
      <c r="L193">
        <v>18446</v>
      </c>
    </row>
    <row r="194" spans="1:12" x14ac:dyDescent="0.3">
      <c r="A194" s="14">
        <v>45609</v>
      </c>
      <c r="B194" t="s">
        <v>273</v>
      </c>
      <c r="C194" t="s">
        <v>13</v>
      </c>
      <c r="D194" t="s">
        <v>55</v>
      </c>
      <c r="E194" t="s">
        <v>27</v>
      </c>
      <c r="F194" t="s">
        <v>16</v>
      </c>
      <c r="G194">
        <v>23</v>
      </c>
      <c r="H194">
        <v>584</v>
      </c>
      <c r="I194">
        <v>1191</v>
      </c>
      <c r="J194">
        <v>13432</v>
      </c>
      <c r="K194">
        <v>27393</v>
      </c>
      <c r="L194">
        <v>13961</v>
      </c>
    </row>
    <row r="195" spans="1:12" x14ac:dyDescent="0.3">
      <c r="A195" s="14">
        <v>45477</v>
      </c>
      <c r="B195" t="s">
        <v>141</v>
      </c>
      <c r="C195" t="s">
        <v>116</v>
      </c>
      <c r="D195" t="s">
        <v>136</v>
      </c>
      <c r="E195" t="s">
        <v>19</v>
      </c>
      <c r="F195" t="s">
        <v>35</v>
      </c>
      <c r="G195">
        <v>14</v>
      </c>
      <c r="H195">
        <v>965</v>
      </c>
      <c r="I195">
        <v>1403</v>
      </c>
      <c r="J195">
        <v>13510</v>
      </c>
      <c r="K195">
        <v>19642</v>
      </c>
      <c r="L195">
        <v>6132</v>
      </c>
    </row>
    <row r="196" spans="1:12" x14ac:dyDescent="0.3">
      <c r="A196" s="14">
        <v>45407</v>
      </c>
      <c r="B196" t="s">
        <v>58</v>
      </c>
      <c r="C196" t="s">
        <v>13</v>
      </c>
      <c r="D196" t="s">
        <v>55</v>
      </c>
      <c r="E196" t="s">
        <v>34</v>
      </c>
      <c r="F196" t="s">
        <v>35</v>
      </c>
      <c r="G196">
        <v>26</v>
      </c>
      <c r="H196">
        <v>520</v>
      </c>
      <c r="I196">
        <v>1494</v>
      </c>
      <c r="J196">
        <v>13520</v>
      </c>
      <c r="K196">
        <v>38844</v>
      </c>
      <c r="L196">
        <v>25324</v>
      </c>
    </row>
    <row r="197" spans="1:12" x14ac:dyDescent="0.3">
      <c r="A197" s="14">
        <v>45625</v>
      </c>
      <c r="B197" t="s">
        <v>289</v>
      </c>
      <c r="C197" t="s">
        <v>13</v>
      </c>
      <c r="D197" t="s">
        <v>78</v>
      </c>
      <c r="E197" t="s">
        <v>38</v>
      </c>
      <c r="F197" t="s">
        <v>35</v>
      </c>
      <c r="G197">
        <v>26</v>
      </c>
      <c r="H197">
        <v>520</v>
      </c>
      <c r="I197">
        <v>1174</v>
      </c>
      <c r="J197">
        <v>13520</v>
      </c>
      <c r="K197">
        <v>30524</v>
      </c>
      <c r="L197">
        <v>17004</v>
      </c>
    </row>
    <row r="198" spans="1:12" x14ac:dyDescent="0.3">
      <c r="A198" s="14">
        <v>45697</v>
      </c>
      <c r="B198" t="s">
        <v>357</v>
      </c>
      <c r="C198" t="s">
        <v>13</v>
      </c>
      <c r="D198" t="s">
        <v>78</v>
      </c>
      <c r="E198" t="s">
        <v>42</v>
      </c>
      <c r="F198" t="s">
        <v>35</v>
      </c>
      <c r="G198">
        <v>25</v>
      </c>
      <c r="H198">
        <v>541</v>
      </c>
      <c r="I198">
        <v>1277</v>
      </c>
      <c r="J198">
        <v>13525</v>
      </c>
      <c r="K198">
        <v>31925</v>
      </c>
      <c r="L198">
        <v>18400</v>
      </c>
    </row>
    <row r="199" spans="1:12" x14ac:dyDescent="0.3">
      <c r="A199" s="14">
        <v>45585</v>
      </c>
      <c r="B199" t="s">
        <v>249</v>
      </c>
      <c r="C199" t="s">
        <v>116</v>
      </c>
      <c r="D199" t="s">
        <v>136</v>
      </c>
      <c r="E199" t="s">
        <v>38</v>
      </c>
      <c r="F199" t="s">
        <v>35</v>
      </c>
      <c r="G199">
        <v>16</v>
      </c>
      <c r="H199">
        <v>846</v>
      </c>
      <c r="I199">
        <v>1314</v>
      </c>
      <c r="J199">
        <v>13536</v>
      </c>
      <c r="K199">
        <v>21024</v>
      </c>
      <c r="L199">
        <v>7488</v>
      </c>
    </row>
    <row r="200" spans="1:12" x14ac:dyDescent="0.3">
      <c r="A200" s="14">
        <v>45485</v>
      </c>
      <c r="B200" t="s">
        <v>149</v>
      </c>
      <c r="C200" t="s">
        <v>13</v>
      </c>
      <c r="D200" t="s">
        <v>78</v>
      </c>
      <c r="E200" t="s">
        <v>23</v>
      </c>
      <c r="F200" t="s">
        <v>16</v>
      </c>
      <c r="G200">
        <v>23</v>
      </c>
      <c r="H200">
        <v>589</v>
      </c>
      <c r="I200">
        <v>1165</v>
      </c>
      <c r="J200">
        <v>13547</v>
      </c>
      <c r="K200">
        <v>26795</v>
      </c>
      <c r="L200">
        <v>13248</v>
      </c>
    </row>
    <row r="201" spans="1:12" x14ac:dyDescent="0.3">
      <c r="A201" s="14">
        <v>45548</v>
      </c>
      <c r="B201" t="s">
        <v>212</v>
      </c>
      <c r="C201" t="s">
        <v>116</v>
      </c>
      <c r="D201" t="s">
        <v>136</v>
      </c>
      <c r="E201" t="s">
        <v>29</v>
      </c>
      <c r="F201" t="s">
        <v>35</v>
      </c>
      <c r="G201">
        <v>14</v>
      </c>
      <c r="H201">
        <v>968</v>
      </c>
      <c r="I201">
        <v>1290</v>
      </c>
      <c r="J201">
        <v>13552</v>
      </c>
      <c r="K201">
        <v>18060</v>
      </c>
      <c r="L201">
        <v>4508</v>
      </c>
    </row>
    <row r="202" spans="1:12" x14ac:dyDescent="0.3">
      <c r="A202" s="14">
        <v>45455</v>
      </c>
      <c r="B202" t="s">
        <v>118</v>
      </c>
      <c r="C202" t="s">
        <v>116</v>
      </c>
      <c r="D202" t="s">
        <v>117</v>
      </c>
      <c r="E202" t="s">
        <v>72</v>
      </c>
      <c r="F202" t="s">
        <v>35</v>
      </c>
      <c r="G202">
        <v>16</v>
      </c>
      <c r="H202">
        <v>848</v>
      </c>
      <c r="I202">
        <v>894</v>
      </c>
      <c r="J202">
        <v>13568</v>
      </c>
      <c r="K202">
        <v>14304</v>
      </c>
      <c r="L202">
        <v>736</v>
      </c>
    </row>
    <row r="203" spans="1:12" x14ac:dyDescent="0.3">
      <c r="A203" s="14">
        <v>45580</v>
      </c>
      <c r="B203" t="s">
        <v>244</v>
      </c>
      <c r="C203" t="s">
        <v>116</v>
      </c>
      <c r="D203" t="s">
        <v>136</v>
      </c>
      <c r="E203" t="s">
        <v>61</v>
      </c>
      <c r="F203" t="s">
        <v>16</v>
      </c>
      <c r="G203">
        <v>15</v>
      </c>
      <c r="H203">
        <v>906</v>
      </c>
      <c r="I203">
        <v>1130</v>
      </c>
      <c r="J203">
        <v>13590</v>
      </c>
      <c r="K203">
        <v>16950</v>
      </c>
      <c r="L203">
        <v>3360</v>
      </c>
    </row>
    <row r="204" spans="1:12" x14ac:dyDescent="0.3">
      <c r="A204" s="14">
        <v>45601</v>
      </c>
      <c r="B204" t="s">
        <v>265</v>
      </c>
      <c r="C204" t="s">
        <v>13</v>
      </c>
      <c r="D204" t="s">
        <v>14</v>
      </c>
      <c r="E204" t="s">
        <v>42</v>
      </c>
      <c r="F204" t="s">
        <v>35</v>
      </c>
      <c r="G204">
        <v>22</v>
      </c>
      <c r="H204">
        <v>618</v>
      </c>
      <c r="I204">
        <v>1113</v>
      </c>
      <c r="J204">
        <v>13596</v>
      </c>
      <c r="K204">
        <v>24486</v>
      </c>
      <c r="L204">
        <v>10890</v>
      </c>
    </row>
    <row r="205" spans="1:12" x14ac:dyDescent="0.3">
      <c r="A205" s="14">
        <v>45525</v>
      </c>
      <c r="B205" t="s">
        <v>189</v>
      </c>
      <c r="C205" t="s">
        <v>13</v>
      </c>
      <c r="D205" t="s">
        <v>78</v>
      </c>
      <c r="E205" t="s">
        <v>23</v>
      </c>
      <c r="F205" t="s">
        <v>35</v>
      </c>
      <c r="G205">
        <v>20</v>
      </c>
      <c r="H205">
        <v>681</v>
      </c>
      <c r="I205">
        <v>1461</v>
      </c>
      <c r="J205">
        <v>13620</v>
      </c>
      <c r="K205">
        <v>29220</v>
      </c>
      <c r="L205">
        <v>15600</v>
      </c>
    </row>
    <row r="206" spans="1:12" x14ac:dyDescent="0.3">
      <c r="A206" s="14">
        <v>45475</v>
      </c>
      <c r="B206" t="s">
        <v>139</v>
      </c>
      <c r="C206" t="s">
        <v>116</v>
      </c>
      <c r="D206" t="s">
        <v>136</v>
      </c>
      <c r="E206" t="s">
        <v>19</v>
      </c>
      <c r="F206" t="s">
        <v>35</v>
      </c>
      <c r="G206">
        <v>15</v>
      </c>
      <c r="H206">
        <v>910</v>
      </c>
      <c r="I206">
        <v>1363</v>
      </c>
      <c r="J206">
        <v>13650</v>
      </c>
      <c r="K206">
        <v>20445</v>
      </c>
      <c r="L206">
        <v>6795</v>
      </c>
    </row>
    <row r="207" spans="1:12" x14ac:dyDescent="0.3">
      <c r="A207" s="14">
        <v>45616</v>
      </c>
      <c r="B207" t="s">
        <v>280</v>
      </c>
      <c r="C207" t="s">
        <v>13</v>
      </c>
      <c r="D207" t="s">
        <v>55</v>
      </c>
      <c r="E207" t="s">
        <v>38</v>
      </c>
      <c r="F207" t="s">
        <v>35</v>
      </c>
      <c r="G207">
        <v>25</v>
      </c>
      <c r="H207">
        <v>547</v>
      </c>
      <c r="I207">
        <v>958</v>
      </c>
      <c r="J207">
        <v>13675</v>
      </c>
      <c r="K207">
        <v>23950</v>
      </c>
      <c r="L207">
        <v>10275</v>
      </c>
    </row>
    <row r="208" spans="1:12" x14ac:dyDescent="0.3">
      <c r="A208" s="14">
        <v>45396</v>
      </c>
      <c r="B208" t="s">
        <v>41</v>
      </c>
      <c r="C208" t="s">
        <v>13</v>
      </c>
      <c r="D208" t="s">
        <v>14</v>
      </c>
      <c r="E208" t="s">
        <v>42</v>
      </c>
      <c r="F208" t="s">
        <v>35</v>
      </c>
      <c r="G208">
        <v>22</v>
      </c>
      <c r="H208">
        <v>622</v>
      </c>
      <c r="I208">
        <v>1031</v>
      </c>
      <c r="J208">
        <v>13684</v>
      </c>
      <c r="K208">
        <v>22682</v>
      </c>
      <c r="L208">
        <v>8998</v>
      </c>
    </row>
    <row r="209" spans="1:12" x14ac:dyDescent="0.3">
      <c r="A209" s="14">
        <v>45480</v>
      </c>
      <c r="B209" t="s">
        <v>144</v>
      </c>
      <c r="C209" t="s">
        <v>116</v>
      </c>
      <c r="D209" t="s">
        <v>136</v>
      </c>
      <c r="E209" t="s">
        <v>49</v>
      </c>
      <c r="F209" t="s">
        <v>16</v>
      </c>
      <c r="G209">
        <v>20</v>
      </c>
      <c r="H209">
        <v>689</v>
      </c>
      <c r="I209">
        <v>1240</v>
      </c>
      <c r="J209">
        <v>13780</v>
      </c>
      <c r="K209">
        <v>24800</v>
      </c>
      <c r="L209">
        <v>11020</v>
      </c>
    </row>
    <row r="210" spans="1:12" x14ac:dyDescent="0.3">
      <c r="A210" s="14">
        <v>45514</v>
      </c>
      <c r="B210" t="s">
        <v>178</v>
      </c>
      <c r="C210" t="s">
        <v>116</v>
      </c>
      <c r="D210" t="s">
        <v>136</v>
      </c>
      <c r="E210" t="s">
        <v>38</v>
      </c>
      <c r="F210" t="s">
        <v>35</v>
      </c>
      <c r="G210">
        <v>18</v>
      </c>
      <c r="H210">
        <v>767</v>
      </c>
      <c r="I210">
        <v>962</v>
      </c>
      <c r="J210">
        <v>13806</v>
      </c>
      <c r="K210">
        <v>17316</v>
      </c>
      <c r="L210">
        <v>3510</v>
      </c>
    </row>
    <row r="211" spans="1:12" x14ac:dyDescent="0.3">
      <c r="A211" s="14">
        <v>45492</v>
      </c>
      <c r="B211" t="s">
        <v>156</v>
      </c>
      <c r="C211" t="s">
        <v>13</v>
      </c>
      <c r="D211" t="s">
        <v>78</v>
      </c>
      <c r="E211" t="s">
        <v>66</v>
      </c>
      <c r="F211" t="s">
        <v>35</v>
      </c>
      <c r="G211">
        <v>22</v>
      </c>
      <c r="H211">
        <v>629</v>
      </c>
      <c r="I211">
        <v>1085</v>
      </c>
      <c r="J211">
        <v>13838</v>
      </c>
      <c r="K211">
        <v>23870</v>
      </c>
      <c r="L211">
        <v>10032</v>
      </c>
    </row>
    <row r="212" spans="1:12" x14ac:dyDescent="0.3">
      <c r="A212" s="14">
        <v>45679</v>
      </c>
      <c r="B212" t="s">
        <v>341</v>
      </c>
      <c r="C212" t="s">
        <v>116</v>
      </c>
      <c r="D212" t="s">
        <v>136</v>
      </c>
      <c r="E212" t="s">
        <v>72</v>
      </c>
      <c r="F212" t="s">
        <v>35</v>
      </c>
      <c r="G212">
        <v>15</v>
      </c>
      <c r="H212">
        <v>924</v>
      </c>
      <c r="I212">
        <v>1216</v>
      </c>
      <c r="J212">
        <v>13860</v>
      </c>
      <c r="K212">
        <v>18240</v>
      </c>
      <c r="L212">
        <v>4380</v>
      </c>
    </row>
    <row r="213" spans="1:12" x14ac:dyDescent="0.3">
      <c r="A213" s="14">
        <v>45690</v>
      </c>
      <c r="B213" t="s">
        <v>350</v>
      </c>
      <c r="C213" t="s">
        <v>13</v>
      </c>
      <c r="D213" t="s">
        <v>78</v>
      </c>
      <c r="E213" t="s">
        <v>66</v>
      </c>
      <c r="F213" t="s">
        <v>35</v>
      </c>
      <c r="G213">
        <v>24</v>
      </c>
      <c r="H213">
        <v>580</v>
      </c>
      <c r="I213">
        <v>1163</v>
      </c>
      <c r="J213">
        <v>13920</v>
      </c>
      <c r="K213">
        <v>27912</v>
      </c>
      <c r="L213">
        <v>13992</v>
      </c>
    </row>
    <row r="214" spans="1:12" x14ac:dyDescent="0.3">
      <c r="A214" s="14">
        <v>45460</v>
      </c>
      <c r="B214" t="s">
        <v>123</v>
      </c>
      <c r="C214" t="s">
        <v>116</v>
      </c>
      <c r="D214" t="s">
        <v>117</v>
      </c>
      <c r="E214" t="s">
        <v>61</v>
      </c>
      <c r="F214" t="s">
        <v>16</v>
      </c>
      <c r="G214">
        <v>20</v>
      </c>
      <c r="H214">
        <v>699</v>
      </c>
      <c r="I214">
        <v>1246</v>
      </c>
      <c r="J214">
        <v>13980</v>
      </c>
      <c r="K214">
        <v>24920</v>
      </c>
      <c r="L214">
        <v>10940</v>
      </c>
    </row>
    <row r="215" spans="1:12" x14ac:dyDescent="0.3">
      <c r="A215" s="14">
        <v>45415</v>
      </c>
      <c r="B215" t="s">
        <v>71</v>
      </c>
      <c r="C215" t="s">
        <v>13</v>
      </c>
      <c r="D215" t="s">
        <v>55</v>
      </c>
      <c r="E215" t="s">
        <v>72</v>
      </c>
      <c r="F215" t="s">
        <v>16</v>
      </c>
      <c r="G215">
        <v>24</v>
      </c>
      <c r="H215">
        <v>584</v>
      </c>
      <c r="I215">
        <v>1343</v>
      </c>
      <c r="J215">
        <v>14016</v>
      </c>
      <c r="K215">
        <v>32232</v>
      </c>
      <c r="L215">
        <v>18216</v>
      </c>
    </row>
    <row r="216" spans="1:12" x14ac:dyDescent="0.3">
      <c r="A216" s="14">
        <v>45663</v>
      </c>
      <c r="B216" t="s">
        <v>326</v>
      </c>
      <c r="C216" t="s">
        <v>116</v>
      </c>
      <c r="D216" t="s">
        <v>117</v>
      </c>
      <c r="E216" t="s">
        <v>72</v>
      </c>
      <c r="F216" t="s">
        <v>35</v>
      </c>
      <c r="G216">
        <v>17</v>
      </c>
      <c r="H216">
        <v>825</v>
      </c>
      <c r="I216">
        <v>1472</v>
      </c>
      <c r="J216">
        <v>14025</v>
      </c>
      <c r="K216">
        <v>25024</v>
      </c>
      <c r="L216">
        <v>10999</v>
      </c>
    </row>
    <row r="217" spans="1:12" x14ac:dyDescent="0.3">
      <c r="A217" s="14">
        <v>45477</v>
      </c>
      <c r="B217" t="s">
        <v>141</v>
      </c>
      <c r="C217" t="s">
        <v>116</v>
      </c>
      <c r="D217" t="s">
        <v>136</v>
      </c>
      <c r="E217" t="s">
        <v>19</v>
      </c>
      <c r="F217" t="s">
        <v>35</v>
      </c>
      <c r="G217">
        <v>15</v>
      </c>
      <c r="H217">
        <v>937</v>
      </c>
      <c r="I217">
        <v>1356</v>
      </c>
      <c r="J217">
        <v>14055</v>
      </c>
      <c r="K217">
        <v>20340</v>
      </c>
      <c r="L217">
        <v>6285</v>
      </c>
    </row>
    <row r="218" spans="1:12" x14ac:dyDescent="0.3">
      <c r="A218" s="14">
        <v>45476</v>
      </c>
      <c r="B218" t="s">
        <v>140</v>
      </c>
      <c r="C218" t="s">
        <v>116</v>
      </c>
      <c r="D218" t="s">
        <v>136</v>
      </c>
      <c r="E218" t="s">
        <v>42</v>
      </c>
      <c r="F218" t="s">
        <v>35</v>
      </c>
      <c r="G218">
        <v>15</v>
      </c>
      <c r="H218">
        <v>941</v>
      </c>
      <c r="I218">
        <v>1098</v>
      </c>
      <c r="J218">
        <v>14115</v>
      </c>
      <c r="K218">
        <v>16470</v>
      </c>
      <c r="L218">
        <v>2355</v>
      </c>
    </row>
    <row r="219" spans="1:12" x14ac:dyDescent="0.3">
      <c r="A219" s="14">
        <v>45514</v>
      </c>
      <c r="B219" t="s">
        <v>178</v>
      </c>
      <c r="C219" t="s">
        <v>116</v>
      </c>
      <c r="D219" t="s">
        <v>136</v>
      </c>
      <c r="E219" t="s">
        <v>38</v>
      </c>
      <c r="F219" t="s">
        <v>35</v>
      </c>
      <c r="G219">
        <v>19</v>
      </c>
      <c r="H219">
        <v>744</v>
      </c>
      <c r="I219">
        <v>1498</v>
      </c>
      <c r="J219">
        <v>14136</v>
      </c>
      <c r="K219">
        <v>28462</v>
      </c>
      <c r="L219">
        <v>14326</v>
      </c>
    </row>
    <row r="220" spans="1:12" x14ac:dyDescent="0.3">
      <c r="A220" s="14">
        <v>45588</v>
      </c>
      <c r="B220" t="s">
        <v>252</v>
      </c>
      <c r="C220" t="s">
        <v>13</v>
      </c>
      <c r="D220" t="s">
        <v>14</v>
      </c>
      <c r="E220" t="s">
        <v>23</v>
      </c>
      <c r="F220" t="s">
        <v>35</v>
      </c>
      <c r="G220">
        <v>23</v>
      </c>
      <c r="H220">
        <v>616</v>
      </c>
      <c r="I220">
        <v>1017</v>
      </c>
      <c r="J220">
        <v>14168</v>
      </c>
      <c r="K220">
        <v>23391</v>
      </c>
      <c r="L220">
        <v>9223</v>
      </c>
    </row>
    <row r="221" spans="1:12" x14ac:dyDescent="0.3">
      <c r="A221" s="14">
        <v>45664</v>
      </c>
      <c r="B221" t="s">
        <v>327</v>
      </c>
      <c r="C221" t="s">
        <v>116</v>
      </c>
      <c r="D221" t="s">
        <v>117</v>
      </c>
      <c r="E221" t="s">
        <v>74</v>
      </c>
      <c r="F221" t="s">
        <v>35</v>
      </c>
      <c r="G221">
        <v>16</v>
      </c>
      <c r="H221">
        <v>887</v>
      </c>
      <c r="I221">
        <v>1371</v>
      </c>
      <c r="J221">
        <v>14192</v>
      </c>
      <c r="K221">
        <v>21936</v>
      </c>
      <c r="L221">
        <v>7744</v>
      </c>
    </row>
    <row r="222" spans="1:12" x14ac:dyDescent="0.3">
      <c r="A222" s="14">
        <v>45629</v>
      </c>
      <c r="B222" t="s">
        <v>293</v>
      </c>
      <c r="C222" t="s">
        <v>13</v>
      </c>
      <c r="D222" t="s">
        <v>78</v>
      </c>
      <c r="E222" t="s">
        <v>34</v>
      </c>
      <c r="F222" t="s">
        <v>16</v>
      </c>
      <c r="G222">
        <v>28</v>
      </c>
      <c r="H222">
        <v>507</v>
      </c>
      <c r="I222">
        <v>1387</v>
      </c>
      <c r="J222">
        <v>14196</v>
      </c>
      <c r="K222">
        <v>38836</v>
      </c>
      <c r="L222">
        <v>24640</v>
      </c>
    </row>
    <row r="223" spans="1:12" x14ac:dyDescent="0.3">
      <c r="A223" s="14">
        <v>45414</v>
      </c>
      <c r="B223" t="s">
        <v>69</v>
      </c>
      <c r="C223" t="s">
        <v>13</v>
      </c>
      <c r="D223" t="s">
        <v>55</v>
      </c>
      <c r="E223" t="s">
        <v>70</v>
      </c>
      <c r="F223" t="s">
        <v>16</v>
      </c>
      <c r="G223">
        <v>21</v>
      </c>
      <c r="H223">
        <v>680</v>
      </c>
      <c r="I223">
        <v>1232</v>
      </c>
      <c r="J223">
        <v>14280</v>
      </c>
      <c r="K223">
        <v>25872</v>
      </c>
      <c r="L223">
        <v>11592</v>
      </c>
    </row>
    <row r="224" spans="1:12" x14ac:dyDescent="0.3">
      <c r="A224" s="14">
        <v>45405</v>
      </c>
      <c r="B224" t="s">
        <v>56</v>
      </c>
      <c r="C224" t="s">
        <v>13</v>
      </c>
      <c r="D224" t="s">
        <v>55</v>
      </c>
      <c r="E224" t="s">
        <v>23</v>
      </c>
      <c r="F224" t="s">
        <v>16</v>
      </c>
      <c r="G224">
        <v>23</v>
      </c>
      <c r="H224">
        <v>627</v>
      </c>
      <c r="I224">
        <v>1255</v>
      </c>
      <c r="J224">
        <v>14421</v>
      </c>
      <c r="K224">
        <v>28865</v>
      </c>
      <c r="L224">
        <v>14444</v>
      </c>
    </row>
    <row r="225" spans="1:12" x14ac:dyDescent="0.3">
      <c r="A225" s="14">
        <v>45681</v>
      </c>
      <c r="B225" t="s">
        <v>342</v>
      </c>
      <c r="C225" t="s">
        <v>116</v>
      </c>
      <c r="D225" t="s">
        <v>136</v>
      </c>
      <c r="E225" t="s">
        <v>21</v>
      </c>
      <c r="F225" t="s">
        <v>35</v>
      </c>
      <c r="G225">
        <v>19</v>
      </c>
      <c r="H225">
        <v>763</v>
      </c>
      <c r="I225">
        <v>1024</v>
      </c>
      <c r="J225">
        <v>14497</v>
      </c>
      <c r="K225">
        <v>19456</v>
      </c>
      <c r="L225">
        <v>4959</v>
      </c>
    </row>
    <row r="226" spans="1:12" x14ac:dyDescent="0.3">
      <c r="A226" s="14">
        <v>45631</v>
      </c>
      <c r="B226" t="s">
        <v>295</v>
      </c>
      <c r="C226" t="s">
        <v>13</v>
      </c>
      <c r="D226" t="s">
        <v>78</v>
      </c>
      <c r="E226" t="s">
        <v>61</v>
      </c>
      <c r="F226" t="s">
        <v>16</v>
      </c>
      <c r="G226">
        <v>21</v>
      </c>
      <c r="H226">
        <v>691</v>
      </c>
      <c r="I226">
        <v>924</v>
      </c>
      <c r="J226">
        <v>14511</v>
      </c>
      <c r="K226">
        <v>19404</v>
      </c>
      <c r="L226">
        <v>4893</v>
      </c>
    </row>
    <row r="227" spans="1:12" x14ac:dyDescent="0.3">
      <c r="A227" s="14">
        <v>45568</v>
      </c>
      <c r="B227" t="s">
        <v>232</v>
      </c>
      <c r="C227" t="s">
        <v>116</v>
      </c>
      <c r="D227" t="s">
        <v>117</v>
      </c>
      <c r="E227" t="s">
        <v>38</v>
      </c>
      <c r="F227" t="s">
        <v>35</v>
      </c>
      <c r="G227">
        <v>19</v>
      </c>
      <c r="H227">
        <v>764</v>
      </c>
      <c r="I227">
        <v>1310</v>
      </c>
      <c r="J227">
        <v>14516</v>
      </c>
      <c r="K227">
        <v>24890</v>
      </c>
      <c r="L227">
        <v>10374</v>
      </c>
    </row>
    <row r="228" spans="1:12" x14ac:dyDescent="0.3">
      <c r="A228" s="14">
        <v>45630</v>
      </c>
      <c r="B228" t="s">
        <v>294</v>
      </c>
      <c r="C228" t="s">
        <v>13</v>
      </c>
      <c r="D228" t="s">
        <v>78</v>
      </c>
      <c r="E228" t="s">
        <v>38</v>
      </c>
      <c r="F228" t="s">
        <v>16</v>
      </c>
      <c r="G228">
        <v>23</v>
      </c>
      <c r="H228">
        <v>632</v>
      </c>
      <c r="I228">
        <v>1062</v>
      </c>
      <c r="J228">
        <v>14536</v>
      </c>
      <c r="K228">
        <v>24426</v>
      </c>
      <c r="L228">
        <v>9890</v>
      </c>
    </row>
    <row r="229" spans="1:12" x14ac:dyDescent="0.3">
      <c r="A229" s="14">
        <v>45473</v>
      </c>
      <c r="B229" t="s">
        <v>137</v>
      </c>
      <c r="C229" t="s">
        <v>116</v>
      </c>
      <c r="D229" t="s">
        <v>136</v>
      </c>
      <c r="E229" t="s">
        <v>38</v>
      </c>
      <c r="F229" t="s">
        <v>35</v>
      </c>
      <c r="G229">
        <v>16</v>
      </c>
      <c r="H229">
        <v>911</v>
      </c>
      <c r="I229">
        <v>1482</v>
      </c>
      <c r="J229">
        <v>14576</v>
      </c>
      <c r="K229">
        <v>23712</v>
      </c>
      <c r="L229">
        <v>9136</v>
      </c>
    </row>
    <row r="230" spans="1:12" x14ac:dyDescent="0.3">
      <c r="A230" s="14">
        <v>45456</v>
      </c>
      <c r="B230" t="s">
        <v>119</v>
      </c>
      <c r="C230" t="s">
        <v>116</v>
      </c>
      <c r="D230" t="s">
        <v>117</v>
      </c>
      <c r="E230" t="s">
        <v>74</v>
      </c>
      <c r="F230" t="s">
        <v>35</v>
      </c>
      <c r="G230">
        <v>20</v>
      </c>
      <c r="H230">
        <v>731</v>
      </c>
      <c r="I230">
        <v>1228</v>
      </c>
      <c r="J230">
        <v>14620</v>
      </c>
      <c r="K230">
        <v>24560</v>
      </c>
      <c r="L230">
        <v>9940</v>
      </c>
    </row>
    <row r="231" spans="1:12" x14ac:dyDescent="0.3">
      <c r="A231" s="14">
        <v>45686</v>
      </c>
      <c r="B231" t="s">
        <v>346</v>
      </c>
      <c r="C231" t="s">
        <v>116</v>
      </c>
      <c r="D231" t="s">
        <v>136</v>
      </c>
      <c r="E231" t="s">
        <v>38</v>
      </c>
      <c r="F231" t="s">
        <v>16</v>
      </c>
      <c r="G231">
        <v>20</v>
      </c>
      <c r="H231">
        <v>735</v>
      </c>
      <c r="I231">
        <v>1265</v>
      </c>
      <c r="J231">
        <v>14700</v>
      </c>
      <c r="K231">
        <v>25300</v>
      </c>
      <c r="L231">
        <v>10600</v>
      </c>
    </row>
    <row r="232" spans="1:12" x14ac:dyDescent="0.3">
      <c r="A232" s="14">
        <v>45617</v>
      </c>
      <c r="B232" t="s">
        <v>281</v>
      </c>
      <c r="C232" t="s">
        <v>13</v>
      </c>
      <c r="D232" t="s">
        <v>55</v>
      </c>
      <c r="E232" t="s">
        <v>19</v>
      </c>
      <c r="F232" t="s">
        <v>16</v>
      </c>
      <c r="G232">
        <v>20</v>
      </c>
      <c r="H232">
        <v>737</v>
      </c>
      <c r="I232">
        <v>1286</v>
      </c>
      <c r="J232">
        <v>14740</v>
      </c>
      <c r="K232">
        <v>25720</v>
      </c>
      <c r="L232">
        <v>10980</v>
      </c>
    </row>
    <row r="233" spans="1:12" x14ac:dyDescent="0.3">
      <c r="A233" s="14">
        <v>45489</v>
      </c>
      <c r="B233" t="s">
        <v>153</v>
      </c>
      <c r="C233" t="s">
        <v>13</v>
      </c>
      <c r="D233" t="s">
        <v>78</v>
      </c>
      <c r="E233" t="s">
        <v>61</v>
      </c>
      <c r="F233" t="s">
        <v>35</v>
      </c>
      <c r="G233">
        <v>23</v>
      </c>
      <c r="H233">
        <v>641</v>
      </c>
      <c r="I233">
        <v>1117</v>
      </c>
      <c r="J233">
        <v>14743</v>
      </c>
      <c r="K233">
        <v>25691</v>
      </c>
      <c r="L233">
        <v>10948</v>
      </c>
    </row>
    <row r="234" spans="1:12" x14ac:dyDescent="0.3">
      <c r="A234" s="14">
        <v>45598</v>
      </c>
      <c r="B234" t="s">
        <v>262</v>
      </c>
      <c r="C234" t="s">
        <v>13</v>
      </c>
      <c r="D234" t="s">
        <v>14</v>
      </c>
      <c r="E234" t="s">
        <v>74</v>
      </c>
      <c r="F234" t="s">
        <v>16</v>
      </c>
      <c r="G234">
        <v>29</v>
      </c>
      <c r="H234">
        <v>510</v>
      </c>
      <c r="I234">
        <v>1089</v>
      </c>
      <c r="J234">
        <v>14790</v>
      </c>
      <c r="K234">
        <v>31581</v>
      </c>
      <c r="L234">
        <v>16791</v>
      </c>
    </row>
    <row r="235" spans="1:12" x14ac:dyDescent="0.3">
      <c r="A235" s="14">
        <v>45662</v>
      </c>
      <c r="B235" t="s">
        <v>325</v>
      </c>
      <c r="C235" t="s">
        <v>116</v>
      </c>
      <c r="D235" t="s">
        <v>117</v>
      </c>
      <c r="E235" t="s">
        <v>19</v>
      </c>
      <c r="F235" t="s">
        <v>35</v>
      </c>
      <c r="G235">
        <v>15</v>
      </c>
      <c r="H235">
        <v>992</v>
      </c>
      <c r="I235">
        <v>1009</v>
      </c>
      <c r="J235">
        <v>14880</v>
      </c>
      <c r="K235">
        <v>15135</v>
      </c>
      <c r="L235">
        <v>255</v>
      </c>
    </row>
    <row r="236" spans="1:12" x14ac:dyDescent="0.3">
      <c r="A236" s="14">
        <v>45690</v>
      </c>
      <c r="B236" t="s">
        <v>350</v>
      </c>
      <c r="C236" t="s">
        <v>13</v>
      </c>
      <c r="D236" t="s">
        <v>78</v>
      </c>
      <c r="E236" t="s">
        <v>66</v>
      </c>
      <c r="F236" t="s">
        <v>35</v>
      </c>
      <c r="G236">
        <v>26</v>
      </c>
      <c r="H236">
        <v>573</v>
      </c>
      <c r="I236">
        <v>1442</v>
      </c>
      <c r="J236">
        <v>14898</v>
      </c>
      <c r="K236">
        <v>37492</v>
      </c>
      <c r="L236">
        <v>22594</v>
      </c>
    </row>
    <row r="237" spans="1:12" x14ac:dyDescent="0.3">
      <c r="A237" s="14">
        <v>45410</v>
      </c>
      <c r="B237" t="s">
        <v>62</v>
      </c>
      <c r="C237" t="s">
        <v>13</v>
      </c>
      <c r="D237" t="s">
        <v>55</v>
      </c>
      <c r="E237" t="s">
        <v>63</v>
      </c>
      <c r="F237" t="s">
        <v>35</v>
      </c>
      <c r="G237">
        <v>23</v>
      </c>
      <c r="H237">
        <v>649</v>
      </c>
      <c r="I237">
        <v>1326</v>
      </c>
      <c r="J237">
        <v>14927</v>
      </c>
      <c r="K237">
        <v>30498</v>
      </c>
      <c r="L237">
        <v>15571</v>
      </c>
    </row>
    <row r="238" spans="1:12" x14ac:dyDescent="0.3">
      <c r="A238" s="14">
        <v>45692</v>
      </c>
      <c r="B238" t="s">
        <v>352</v>
      </c>
      <c r="C238" t="s">
        <v>13</v>
      </c>
      <c r="D238" t="s">
        <v>78</v>
      </c>
      <c r="E238" t="s">
        <v>70</v>
      </c>
      <c r="F238" t="s">
        <v>16</v>
      </c>
      <c r="G238">
        <v>22</v>
      </c>
      <c r="H238">
        <v>679</v>
      </c>
      <c r="I238">
        <v>956</v>
      </c>
      <c r="J238">
        <v>14938</v>
      </c>
      <c r="K238">
        <v>21032</v>
      </c>
      <c r="L238">
        <v>6094</v>
      </c>
    </row>
    <row r="239" spans="1:12" x14ac:dyDescent="0.3">
      <c r="A239" s="14">
        <v>45581</v>
      </c>
      <c r="B239" t="s">
        <v>245</v>
      </c>
      <c r="C239" t="s">
        <v>116</v>
      </c>
      <c r="D239" t="s">
        <v>136</v>
      </c>
      <c r="E239" t="s">
        <v>21</v>
      </c>
      <c r="F239" t="s">
        <v>16</v>
      </c>
      <c r="G239">
        <v>16</v>
      </c>
      <c r="H239">
        <v>935</v>
      </c>
      <c r="I239">
        <v>1043</v>
      </c>
      <c r="J239">
        <v>14960</v>
      </c>
      <c r="K239">
        <v>16688</v>
      </c>
      <c r="L239">
        <v>1728</v>
      </c>
    </row>
    <row r="240" spans="1:12" x14ac:dyDescent="0.3">
      <c r="A240" s="14">
        <v>45678</v>
      </c>
      <c r="B240" t="s">
        <v>340</v>
      </c>
      <c r="C240" t="s">
        <v>116</v>
      </c>
      <c r="D240" t="s">
        <v>136</v>
      </c>
      <c r="E240" t="s">
        <v>70</v>
      </c>
      <c r="F240" t="s">
        <v>35</v>
      </c>
      <c r="G240">
        <v>20</v>
      </c>
      <c r="H240">
        <v>749</v>
      </c>
      <c r="I240">
        <v>1499</v>
      </c>
      <c r="J240">
        <v>14980</v>
      </c>
      <c r="K240">
        <v>29980</v>
      </c>
      <c r="L240">
        <v>15000</v>
      </c>
    </row>
    <row r="241" spans="1:12" x14ac:dyDescent="0.3">
      <c r="A241" s="14">
        <v>45522</v>
      </c>
      <c r="B241" t="s">
        <v>186</v>
      </c>
      <c r="C241" t="s">
        <v>13</v>
      </c>
      <c r="D241" t="s">
        <v>78</v>
      </c>
      <c r="E241" t="s">
        <v>31</v>
      </c>
      <c r="F241" t="s">
        <v>16</v>
      </c>
      <c r="G241">
        <v>22</v>
      </c>
      <c r="H241">
        <v>681</v>
      </c>
      <c r="I241">
        <v>1367</v>
      </c>
      <c r="J241">
        <v>14982</v>
      </c>
      <c r="K241">
        <v>30074</v>
      </c>
      <c r="L241">
        <v>15092</v>
      </c>
    </row>
    <row r="242" spans="1:12" x14ac:dyDescent="0.3">
      <c r="A242" s="14">
        <v>45519</v>
      </c>
      <c r="B242" t="s">
        <v>183</v>
      </c>
      <c r="C242" t="s">
        <v>13</v>
      </c>
      <c r="D242" t="s">
        <v>78</v>
      </c>
      <c r="E242" t="s">
        <v>42</v>
      </c>
      <c r="F242" t="s">
        <v>35</v>
      </c>
      <c r="G242">
        <v>20</v>
      </c>
      <c r="H242">
        <v>751</v>
      </c>
      <c r="I242">
        <v>1420</v>
      </c>
      <c r="J242">
        <v>15020</v>
      </c>
      <c r="K242">
        <v>28400</v>
      </c>
      <c r="L242">
        <v>13380</v>
      </c>
    </row>
    <row r="243" spans="1:12" x14ac:dyDescent="0.3">
      <c r="A243" s="14">
        <v>45679</v>
      </c>
      <c r="B243" t="s">
        <v>341</v>
      </c>
      <c r="C243" t="s">
        <v>116</v>
      </c>
      <c r="D243" t="s">
        <v>136</v>
      </c>
      <c r="E243" t="s">
        <v>72</v>
      </c>
      <c r="F243" t="s">
        <v>35</v>
      </c>
      <c r="G243">
        <v>19</v>
      </c>
      <c r="H243">
        <v>791</v>
      </c>
      <c r="I243">
        <v>930</v>
      </c>
      <c r="J243">
        <v>15029</v>
      </c>
      <c r="K243">
        <v>17670</v>
      </c>
      <c r="L243">
        <v>2641</v>
      </c>
    </row>
    <row r="244" spans="1:12" x14ac:dyDescent="0.3">
      <c r="A244" s="14">
        <v>45563</v>
      </c>
      <c r="B244" t="s">
        <v>227</v>
      </c>
      <c r="C244" t="s">
        <v>116</v>
      </c>
      <c r="D244" t="s">
        <v>117</v>
      </c>
      <c r="E244" t="s">
        <v>38</v>
      </c>
      <c r="F244" t="s">
        <v>35</v>
      </c>
      <c r="G244">
        <v>18</v>
      </c>
      <c r="H244">
        <v>835</v>
      </c>
      <c r="I244">
        <v>1041</v>
      </c>
      <c r="J244">
        <v>15030</v>
      </c>
      <c r="K244">
        <v>18738</v>
      </c>
      <c r="L244">
        <v>3708</v>
      </c>
    </row>
    <row r="245" spans="1:12" x14ac:dyDescent="0.3">
      <c r="A245" s="14">
        <v>45589</v>
      </c>
      <c r="B245" t="s">
        <v>253</v>
      </c>
      <c r="C245" t="s">
        <v>13</v>
      </c>
      <c r="D245" t="s">
        <v>18</v>
      </c>
      <c r="E245" t="s">
        <v>34</v>
      </c>
      <c r="F245" t="s">
        <v>35</v>
      </c>
      <c r="G245">
        <v>28</v>
      </c>
      <c r="H245">
        <v>537</v>
      </c>
      <c r="I245">
        <v>1056</v>
      </c>
      <c r="J245">
        <v>15036</v>
      </c>
      <c r="K245">
        <v>29568</v>
      </c>
      <c r="L245">
        <v>14532</v>
      </c>
    </row>
    <row r="246" spans="1:12" x14ac:dyDescent="0.3">
      <c r="A246" s="14">
        <v>45615</v>
      </c>
      <c r="B246" t="s">
        <v>279</v>
      </c>
      <c r="C246" t="s">
        <v>13</v>
      </c>
      <c r="D246" t="s">
        <v>55</v>
      </c>
      <c r="E246" t="s">
        <v>38</v>
      </c>
      <c r="F246" t="s">
        <v>35</v>
      </c>
      <c r="G246">
        <v>29</v>
      </c>
      <c r="H246">
        <v>520</v>
      </c>
      <c r="I246">
        <v>981</v>
      </c>
      <c r="J246">
        <v>15080</v>
      </c>
      <c r="K246">
        <v>28449</v>
      </c>
      <c r="L246">
        <v>13369</v>
      </c>
    </row>
    <row r="247" spans="1:12" x14ac:dyDescent="0.3">
      <c r="A247" s="14">
        <v>45590</v>
      </c>
      <c r="B247" t="s">
        <v>254</v>
      </c>
      <c r="C247" t="s">
        <v>13</v>
      </c>
      <c r="D247" t="s">
        <v>18</v>
      </c>
      <c r="E247" t="s">
        <v>38</v>
      </c>
      <c r="F247" t="s">
        <v>16</v>
      </c>
      <c r="G247">
        <v>28</v>
      </c>
      <c r="H247">
        <v>539</v>
      </c>
      <c r="I247">
        <v>1450</v>
      </c>
      <c r="J247">
        <v>15092</v>
      </c>
      <c r="K247">
        <v>40600</v>
      </c>
      <c r="L247">
        <v>25508</v>
      </c>
    </row>
    <row r="248" spans="1:12" x14ac:dyDescent="0.3">
      <c r="A248" s="14">
        <v>45682</v>
      </c>
      <c r="B248" t="s">
        <v>186</v>
      </c>
      <c r="C248" t="s">
        <v>116</v>
      </c>
      <c r="D248" t="s">
        <v>136</v>
      </c>
      <c r="E248" t="s">
        <v>21</v>
      </c>
      <c r="F248" t="s">
        <v>35</v>
      </c>
      <c r="G248">
        <v>19</v>
      </c>
      <c r="H248">
        <v>795</v>
      </c>
      <c r="I248">
        <v>1030</v>
      </c>
      <c r="J248">
        <v>15105</v>
      </c>
      <c r="K248">
        <v>19570</v>
      </c>
      <c r="L248">
        <v>4465</v>
      </c>
    </row>
    <row r="249" spans="1:12" x14ac:dyDescent="0.3">
      <c r="A249" s="14">
        <v>45614</v>
      </c>
      <c r="B249" t="s">
        <v>278</v>
      </c>
      <c r="C249" t="s">
        <v>13</v>
      </c>
      <c r="D249" t="s">
        <v>55</v>
      </c>
      <c r="E249" t="s">
        <v>31</v>
      </c>
      <c r="F249" t="s">
        <v>35</v>
      </c>
      <c r="G249">
        <v>22</v>
      </c>
      <c r="H249">
        <v>688</v>
      </c>
      <c r="I249">
        <v>1094</v>
      </c>
      <c r="J249">
        <v>15136</v>
      </c>
      <c r="K249">
        <v>24068</v>
      </c>
      <c r="L249">
        <v>8932</v>
      </c>
    </row>
    <row r="250" spans="1:12" x14ac:dyDescent="0.3">
      <c r="A250" s="14">
        <v>45412</v>
      </c>
      <c r="B250" t="s">
        <v>65</v>
      </c>
      <c r="C250" t="s">
        <v>13</v>
      </c>
      <c r="D250" t="s">
        <v>55</v>
      </c>
      <c r="E250" t="s">
        <v>66</v>
      </c>
      <c r="F250" t="s">
        <v>35</v>
      </c>
      <c r="G250">
        <v>24</v>
      </c>
      <c r="H250">
        <v>631</v>
      </c>
      <c r="I250">
        <v>1299</v>
      </c>
      <c r="J250">
        <v>15144</v>
      </c>
      <c r="K250">
        <v>31176</v>
      </c>
      <c r="L250">
        <v>16032</v>
      </c>
    </row>
    <row r="251" spans="1:12" x14ac:dyDescent="0.3">
      <c r="A251" s="14">
        <v>45419</v>
      </c>
      <c r="B251" t="s">
        <v>77</v>
      </c>
      <c r="C251" t="s">
        <v>13</v>
      </c>
      <c r="D251" t="s">
        <v>78</v>
      </c>
      <c r="E251" t="s">
        <v>42</v>
      </c>
      <c r="F251" t="s">
        <v>35</v>
      </c>
      <c r="G251">
        <v>21</v>
      </c>
      <c r="H251">
        <v>722</v>
      </c>
      <c r="I251">
        <v>1486</v>
      </c>
      <c r="J251">
        <v>15162</v>
      </c>
      <c r="K251">
        <v>31206</v>
      </c>
      <c r="L251">
        <v>16044</v>
      </c>
    </row>
    <row r="252" spans="1:12" x14ac:dyDescent="0.3">
      <c r="A252" s="14">
        <v>45395</v>
      </c>
      <c r="B252" t="s">
        <v>40</v>
      </c>
      <c r="C252" t="s">
        <v>13</v>
      </c>
      <c r="D252" t="s">
        <v>14</v>
      </c>
      <c r="E252" t="s">
        <v>19</v>
      </c>
      <c r="F252" t="s">
        <v>35</v>
      </c>
      <c r="G252">
        <v>22</v>
      </c>
      <c r="H252">
        <v>692</v>
      </c>
      <c r="I252">
        <v>1407</v>
      </c>
      <c r="J252">
        <v>15224</v>
      </c>
      <c r="K252">
        <v>30954</v>
      </c>
      <c r="L252">
        <v>15730</v>
      </c>
    </row>
    <row r="253" spans="1:12" x14ac:dyDescent="0.3">
      <c r="A253" s="14">
        <v>45404</v>
      </c>
      <c r="B253" t="s">
        <v>54</v>
      </c>
      <c r="C253" t="s">
        <v>13</v>
      </c>
      <c r="D253" t="s">
        <v>55</v>
      </c>
      <c r="E253" t="s">
        <v>38</v>
      </c>
      <c r="F253" t="s">
        <v>16</v>
      </c>
      <c r="G253">
        <v>23</v>
      </c>
      <c r="H253">
        <v>663</v>
      </c>
      <c r="I253">
        <v>926</v>
      </c>
      <c r="J253">
        <v>15249</v>
      </c>
      <c r="K253">
        <v>21298</v>
      </c>
      <c r="L253">
        <v>6049</v>
      </c>
    </row>
    <row r="254" spans="1:12" x14ac:dyDescent="0.3">
      <c r="A254" s="14">
        <v>45610</v>
      </c>
      <c r="B254" t="s">
        <v>274</v>
      </c>
      <c r="C254" t="s">
        <v>13</v>
      </c>
      <c r="D254" t="s">
        <v>55</v>
      </c>
      <c r="E254" t="s">
        <v>29</v>
      </c>
      <c r="F254" t="s">
        <v>16</v>
      </c>
      <c r="G254">
        <v>23</v>
      </c>
      <c r="H254">
        <v>663</v>
      </c>
      <c r="I254">
        <v>1041</v>
      </c>
      <c r="J254">
        <v>15249</v>
      </c>
      <c r="K254">
        <v>23943</v>
      </c>
      <c r="L254">
        <v>8694</v>
      </c>
    </row>
    <row r="255" spans="1:12" x14ac:dyDescent="0.3">
      <c r="A255" s="14">
        <v>45421</v>
      </c>
      <c r="B255" t="s">
        <v>80</v>
      </c>
      <c r="C255" t="s">
        <v>13</v>
      </c>
      <c r="D255" t="s">
        <v>78</v>
      </c>
      <c r="E255" t="s">
        <v>21</v>
      </c>
      <c r="F255" t="s">
        <v>35</v>
      </c>
      <c r="G255">
        <v>22</v>
      </c>
      <c r="H255">
        <v>695</v>
      </c>
      <c r="I255">
        <v>918</v>
      </c>
      <c r="J255">
        <v>15290</v>
      </c>
      <c r="K255">
        <v>20196</v>
      </c>
      <c r="L255">
        <v>4906</v>
      </c>
    </row>
    <row r="256" spans="1:12" x14ac:dyDescent="0.3">
      <c r="A256" s="14">
        <v>45458</v>
      </c>
      <c r="B256" t="s">
        <v>121</v>
      </c>
      <c r="C256" t="s">
        <v>116</v>
      </c>
      <c r="D256" t="s">
        <v>117</v>
      </c>
      <c r="E256" t="s">
        <v>21</v>
      </c>
      <c r="F256" t="s">
        <v>35</v>
      </c>
      <c r="G256">
        <v>17</v>
      </c>
      <c r="H256">
        <v>901</v>
      </c>
      <c r="I256">
        <v>1395</v>
      </c>
      <c r="J256">
        <v>15317</v>
      </c>
      <c r="K256">
        <v>23715</v>
      </c>
      <c r="L256">
        <v>8398</v>
      </c>
    </row>
    <row r="257" spans="1:12" x14ac:dyDescent="0.3">
      <c r="A257" s="14">
        <v>45415</v>
      </c>
      <c r="B257" t="s">
        <v>71</v>
      </c>
      <c r="C257" t="s">
        <v>13</v>
      </c>
      <c r="D257" t="s">
        <v>55</v>
      </c>
      <c r="E257" t="s">
        <v>72</v>
      </c>
      <c r="F257" t="s">
        <v>16</v>
      </c>
      <c r="G257">
        <v>23</v>
      </c>
      <c r="H257">
        <v>667</v>
      </c>
      <c r="I257">
        <v>1242</v>
      </c>
      <c r="J257">
        <v>15341</v>
      </c>
      <c r="K257">
        <v>28566</v>
      </c>
      <c r="L257">
        <v>13225</v>
      </c>
    </row>
    <row r="258" spans="1:12" x14ac:dyDescent="0.3">
      <c r="A258" s="14">
        <v>45601</v>
      </c>
      <c r="B258" t="s">
        <v>265</v>
      </c>
      <c r="C258" t="s">
        <v>13</v>
      </c>
      <c r="D258" t="s">
        <v>14</v>
      </c>
      <c r="E258" t="s">
        <v>42</v>
      </c>
      <c r="F258" t="s">
        <v>35</v>
      </c>
      <c r="G258">
        <v>24</v>
      </c>
      <c r="H258">
        <v>641</v>
      </c>
      <c r="I258">
        <v>943</v>
      </c>
      <c r="J258">
        <v>15384</v>
      </c>
      <c r="K258">
        <v>22632</v>
      </c>
      <c r="L258">
        <v>7248</v>
      </c>
    </row>
    <row r="259" spans="1:12" x14ac:dyDescent="0.3">
      <c r="A259" s="14">
        <v>45562</v>
      </c>
      <c r="B259" t="s">
        <v>226</v>
      </c>
      <c r="C259" t="s">
        <v>116</v>
      </c>
      <c r="D259" t="s">
        <v>117</v>
      </c>
      <c r="E259" t="s">
        <v>31</v>
      </c>
      <c r="F259" t="s">
        <v>16</v>
      </c>
      <c r="G259">
        <v>16</v>
      </c>
      <c r="H259">
        <v>963</v>
      </c>
      <c r="I259">
        <v>1136</v>
      </c>
      <c r="J259">
        <v>15408</v>
      </c>
      <c r="K259">
        <v>18176</v>
      </c>
      <c r="L259">
        <v>2768</v>
      </c>
    </row>
    <row r="260" spans="1:12" x14ac:dyDescent="0.3">
      <c r="A260" s="14">
        <v>45694</v>
      </c>
      <c r="B260" t="s">
        <v>354</v>
      </c>
      <c r="C260" t="s">
        <v>13</v>
      </c>
      <c r="D260" t="s">
        <v>78</v>
      </c>
      <c r="E260" t="s">
        <v>74</v>
      </c>
      <c r="F260" t="s">
        <v>16</v>
      </c>
      <c r="G260">
        <v>24</v>
      </c>
      <c r="H260">
        <v>642</v>
      </c>
      <c r="I260">
        <v>1307</v>
      </c>
      <c r="J260">
        <v>15408</v>
      </c>
      <c r="K260">
        <v>31368</v>
      </c>
      <c r="L260">
        <v>15960</v>
      </c>
    </row>
    <row r="261" spans="1:12" x14ac:dyDescent="0.3">
      <c r="A261" s="14">
        <v>45490</v>
      </c>
      <c r="B261" t="s">
        <v>154</v>
      </c>
      <c r="C261" t="s">
        <v>13</v>
      </c>
      <c r="D261" t="s">
        <v>78</v>
      </c>
      <c r="E261" t="s">
        <v>63</v>
      </c>
      <c r="F261" t="s">
        <v>35</v>
      </c>
      <c r="G261">
        <v>30</v>
      </c>
      <c r="H261">
        <v>514</v>
      </c>
      <c r="I261">
        <v>1418</v>
      </c>
      <c r="J261">
        <v>15420</v>
      </c>
      <c r="K261">
        <v>42540</v>
      </c>
      <c r="L261">
        <v>27120</v>
      </c>
    </row>
    <row r="262" spans="1:12" x14ac:dyDescent="0.3">
      <c r="A262" s="14">
        <v>45610</v>
      </c>
      <c r="B262" t="s">
        <v>274</v>
      </c>
      <c r="C262" t="s">
        <v>13</v>
      </c>
      <c r="D262" t="s">
        <v>55</v>
      </c>
      <c r="E262" t="s">
        <v>29</v>
      </c>
      <c r="F262" t="s">
        <v>16</v>
      </c>
      <c r="G262">
        <v>20</v>
      </c>
      <c r="H262">
        <v>773</v>
      </c>
      <c r="I262">
        <v>1009</v>
      </c>
      <c r="J262">
        <v>15460</v>
      </c>
      <c r="K262">
        <v>20180</v>
      </c>
      <c r="L262">
        <v>4720</v>
      </c>
    </row>
    <row r="263" spans="1:12" x14ac:dyDescent="0.3">
      <c r="A263" s="14">
        <v>45543</v>
      </c>
      <c r="B263" t="s">
        <v>207</v>
      </c>
      <c r="C263" t="s">
        <v>116</v>
      </c>
      <c r="D263" t="s">
        <v>136</v>
      </c>
      <c r="E263" t="s">
        <v>15</v>
      </c>
      <c r="F263" t="s">
        <v>16</v>
      </c>
      <c r="G263">
        <v>18</v>
      </c>
      <c r="H263">
        <v>859</v>
      </c>
      <c r="I263">
        <v>942</v>
      </c>
      <c r="J263">
        <v>15462</v>
      </c>
      <c r="K263">
        <v>16956</v>
      </c>
      <c r="L263">
        <v>1494</v>
      </c>
    </row>
    <row r="264" spans="1:12" x14ac:dyDescent="0.3">
      <c r="A264" s="14">
        <v>45420</v>
      </c>
      <c r="B264" t="s">
        <v>79</v>
      </c>
      <c r="C264" t="s">
        <v>13</v>
      </c>
      <c r="D264" t="s">
        <v>78</v>
      </c>
      <c r="E264" t="s">
        <v>61</v>
      </c>
      <c r="F264" t="s">
        <v>35</v>
      </c>
      <c r="G264">
        <v>26</v>
      </c>
      <c r="H264">
        <v>595</v>
      </c>
      <c r="I264">
        <v>970</v>
      </c>
      <c r="J264">
        <v>15470</v>
      </c>
      <c r="K264">
        <v>25220</v>
      </c>
      <c r="L264">
        <v>9750</v>
      </c>
    </row>
    <row r="265" spans="1:12" x14ac:dyDescent="0.3">
      <c r="A265" s="14">
        <v>45625</v>
      </c>
      <c r="B265" t="s">
        <v>289</v>
      </c>
      <c r="C265" t="s">
        <v>13</v>
      </c>
      <c r="D265" t="s">
        <v>78</v>
      </c>
      <c r="E265" t="s">
        <v>38</v>
      </c>
      <c r="F265" t="s">
        <v>35</v>
      </c>
      <c r="G265">
        <v>27</v>
      </c>
      <c r="H265">
        <v>573</v>
      </c>
      <c r="I265">
        <v>1237</v>
      </c>
      <c r="J265">
        <v>15471</v>
      </c>
      <c r="K265">
        <v>33399</v>
      </c>
      <c r="L265">
        <v>17928</v>
      </c>
    </row>
    <row r="266" spans="1:12" x14ac:dyDescent="0.3">
      <c r="A266" s="14">
        <v>45430</v>
      </c>
      <c r="B266" t="s">
        <v>89</v>
      </c>
      <c r="C266" t="s">
        <v>13</v>
      </c>
      <c r="D266" t="s">
        <v>78</v>
      </c>
      <c r="E266" t="s">
        <v>19</v>
      </c>
      <c r="F266" t="s">
        <v>16</v>
      </c>
      <c r="G266">
        <v>26</v>
      </c>
      <c r="H266">
        <v>596</v>
      </c>
      <c r="I266">
        <v>1415</v>
      </c>
      <c r="J266">
        <v>15496</v>
      </c>
      <c r="K266">
        <v>36790</v>
      </c>
      <c r="L266">
        <v>21294</v>
      </c>
    </row>
    <row r="267" spans="1:12" x14ac:dyDescent="0.3">
      <c r="A267" s="14">
        <v>45474</v>
      </c>
      <c r="B267" t="s">
        <v>138</v>
      </c>
      <c r="C267" t="s">
        <v>116</v>
      </c>
      <c r="D267" t="s">
        <v>136</v>
      </c>
      <c r="E267" t="s">
        <v>38</v>
      </c>
      <c r="F267" t="s">
        <v>35</v>
      </c>
      <c r="G267">
        <v>19</v>
      </c>
      <c r="H267">
        <v>816</v>
      </c>
      <c r="I267">
        <v>1069</v>
      </c>
      <c r="J267">
        <v>15504</v>
      </c>
      <c r="K267">
        <v>20311</v>
      </c>
      <c r="L267">
        <v>4807</v>
      </c>
    </row>
    <row r="268" spans="1:12" x14ac:dyDescent="0.3">
      <c r="A268" s="14">
        <v>45696</v>
      </c>
      <c r="B268" t="s">
        <v>356</v>
      </c>
      <c r="C268" t="s">
        <v>13</v>
      </c>
      <c r="D268" t="s">
        <v>78</v>
      </c>
      <c r="E268" t="s">
        <v>21</v>
      </c>
      <c r="F268" t="s">
        <v>16</v>
      </c>
      <c r="G268">
        <v>30</v>
      </c>
      <c r="H268">
        <v>518</v>
      </c>
      <c r="I268">
        <v>926</v>
      </c>
      <c r="J268">
        <v>15540</v>
      </c>
      <c r="K268">
        <v>27780</v>
      </c>
      <c r="L268">
        <v>12240</v>
      </c>
    </row>
    <row r="269" spans="1:12" x14ac:dyDescent="0.3">
      <c r="A269" s="14">
        <v>45419</v>
      </c>
      <c r="B269" t="s">
        <v>77</v>
      </c>
      <c r="C269" t="s">
        <v>13</v>
      </c>
      <c r="D269" t="s">
        <v>78</v>
      </c>
      <c r="E269" t="s">
        <v>42</v>
      </c>
      <c r="F269" t="s">
        <v>35</v>
      </c>
      <c r="G269">
        <v>20</v>
      </c>
      <c r="H269">
        <v>778</v>
      </c>
      <c r="I269">
        <v>957</v>
      </c>
      <c r="J269">
        <v>15560</v>
      </c>
      <c r="K269">
        <v>19140</v>
      </c>
      <c r="L269">
        <v>3580</v>
      </c>
    </row>
    <row r="270" spans="1:12" x14ac:dyDescent="0.3">
      <c r="A270" s="14">
        <v>45391</v>
      </c>
      <c r="B270" t="s">
        <v>33</v>
      </c>
      <c r="C270" t="s">
        <v>13</v>
      </c>
      <c r="D270" t="s">
        <v>14</v>
      </c>
      <c r="E270" t="s">
        <v>34</v>
      </c>
      <c r="F270" t="s">
        <v>35</v>
      </c>
      <c r="G270">
        <v>30</v>
      </c>
      <c r="H270">
        <v>520</v>
      </c>
      <c r="I270">
        <v>1274</v>
      </c>
      <c r="J270">
        <v>15600</v>
      </c>
      <c r="K270">
        <v>38220</v>
      </c>
      <c r="L270">
        <v>22620</v>
      </c>
    </row>
    <row r="271" spans="1:12" x14ac:dyDescent="0.3">
      <c r="A271" s="14">
        <v>45581</v>
      </c>
      <c r="B271" t="s">
        <v>245</v>
      </c>
      <c r="C271" t="s">
        <v>116</v>
      </c>
      <c r="D271" t="s">
        <v>136</v>
      </c>
      <c r="E271" t="s">
        <v>21</v>
      </c>
      <c r="F271" t="s">
        <v>16</v>
      </c>
      <c r="G271">
        <v>20</v>
      </c>
      <c r="H271">
        <v>780</v>
      </c>
      <c r="I271">
        <v>1310</v>
      </c>
      <c r="J271">
        <v>15600</v>
      </c>
      <c r="K271">
        <v>26200</v>
      </c>
      <c r="L271">
        <v>10600</v>
      </c>
    </row>
    <row r="272" spans="1:12" x14ac:dyDescent="0.3">
      <c r="A272" s="14">
        <v>45566</v>
      </c>
      <c r="B272" t="s">
        <v>230</v>
      </c>
      <c r="C272" t="s">
        <v>116</v>
      </c>
      <c r="D272" t="s">
        <v>117</v>
      </c>
      <c r="E272" t="s">
        <v>23</v>
      </c>
      <c r="F272" t="s">
        <v>35</v>
      </c>
      <c r="G272">
        <v>18</v>
      </c>
      <c r="H272">
        <v>867</v>
      </c>
      <c r="I272">
        <v>1384</v>
      </c>
      <c r="J272">
        <v>15606</v>
      </c>
      <c r="K272">
        <v>24912</v>
      </c>
      <c r="L272">
        <v>9306</v>
      </c>
    </row>
    <row r="273" spans="1:12" x14ac:dyDescent="0.3">
      <c r="A273" s="14">
        <v>45633</v>
      </c>
      <c r="B273" t="s">
        <v>297</v>
      </c>
      <c r="C273" t="s">
        <v>13</v>
      </c>
      <c r="D273" t="s">
        <v>78</v>
      </c>
      <c r="E273" t="s">
        <v>19</v>
      </c>
      <c r="F273" t="s">
        <v>35</v>
      </c>
      <c r="G273">
        <v>24</v>
      </c>
      <c r="H273">
        <v>651</v>
      </c>
      <c r="I273">
        <v>1091</v>
      </c>
      <c r="J273">
        <v>15624</v>
      </c>
      <c r="K273">
        <v>26184</v>
      </c>
      <c r="L273">
        <v>10560</v>
      </c>
    </row>
    <row r="274" spans="1:12" x14ac:dyDescent="0.3">
      <c r="A274" s="14">
        <v>45426</v>
      </c>
      <c r="B274" t="s">
        <v>85</v>
      </c>
      <c r="C274" t="s">
        <v>13</v>
      </c>
      <c r="D274" t="s">
        <v>78</v>
      </c>
      <c r="E274" t="s">
        <v>23</v>
      </c>
      <c r="F274" t="s">
        <v>35</v>
      </c>
      <c r="G274">
        <v>24</v>
      </c>
      <c r="H274">
        <v>653</v>
      </c>
      <c r="I274">
        <v>962</v>
      </c>
      <c r="J274">
        <v>15672</v>
      </c>
      <c r="K274">
        <v>23088</v>
      </c>
      <c r="L274">
        <v>7416</v>
      </c>
    </row>
    <row r="275" spans="1:12" x14ac:dyDescent="0.3">
      <c r="A275" s="14">
        <v>45683</v>
      </c>
      <c r="B275" t="s">
        <v>343</v>
      </c>
      <c r="C275" t="s">
        <v>116</v>
      </c>
      <c r="D275" t="s">
        <v>136</v>
      </c>
      <c r="E275" t="s">
        <v>42</v>
      </c>
      <c r="F275" t="s">
        <v>35</v>
      </c>
      <c r="G275">
        <v>17</v>
      </c>
      <c r="H275">
        <v>922</v>
      </c>
      <c r="I275">
        <v>1250</v>
      </c>
      <c r="J275">
        <v>15674</v>
      </c>
      <c r="K275">
        <v>21250</v>
      </c>
      <c r="L275">
        <v>5576</v>
      </c>
    </row>
    <row r="276" spans="1:12" x14ac:dyDescent="0.3">
      <c r="A276" s="14">
        <v>45418</v>
      </c>
      <c r="B276" t="s">
        <v>76</v>
      </c>
      <c r="C276" t="s">
        <v>13</v>
      </c>
      <c r="D276" t="s">
        <v>55</v>
      </c>
      <c r="E276" t="s">
        <v>21</v>
      </c>
      <c r="F276" t="s">
        <v>35</v>
      </c>
      <c r="G276">
        <v>25</v>
      </c>
      <c r="H276">
        <v>627</v>
      </c>
      <c r="I276">
        <v>1315</v>
      </c>
      <c r="J276">
        <v>15675</v>
      </c>
      <c r="K276">
        <v>32875</v>
      </c>
      <c r="L276">
        <v>17200</v>
      </c>
    </row>
    <row r="277" spans="1:12" x14ac:dyDescent="0.3">
      <c r="A277" s="14">
        <v>45583</v>
      </c>
      <c r="B277" t="s">
        <v>247</v>
      </c>
      <c r="C277" t="s">
        <v>116</v>
      </c>
      <c r="D277" t="s">
        <v>136</v>
      </c>
      <c r="E277" t="s">
        <v>51</v>
      </c>
      <c r="F277" t="s">
        <v>35</v>
      </c>
      <c r="G277">
        <v>20</v>
      </c>
      <c r="H277">
        <v>784</v>
      </c>
      <c r="I277">
        <v>1481</v>
      </c>
      <c r="J277">
        <v>15680</v>
      </c>
      <c r="K277">
        <v>29620</v>
      </c>
      <c r="L277">
        <v>13940</v>
      </c>
    </row>
    <row r="278" spans="1:12" x14ac:dyDescent="0.3">
      <c r="A278" s="14">
        <v>45524</v>
      </c>
      <c r="B278" t="s">
        <v>188</v>
      </c>
      <c r="C278" t="s">
        <v>13</v>
      </c>
      <c r="D278" t="s">
        <v>78</v>
      </c>
      <c r="E278" t="s">
        <v>38</v>
      </c>
      <c r="F278" t="s">
        <v>35</v>
      </c>
      <c r="G278">
        <v>27</v>
      </c>
      <c r="H278">
        <v>583</v>
      </c>
      <c r="I278">
        <v>1332</v>
      </c>
      <c r="J278">
        <v>15741</v>
      </c>
      <c r="K278">
        <v>35964</v>
      </c>
      <c r="L278">
        <v>20223</v>
      </c>
    </row>
    <row r="279" spans="1:12" x14ac:dyDescent="0.3">
      <c r="A279" s="14">
        <v>45624</v>
      </c>
      <c r="B279" t="s">
        <v>288</v>
      </c>
      <c r="C279" t="s">
        <v>13</v>
      </c>
      <c r="D279" t="s">
        <v>78</v>
      </c>
      <c r="E279" t="s">
        <v>31</v>
      </c>
      <c r="F279" t="s">
        <v>35</v>
      </c>
      <c r="G279">
        <v>21</v>
      </c>
      <c r="H279">
        <v>751</v>
      </c>
      <c r="I279">
        <v>1002</v>
      </c>
      <c r="J279">
        <v>15771</v>
      </c>
      <c r="K279">
        <v>21042</v>
      </c>
      <c r="L279">
        <v>5271</v>
      </c>
    </row>
    <row r="280" spans="1:12" x14ac:dyDescent="0.3">
      <c r="A280" s="14">
        <v>45519</v>
      </c>
      <c r="B280" t="s">
        <v>183</v>
      </c>
      <c r="C280" t="s">
        <v>13</v>
      </c>
      <c r="D280" t="s">
        <v>78</v>
      </c>
      <c r="E280" t="s">
        <v>42</v>
      </c>
      <c r="F280" t="s">
        <v>35</v>
      </c>
      <c r="G280">
        <v>29</v>
      </c>
      <c r="H280">
        <v>544</v>
      </c>
      <c r="I280">
        <v>929</v>
      </c>
      <c r="J280">
        <v>15776</v>
      </c>
      <c r="K280">
        <v>26941</v>
      </c>
      <c r="L280">
        <v>11165</v>
      </c>
    </row>
    <row r="281" spans="1:12" x14ac:dyDescent="0.3">
      <c r="A281" s="14">
        <v>45386</v>
      </c>
      <c r="B281" t="s">
        <v>22</v>
      </c>
      <c r="C281" t="s">
        <v>13</v>
      </c>
      <c r="D281" t="s">
        <v>18</v>
      </c>
      <c r="E281" t="s">
        <v>23</v>
      </c>
      <c r="F281" t="s">
        <v>16</v>
      </c>
      <c r="G281">
        <v>22</v>
      </c>
      <c r="H281">
        <v>718</v>
      </c>
      <c r="I281">
        <v>1188</v>
      </c>
      <c r="J281">
        <v>15796</v>
      </c>
      <c r="K281">
        <v>26136</v>
      </c>
      <c r="L281">
        <v>10340</v>
      </c>
    </row>
    <row r="282" spans="1:12" x14ac:dyDescent="0.3">
      <c r="A282" s="14">
        <v>45406</v>
      </c>
      <c r="B282" t="s">
        <v>57</v>
      </c>
      <c r="C282" t="s">
        <v>13</v>
      </c>
      <c r="D282" t="s">
        <v>55</v>
      </c>
      <c r="E282" t="s">
        <v>23</v>
      </c>
      <c r="F282" t="s">
        <v>16</v>
      </c>
      <c r="G282">
        <v>26</v>
      </c>
      <c r="H282">
        <v>608</v>
      </c>
      <c r="I282">
        <v>1221</v>
      </c>
      <c r="J282">
        <v>15808</v>
      </c>
      <c r="K282">
        <v>31746</v>
      </c>
      <c r="L282">
        <v>15938</v>
      </c>
    </row>
    <row r="283" spans="1:12" x14ac:dyDescent="0.3">
      <c r="A283" s="14">
        <v>45696</v>
      </c>
      <c r="B283" t="s">
        <v>356</v>
      </c>
      <c r="C283" t="s">
        <v>13</v>
      </c>
      <c r="D283" t="s">
        <v>78</v>
      </c>
      <c r="E283" t="s">
        <v>21</v>
      </c>
      <c r="F283" t="s">
        <v>16</v>
      </c>
      <c r="G283">
        <v>22</v>
      </c>
      <c r="H283">
        <v>719</v>
      </c>
      <c r="I283">
        <v>1172</v>
      </c>
      <c r="J283">
        <v>15818</v>
      </c>
      <c r="K283">
        <v>25784</v>
      </c>
      <c r="L283">
        <v>9966</v>
      </c>
    </row>
    <row r="284" spans="1:12" x14ac:dyDescent="0.3">
      <c r="A284" s="14">
        <v>45566</v>
      </c>
      <c r="B284" t="s">
        <v>230</v>
      </c>
      <c r="C284" t="s">
        <v>116</v>
      </c>
      <c r="D284" t="s">
        <v>117</v>
      </c>
      <c r="E284" t="s">
        <v>23</v>
      </c>
      <c r="F284" t="s">
        <v>35</v>
      </c>
      <c r="G284">
        <v>17</v>
      </c>
      <c r="H284">
        <v>932</v>
      </c>
      <c r="I284">
        <v>1207</v>
      </c>
      <c r="J284">
        <v>15844</v>
      </c>
      <c r="K284">
        <v>20519</v>
      </c>
      <c r="L284">
        <v>4675</v>
      </c>
    </row>
    <row r="285" spans="1:12" x14ac:dyDescent="0.3">
      <c r="A285" s="14">
        <v>45454</v>
      </c>
      <c r="B285" t="s">
        <v>115</v>
      </c>
      <c r="C285" t="s">
        <v>116</v>
      </c>
      <c r="D285" t="s">
        <v>117</v>
      </c>
      <c r="E285" t="s">
        <v>70</v>
      </c>
      <c r="F285" t="s">
        <v>35</v>
      </c>
      <c r="G285">
        <v>17</v>
      </c>
      <c r="H285">
        <v>938</v>
      </c>
      <c r="I285">
        <v>1332</v>
      </c>
      <c r="J285">
        <v>15946</v>
      </c>
      <c r="K285">
        <v>22644</v>
      </c>
      <c r="L285">
        <v>6698</v>
      </c>
    </row>
    <row r="286" spans="1:12" x14ac:dyDescent="0.3">
      <c r="A286" s="14">
        <v>45420</v>
      </c>
      <c r="B286" t="s">
        <v>79</v>
      </c>
      <c r="C286" t="s">
        <v>13</v>
      </c>
      <c r="D286" t="s">
        <v>78</v>
      </c>
      <c r="E286" t="s">
        <v>61</v>
      </c>
      <c r="F286" t="s">
        <v>35</v>
      </c>
      <c r="G286">
        <v>22</v>
      </c>
      <c r="H286">
        <v>725</v>
      </c>
      <c r="I286">
        <v>1362</v>
      </c>
      <c r="J286">
        <v>15950</v>
      </c>
      <c r="K286">
        <v>29964</v>
      </c>
      <c r="L286">
        <v>14014</v>
      </c>
    </row>
    <row r="287" spans="1:12" x14ac:dyDescent="0.3">
      <c r="A287" s="14">
        <v>45591</v>
      </c>
      <c r="B287" t="s">
        <v>255</v>
      </c>
      <c r="C287" t="s">
        <v>13</v>
      </c>
      <c r="D287" t="s">
        <v>18</v>
      </c>
      <c r="E287" t="s">
        <v>61</v>
      </c>
      <c r="F287" t="s">
        <v>16</v>
      </c>
      <c r="G287">
        <v>22</v>
      </c>
      <c r="H287">
        <v>725</v>
      </c>
      <c r="I287">
        <v>1108</v>
      </c>
      <c r="J287">
        <v>15950</v>
      </c>
      <c r="K287">
        <v>24376</v>
      </c>
      <c r="L287">
        <v>8426</v>
      </c>
    </row>
    <row r="288" spans="1:12" x14ac:dyDescent="0.3">
      <c r="A288" s="14">
        <v>45518</v>
      </c>
      <c r="B288" t="s">
        <v>182</v>
      </c>
      <c r="C288" t="s">
        <v>13</v>
      </c>
      <c r="D288" t="s">
        <v>78</v>
      </c>
      <c r="E288" t="s">
        <v>46</v>
      </c>
      <c r="F288" t="s">
        <v>16</v>
      </c>
      <c r="G288">
        <v>23</v>
      </c>
      <c r="H288">
        <v>694</v>
      </c>
      <c r="I288">
        <v>1075</v>
      </c>
      <c r="J288">
        <v>15962</v>
      </c>
      <c r="K288">
        <v>24725</v>
      </c>
      <c r="L288">
        <v>8763</v>
      </c>
    </row>
    <row r="289" spans="1:12" x14ac:dyDescent="0.3">
      <c r="A289" s="14">
        <v>45688</v>
      </c>
      <c r="B289" t="s">
        <v>348</v>
      </c>
      <c r="C289" t="s">
        <v>116</v>
      </c>
      <c r="D289" t="s">
        <v>136</v>
      </c>
      <c r="E289" t="s">
        <v>63</v>
      </c>
      <c r="F289" t="s">
        <v>16</v>
      </c>
      <c r="G289">
        <v>16</v>
      </c>
      <c r="H289">
        <v>998</v>
      </c>
      <c r="I289">
        <v>1338</v>
      </c>
      <c r="J289">
        <v>15968</v>
      </c>
      <c r="K289">
        <v>21408</v>
      </c>
      <c r="L289">
        <v>5440</v>
      </c>
    </row>
    <row r="290" spans="1:12" x14ac:dyDescent="0.3">
      <c r="A290" s="14">
        <v>45677</v>
      </c>
      <c r="B290" t="s">
        <v>229</v>
      </c>
      <c r="C290" t="s">
        <v>116</v>
      </c>
      <c r="D290" t="s">
        <v>136</v>
      </c>
      <c r="E290" t="s">
        <v>68</v>
      </c>
      <c r="F290" t="s">
        <v>35</v>
      </c>
      <c r="G290">
        <v>20</v>
      </c>
      <c r="H290">
        <v>803</v>
      </c>
      <c r="I290">
        <v>1060</v>
      </c>
      <c r="J290">
        <v>16060</v>
      </c>
      <c r="K290">
        <v>21200</v>
      </c>
      <c r="L290">
        <v>5140</v>
      </c>
    </row>
    <row r="291" spans="1:12" x14ac:dyDescent="0.3">
      <c r="A291" s="14">
        <v>45511</v>
      </c>
      <c r="B291" t="s">
        <v>175</v>
      </c>
      <c r="C291" t="s">
        <v>116</v>
      </c>
      <c r="D291" t="s">
        <v>136</v>
      </c>
      <c r="E291" t="s">
        <v>34</v>
      </c>
      <c r="F291" t="s">
        <v>35</v>
      </c>
      <c r="G291">
        <v>20</v>
      </c>
      <c r="H291">
        <v>803</v>
      </c>
      <c r="I291">
        <v>916</v>
      </c>
      <c r="J291">
        <v>16060</v>
      </c>
      <c r="K291">
        <v>18320</v>
      </c>
      <c r="L291">
        <v>2260</v>
      </c>
    </row>
    <row r="292" spans="1:12" x14ac:dyDescent="0.3">
      <c r="A292" s="14">
        <v>45696</v>
      </c>
      <c r="B292" t="s">
        <v>356</v>
      </c>
      <c r="C292" t="s">
        <v>13</v>
      </c>
      <c r="D292" t="s">
        <v>78</v>
      </c>
      <c r="E292" t="s">
        <v>21</v>
      </c>
      <c r="F292" t="s">
        <v>16</v>
      </c>
      <c r="G292">
        <v>23</v>
      </c>
      <c r="H292">
        <v>701</v>
      </c>
      <c r="I292">
        <v>1006</v>
      </c>
      <c r="J292">
        <v>16123</v>
      </c>
      <c r="K292">
        <v>23138</v>
      </c>
      <c r="L292">
        <v>7015</v>
      </c>
    </row>
    <row r="293" spans="1:12" x14ac:dyDescent="0.3">
      <c r="A293" s="14">
        <v>45613</v>
      </c>
      <c r="B293" t="s">
        <v>277</v>
      </c>
      <c r="C293" t="s">
        <v>13</v>
      </c>
      <c r="D293" t="s">
        <v>55</v>
      </c>
      <c r="E293" t="s">
        <v>34</v>
      </c>
      <c r="F293" t="s">
        <v>16</v>
      </c>
      <c r="G293">
        <v>24</v>
      </c>
      <c r="H293">
        <v>672</v>
      </c>
      <c r="I293">
        <v>910</v>
      </c>
      <c r="J293">
        <v>16128</v>
      </c>
      <c r="K293">
        <v>21840</v>
      </c>
      <c r="L293">
        <v>5712</v>
      </c>
    </row>
    <row r="294" spans="1:12" x14ac:dyDescent="0.3">
      <c r="A294" s="14">
        <v>45596</v>
      </c>
      <c r="B294" t="s">
        <v>260</v>
      </c>
      <c r="C294" t="s">
        <v>13</v>
      </c>
      <c r="D294" t="s">
        <v>14</v>
      </c>
      <c r="E294" t="s">
        <v>70</v>
      </c>
      <c r="F294" t="s">
        <v>16</v>
      </c>
      <c r="G294">
        <v>30</v>
      </c>
      <c r="H294">
        <v>539</v>
      </c>
      <c r="I294">
        <v>1461</v>
      </c>
      <c r="J294">
        <v>16170</v>
      </c>
      <c r="K294">
        <v>43830</v>
      </c>
      <c r="L294">
        <v>27660</v>
      </c>
    </row>
    <row r="295" spans="1:12" x14ac:dyDescent="0.3">
      <c r="A295" s="14">
        <v>45618</v>
      </c>
      <c r="B295" t="s">
        <v>282</v>
      </c>
      <c r="C295" t="s">
        <v>13</v>
      </c>
      <c r="D295" t="s">
        <v>55</v>
      </c>
      <c r="E295" t="s">
        <v>42</v>
      </c>
      <c r="F295" t="s">
        <v>16</v>
      </c>
      <c r="G295">
        <v>23</v>
      </c>
      <c r="H295">
        <v>706</v>
      </c>
      <c r="I295">
        <v>1162</v>
      </c>
      <c r="J295">
        <v>16238</v>
      </c>
      <c r="K295">
        <v>26726</v>
      </c>
      <c r="L295">
        <v>10488</v>
      </c>
    </row>
    <row r="296" spans="1:12" x14ac:dyDescent="0.3">
      <c r="A296" s="14">
        <v>45415</v>
      </c>
      <c r="B296" t="s">
        <v>71</v>
      </c>
      <c r="C296" t="s">
        <v>13</v>
      </c>
      <c r="D296" t="s">
        <v>55</v>
      </c>
      <c r="E296" t="s">
        <v>72</v>
      </c>
      <c r="F296" t="s">
        <v>16</v>
      </c>
      <c r="G296">
        <v>20</v>
      </c>
      <c r="H296">
        <v>812</v>
      </c>
      <c r="I296">
        <v>1108</v>
      </c>
      <c r="J296">
        <v>16240</v>
      </c>
      <c r="K296">
        <v>22160</v>
      </c>
      <c r="L296">
        <v>5920</v>
      </c>
    </row>
    <row r="297" spans="1:12" x14ac:dyDescent="0.3">
      <c r="A297" s="14">
        <v>45617</v>
      </c>
      <c r="B297" t="s">
        <v>281</v>
      </c>
      <c r="C297" t="s">
        <v>13</v>
      </c>
      <c r="D297" t="s">
        <v>55</v>
      </c>
      <c r="E297" t="s">
        <v>19</v>
      </c>
      <c r="F297" t="s">
        <v>16</v>
      </c>
      <c r="G297">
        <v>26</v>
      </c>
      <c r="H297">
        <v>625</v>
      </c>
      <c r="I297">
        <v>1030</v>
      </c>
      <c r="J297">
        <v>16250</v>
      </c>
      <c r="K297">
        <v>26780</v>
      </c>
      <c r="L297">
        <v>10530</v>
      </c>
    </row>
    <row r="298" spans="1:12" x14ac:dyDescent="0.3">
      <c r="A298" s="14">
        <v>45488</v>
      </c>
      <c r="B298" t="s">
        <v>152</v>
      </c>
      <c r="C298" t="s">
        <v>13</v>
      </c>
      <c r="D298" t="s">
        <v>78</v>
      </c>
      <c r="E298" t="s">
        <v>38</v>
      </c>
      <c r="F298" t="s">
        <v>35</v>
      </c>
      <c r="G298">
        <v>26</v>
      </c>
      <c r="H298">
        <v>627</v>
      </c>
      <c r="I298">
        <v>1079</v>
      </c>
      <c r="J298">
        <v>16302</v>
      </c>
      <c r="K298">
        <v>28054</v>
      </c>
      <c r="L298">
        <v>11752</v>
      </c>
    </row>
    <row r="299" spans="1:12" x14ac:dyDescent="0.3">
      <c r="A299" s="14">
        <v>45489</v>
      </c>
      <c r="B299" t="s">
        <v>153</v>
      </c>
      <c r="C299" t="s">
        <v>13</v>
      </c>
      <c r="D299" t="s">
        <v>78</v>
      </c>
      <c r="E299" t="s">
        <v>61</v>
      </c>
      <c r="F299" t="s">
        <v>35</v>
      </c>
      <c r="G299">
        <v>27</v>
      </c>
      <c r="H299">
        <v>605</v>
      </c>
      <c r="I299">
        <v>1361</v>
      </c>
      <c r="J299">
        <v>16335</v>
      </c>
      <c r="K299">
        <v>36747</v>
      </c>
      <c r="L299">
        <v>20412</v>
      </c>
    </row>
    <row r="300" spans="1:12" x14ac:dyDescent="0.3">
      <c r="A300" s="14">
        <v>45580</v>
      </c>
      <c r="B300" t="s">
        <v>244</v>
      </c>
      <c r="C300" t="s">
        <v>116</v>
      </c>
      <c r="D300" t="s">
        <v>136</v>
      </c>
      <c r="E300" t="s">
        <v>61</v>
      </c>
      <c r="F300" t="s">
        <v>16</v>
      </c>
      <c r="G300">
        <v>20</v>
      </c>
      <c r="H300">
        <v>817</v>
      </c>
      <c r="I300">
        <v>960</v>
      </c>
      <c r="J300">
        <v>16340</v>
      </c>
      <c r="K300">
        <v>19200</v>
      </c>
      <c r="L300">
        <v>2860</v>
      </c>
    </row>
    <row r="301" spans="1:12" x14ac:dyDescent="0.3">
      <c r="A301" s="14">
        <v>45475</v>
      </c>
      <c r="B301" t="s">
        <v>139</v>
      </c>
      <c r="C301" t="s">
        <v>116</v>
      </c>
      <c r="D301" t="s">
        <v>136</v>
      </c>
      <c r="E301" t="s">
        <v>19</v>
      </c>
      <c r="F301" t="s">
        <v>35</v>
      </c>
      <c r="G301">
        <v>19</v>
      </c>
      <c r="H301">
        <v>860</v>
      </c>
      <c r="I301">
        <v>1430</v>
      </c>
      <c r="J301">
        <v>16340</v>
      </c>
      <c r="K301">
        <v>27170</v>
      </c>
      <c r="L301">
        <v>10830</v>
      </c>
    </row>
    <row r="302" spans="1:12" x14ac:dyDescent="0.3">
      <c r="A302" s="14">
        <v>45426</v>
      </c>
      <c r="B302" t="s">
        <v>85</v>
      </c>
      <c r="C302" t="s">
        <v>13</v>
      </c>
      <c r="D302" t="s">
        <v>78</v>
      </c>
      <c r="E302" t="s">
        <v>23</v>
      </c>
      <c r="F302" t="s">
        <v>35</v>
      </c>
      <c r="G302">
        <v>26</v>
      </c>
      <c r="H302">
        <v>630</v>
      </c>
      <c r="I302">
        <v>953</v>
      </c>
      <c r="J302">
        <v>16380</v>
      </c>
      <c r="K302">
        <v>24778</v>
      </c>
      <c r="L302">
        <v>8398</v>
      </c>
    </row>
    <row r="303" spans="1:12" x14ac:dyDescent="0.3">
      <c r="A303" s="14">
        <v>45683</v>
      </c>
      <c r="B303" t="s">
        <v>343</v>
      </c>
      <c r="C303" t="s">
        <v>116</v>
      </c>
      <c r="D303" t="s">
        <v>136</v>
      </c>
      <c r="E303" t="s">
        <v>42</v>
      </c>
      <c r="F303" t="s">
        <v>35</v>
      </c>
      <c r="G303">
        <v>18</v>
      </c>
      <c r="H303">
        <v>910</v>
      </c>
      <c r="I303">
        <v>1105</v>
      </c>
      <c r="J303">
        <v>16380</v>
      </c>
      <c r="K303">
        <v>19890</v>
      </c>
      <c r="L303">
        <v>3510</v>
      </c>
    </row>
    <row r="304" spans="1:12" x14ac:dyDescent="0.3">
      <c r="A304" s="14">
        <v>45698</v>
      </c>
      <c r="B304" t="s">
        <v>358</v>
      </c>
      <c r="C304" t="s">
        <v>13</v>
      </c>
      <c r="D304" t="s">
        <v>78</v>
      </c>
      <c r="E304" t="s">
        <v>61</v>
      </c>
      <c r="F304" t="s">
        <v>35</v>
      </c>
      <c r="G304">
        <v>22</v>
      </c>
      <c r="H304">
        <v>745</v>
      </c>
      <c r="I304">
        <v>1443</v>
      </c>
      <c r="J304">
        <v>16390</v>
      </c>
      <c r="K304">
        <v>31746</v>
      </c>
      <c r="L304">
        <v>15356</v>
      </c>
    </row>
    <row r="305" spans="1:12" x14ac:dyDescent="0.3">
      <c r="A305" s="14">
        <v>45422</v>
      </c>
      <c r="B305" t="s">
        <v>81</v>
      </c>
      <c r="C305" t="s">
        <v>13</v>
      </c>
      <c r="D305" t="s">
        <v>78</v>
      </c>
      <c r="E305" t="s">
        <v>27</v>
      </c>
      <c r="F305" t="s">
        <v>35</v>
      </c>
      <c r="G305">
        <v>21</v>
      </c>
      <c r="H305">
        <v>781</v>
      </c>
      <c r="I305">
        <v>1061</v>
      </c>
      <c r="J305">
        <v>16401</v>
      </c>
      <c r="K305">
        <v>22281</v>
      </c>
      <c r="L305">
        <v>5880</v>
      </c>
    </row>
    <row r="306" spans="1:12" x14ac:dyDescent="0.3">
      <c r="A306" s="14">
        <v>45688</v>
      </c>
      <c r="B306" t="s">
        <v>348</v>
      </c>
      <c r="C306" t="s">
        <v>116</v>
      </c>
      <c r="D306" t="s">
        <v>136</v>
      </c>
      <c r="E306" t="s">
        <v>63</v>
      </c>
      <c r="F306" t="s">
        <v>16</v>
      </c>
      <c r="G306">
        <v>19</v>
      </c>
      <c r="H306">
        <v>864</v>
      </c>
      <c r="I306">
        <v>1451</v>
      </c>
      <c r="J306">
        <v>16416</v>
      </c>
      <c r="K306">
        <v>27569</v>
      </c>
      <c r="L306">
        <v>11153</v>
      </c>
    </row>
    <row r="307" spans="1:12" x14ac:dyDescent="0.3">
      <c r="A307" s="14">
        <v>45553</v>
      </c>
      <c r="B307" t="s">
        <v>217</v>
      </c>
      <c r="C307" t="s">
        <v>116</v>
      </c>
      <c r="D307" t="s">
        <v>136</v>
      </c>
      <c r="E307" t="s">
        <v>38</v>
      </c>
      <c r="F307" t="s">
        <v>35</v>
      </c>
      <c r="G307">
        <v>17</v>
      </c>
      <c r="H307">
        <v>966</v>
      </c>
      <c r="I307">
        <v>1268</v>
      </c>
      <c r="J307">
        <v>16422</v>
      </c>
      <c r="K307">
        <v>21556</v>
      </c>
      <c r="L307">
        <v>5134</v>
      </c>
    </row>
    <row r="308" spans="1:12" x14ac:dyDescent="0.3">
      <c r="A308" s="14">
        <v>45491</v>
      </c>
      <c r="B308" t="s">
        <v>155</v>
      </c>
      <c r="C308" t="s">
        <v>13</v>
      </c>
      <c r="D308" t="s">
        <v>78</v>
      </c>
      <c r="E308" t="s">
        <v>19</v>
      </c>
      <c r="F308" t="s">
        <v>35</v>
      </c>
      <c r="G308">
        <v>28</v>
      </c>
      <c r="H308">
        <v>588</v>
      </c>
      <c r="I308">
        <v>889</v>
      </c>
      <c r="J308">
        <v>16464</v>
      </c>
      <c r="K308">
        <v>24892</v>
      </c>
      <c r="L308">
        <v>8428</v>
      </c>
    </row>
    <row r="309" spans="1:12" x14ac:dyDescent="0.3">
      <c r="A309" s="14">
        <v>45519</v>
      </c>
      <c r="B309" t="s">
        <v>183</v>
      </c>
      <c r="C309" t="s">
        <v>13</v>
      </c>
      <c r="D309" t="s">
        <v>78</v>
      </c>
      <c r="E309" t="s">
        <v>42</v>
      </c>
      <c r="F309" t="s">
        <v>35</v>
      </c>
      <c r="G309">
        <v>22</v>
      </c>
      <c r="H309">
        <v>749</v>
      </c>
      <c r="I309">
        <v>929</v>
      </c>
      <c r="J309">
        <v>16478</v>
      </c>
      <c r="K309">
        <v>20438</v>
      </c>
      <c r="L309">
        <v>3960</v>
      </c>
    </row>
    <row r="310" spans="1:12" x14ac:dyDescent="0.3">
      <c r="A310" s="14">
        <v>45518</v>
      </c>
      <c r="B310" t="s">
        <v>182</v>
      </c>
      <c r="C310" t="s">
        <v>13</v>
      </c>
      <c r="D310" t="s">
        <v>78</v>
      </c>
      <c r="E310" t="s">
        <v>46</v>
      </c>
      <c r="F310" t="s">
        <v>16</v>
      </c>
      <c r="G310">
        <v>27</v>
      </c>
      <c r="H310">
        <v>611</v>
      </c>
      <c r="I310">
        <v>1197</v>
      </c>
      <c r="J310">
        <v>16497</v>
      </c>
      <c r="K310">
        <v>32319</v>
      </c>
      <c r="L310">
        <v>15822</v>
      </c>
    </row>
    <row r="311" spans="1:12" x14ac:dyDescent="0.3">
      <c r="A311" s="14">
        <v>45458</v>
      </c>
      <c r="B311" t="s">
        <v>121</v>
      </c>
      <c r="C311" t="s">
        <v>116</v>
      </c>
      <c r="D311" t="s">
        <v>117</v>
      </c>
      <c r="E311" t="s">
        <v>21</v>
      </c>
      <c r="F311" t="s">
        <v>35</v>
      </c>
      <c r="G311">
        <v>20</v>
      </c>
      <c r="H311">
        <v>827</v>
      </c>
      <c r="I311">
        <v>1478</v>
      </c>
      <c r="J311">
        <v>16540</v>
      </c>
      <c r="K311">
        <v>29560</v>
      </c>
      <c r="L311">
        <v>13020</v>
      </c>
    </row>
    <row r="312" spans="1:12" x14ac:dyDescent="0.3">
      <c r="A312" s="14">
        <v>45455</v>
      </c>
      <c r="B312" t="s">
        <v>118</v>
      </c>
      <c r="C312" t="s">
        <v>116</v>
      </c>
      <c r="D312" t="s">
        <v>117</v>
      </c>
      <c r="E312" t="s">
        <v>72</v>
      </c>
      <c r="F312" t="s">
        <v>35</v>
      </c>
      <c r="G312">
        <v>18</v>
      </c>
      <c r="H312">
        <v>920</v>
      </c>
      <c r="I312">
        <v>1162</v>
      </c>
      <c r="J312">
        <v>16560</v>
      </c>
      <c r="K312">
        <v>20916</v>
      </c>
      <c r="L312">
        <v>4356</v>
      </c>
    </row>
    <row r="313" spans="1:12" x14ac:dyDescent="0.3">
      <c r="A313" s="14">
        <v>45395</v>
      </c>
      <c r="B313" t="s">
        <v>40</v>
      </c>
      <c r="C313" t="s">
        <v>13</v>
      </c>
      <c r="D313" t="s">
        <v>14</v>
      </c>
      <c r="E313" t="s">
        <v>19</v>
      </c>
      <c r="F313" t="s">
        <v>35</v>
      </c>
      <c r="G313">
        <v>22</v>
      </c>
      <c r="H313">
        <v>755</v>
      </c>
      <c r="I313">
        <v>1291</v>
      </c>
      <c r="J313">
        <v>16610</v>
      </c>
      <c r="K313">
        <v>28402</v>
      </c>
      <c r="L313">
        <v>11792</v>
      </c>
    </row>
    <row r="314" spans="1:12" x14ac:dyDescent="0.3">
      <c r="A314" s="14">
        <v>45479</v>
      </c>
      <c r="B314" t="s">
        <v>143</v>
      </c>
      <c r="C314" t="s">
        <v>116</v>
      </c>
      <c r="D314" t="s">
        <v>136</v>
      </c>
      <c r="E314" t="s">
        <v>42</v>
      </c>
      <c r="F314" t="s">
        <v>16</v>
      </c>
      <c r="G314">
        <v>20</v>
      </c>
      <c r="H314">
        <v>833</v>
      </c>
      <c r="I314">
        <v>1054</v>
      </c>
      <c r="J314">
        <v>16660</v>
      </c>
      <c r="K314">
        <v>21080</v>
      </c>
      <c r="L314">
        <v>4420</v>
      </c>
    </row>
    <row r="315" spans="1:12" x14ac:dyDescent="0.3">
      <c r="A315" s="14">
        <v>45632</v>
      </c>
      <c r="B315" t="s">
        <v>296</v>
      </c>
      <c r="C315" t="s">
        <v>13</v>
      </c>
      <c r="D315" t="s">
        <v>78</v>
      </c>
      <c r="E315" t="s">
        <v>63</v>
      </c>
      <c r="F315" t="s">
        <v>16</v>
      </c>
      <c r="G315">
        <v>30</v>
      </c>
      <c r="H315">
        <v>557</v>
      </c>
      <c r="I315">
        <v>1005</v>
      </c>
      <c r="J315">
        <v>16710</v>
      </c>
      <c r="K315">
        <v>30150</v>
      </c>
      <c r="L315">
        <v>13440</v>
      </c>
    </row>
    <row r="316" spans="1:12" x14ac:dyDescent="0.3">
      <c r="A316" s="14">
        <v>45601</v>
      </c>
      <c r="B316" t="s">
        <v>265</v>
      </c>
      <c r="C316" t="s">
        <v>13</v>
      </c>
      <c r="D316" t="s">
        <v>14</v>
      </c>
      <c r="E316" t="s">
        <v>42</v>
      </c>
      <c r="F316" t="s">
        <v>35</v>
      </c>
      <c r="G316">
        <v>26</v>
      </c>
      <c r="H316">
        <v>643</v>
      </c>
      <c r="I316">
        <v>1370</v>
      </c>
      <c r="J316">
        <v>16718</v>
      </c>
      <c r="K316">
        <v>35620</v>
      </c>
      <c r="L316">
        <v>18902</v>
      </c>
    </row>
    <row r="317" spans="1:12" x14ac:dyDescent="0.3">
      <c r="A317" s="14">
        <v>45663</v>
      </c>
      <c r="B317" t="s">
        <v>326</v>
      </c>
      <c r="C317" t="s">
        <v>116</v>
      </c>
      <c r="D317" t="s">
        <v>117</v>
      </c>
      <c r="E317" t="s">
        <v>72</v>
      </c>
      <c r="F317" t="s">
        <v>35</v>
      </c>
      <c r="G317">
        <v>20</v>
      </c>
      <c r="H317">
        <v>837</v>
      </c>
      <c r="I317">
        <v>921</v>
      </c>
      <c r="J317">
        <v>16740</v>
      </c>
      <c r="K317">
        <v>18420</v>
      </c>
      <c r="L317">
        <v>1680</v>
      </c>
    </row>
    <row r="318" spans="1:12" x14ac:dyDescent="0.3">
      <c r="A318" s="14">
        <v>45494</v>
      </c>
      <c r="B318" t="s">
        <v>158</v>
      </c>
      <c r="C318" t="s">
        <v>13</v>
      </c>
      <c r="D318" t="s">
        <v>78</v>
      </c>
      <c r="E318" t="s">
        <v>70</v>
      </c>
      <c r="F318" t="s">
        <v>35</v>
      </c>
      <c r="G318">
        <v>23</v>
      </c>
      <c r="H318">
        <v>730</v>
      </c>
      <c r="I318">
        <v>1337</v>
      </c>
      <c r="J318">
        <v>16790</v>
      </c>
      <c r="K318">
        <v>30751</v>
      </c>
      <c r="L318">
        <v>13961</v>
      </c>
    </row>
    <row r="319" spans="1:12" x14ac:dyDescent="0.3">
      <c r="A319" s="14">
        <v>45411</v>
      </c>
      <c r="B319" t="s">
        <v>64</v>
      </c>
      <c r="C319" t="s">
        <v>13</v>
      </c>
      <c r="D319" t="s">
        <v>55</v>
      </c>
      <c r="E319" t="s">
        <v>19</v>
      </c>
      <c r="F319" t="s">
        <v>35</v>
      </c>
      <c r="G319">
        <v>26</v>
      </c>
      <c r="H319">
        <v>647</v>
      </c>
      <c r="I319">
        <v>1200</v>
      </c>
      <c r="J319">
        <v>16822</v>
      </c>
      <c r="K319">
        <v>31200</v>
      </c>
      <c r="L319">
        <v>14378</v>
      </c>
    </row>
    <row r="320" spans="1:12" x14ac:dyDescent="0.3">
      <c r="A320" s="14">
        <v>45481</v>
      </c>
      <c r="B320" t="s">
        <v>145</v>
      </c>
      <c r="C320" t="s">
        <v>116</v>
      </c>
      <c r="D320" t="s">
        <v>136</v>
      </c>
      <c r="E320" t="s">
        <v>51</v>
      </c>
      <c r="F320" t="s">
        <v>16</v>
      </c>
      <c r="G320">
        <v>17</v>
      </c>
      <c r="H320">
        <v>990</v>
      </c>
      <c r="I320">
        <v>1141</v>
      </c>
      <c r="J320">
        <v>16830</v>
      </c>
      <c r="K320">
        <v>19397</v>
      </c>
      <c r="L320">
        <v>2567</v>
      </c>
    </row>
    <row r="321" spans="1:12" x14ac:dyDescent="0.3">
      <c r="A321" s="14">
        <v>45585</v>
      </c>
      <c r="B321" t="s">
        <v>249</v>
      </c>
      <c r="C321" t="s">
        <v>116</v>
      </c>
      <c r="D321" t="s">
        <v>136</v>
      </c>
      <c r="E321" t="s">
        <v>38</v>
      </c>
      <c r="F321" t="s">
        <v>35</v>
      </c>
      <c r="G321">
        <v>20</v>
      </c>
      <c r="H321">
        <v>844</v>
      </c>
      <c r="I321">
        <v>1246</v>
      </c>
      <c r="J321">
        <v>16880</v>
      </c>
      <c r="K321">
        <v>24920</v>
      </c>
      <c r="L321">
        <v>8040</v>
      </c>
    </row>
    <row r="322" spans="1:12" x14ac:dyDescent="0.3">
      <c r="A322" s="14">
        <v>45410</v>
      </c>
      <c r="B322" t="s">
        <v>62</v>
      </c>
      <c r="C322" t="s">
        <v>13</v>
      </c>
      <c r="D322" t="s">
        <v>55</v>
      </c>
      <c r="E322" t="s">
        <v>63</v>
      </c>
      <c r="F322" t="s">
        <v>35</v>
      </c>
      <c r="G322">
        <v>23</v>
      </c>
      <c r="H322">
        <v>736</v>
      </c>
      <c r="I322">
        <v>985</v>
      </c>
      <c r="J322">
        <v>16928</v>
      </c>
      <c r="K322">
        <v>22655</v>
      </c>
      <c r="L322">
        <v>5727</v>
      </c>
    </row>
    <row r="323" spans="1:12" x14ac:dyDescent="0.3">
      <c r="A323" s="14">
        <v>45527</v>
      </c>
      <c r="B323" t="s">
        <v>191</v>
      </c>
      <c r="C323" t="s">
        <v>13</v>
      </c>
      <c r="D323" t="s">
        <v>78</v>
      </c>
      <c r="E323" t="s">
        <v>34</v>
      </c>
      <c r="F323" t="s">
        <v>35</v>
      </c>
      <c r="G323">
        <v>22</v>
      </c>
      <c r="H323">
        <v>774</v>
      </c>
      <c r="I323">
        <v>921</v>
      </c>
      <c r="J323">
        <v>17028</v>
      </c>
      <c r="K323">
        <v>20262</v>
      </c>
      <c r="L323">
        <v>3234</v>
      </c>
    </row>
    <row r="324" spans="1:12" x14ac:dyDescent="0.3">
      <c r="A324" s="14">
        <v>45491</v>
      </c>
      <c r="B324" t="s">
        <v>155</v>
      </c>
      <c r="C324" t="s">
        <v>13</v>
      </c>
      <c r="D324" t="s">
        <v>78</v>
      </c>
      <c r="E324" t="s">
        <v>19</v>
      </c>
      <c r="F324" t="s">
        <v>35</v>
      </c>
      <c r="G324">
        <v>26</v>
      </c>
      <c r="H324">
        <v>656</v>
      </c>
      <c r="I324">
        <v>1363</v>
      </c>
      <c r="J324">
        <v>17056</v>
      </c>
      <c r="K324">
        <v>35438</v>
      </c>
      <c r="L324">
        <v>18382</v>
      </c>
    </row>
    <row r="325" spans="1:12" x14ac:dyDescent="0.3">
      <c r="A325" s="14">
        <v>45631</v>
      </c>
      <c r="B325" t="s">
        <v>295</v>
      </c>
      <c r="C325" t="s">
        <v>13</v>
      </c>
      <c r="D325" t="s">
        <v>78</v>
      </c>
      <c r="E325" t="s">
        <v>61</v>
      </c>
      <c r="F325" t="s">
        <v>16</v>
      </c>
      <c r="G325">
        <v>20</v>
      </c>
      <c r="H325">
        <v>854</v>
      </c>
      <c r="I325">
        <v>1261</v>
      </c>
      <c r="J325">
        <v>17080</v>
      </c>
      <c r="K325">
        <v>25220</v>
      </c>
      <c r="L325">
        <v>8140</v>
      </c>
    </row>
    <row r="326" spans="1:12" x14ac:dyDescent="0.3">
      <c r="A326" s="14">
        <v>45493</v>
      </c>
      <c r="B326" t="s">
        <v>157</v>
      </c>
      <c r="C326" t="s">
        <v>13</v>
      </c>
      <c r="D326" t="s">
        <v>78</v>
      </c>
      <c r="E326" t="s">
        <v>68</v>
      </c>
      <c r="F326" t="s">
        <v>35</v>
      </c>
      <c r="G326">
        <v>22</v>
      </c>
      <c r="H326">
        <v>779</v>
      </c>
      <c r="I326">
        <v>1072</v>
      </c>
      <c r="J326">
        <v>17138</v>
      </c>
      <c r="K326">
        <v>23584</v>
      </c>
      <c r="L326">
        <v>6446</v>
      </c>
    </row>
    <row r="327" spans="1:12" x14ac:dyDescent="0.3">
      <c r="A327" s="14">
        <v>45455</v>
      </c>
      <c r="B327" t="s">
        <v>118</v>
      </c>
      <c r="C327" t="s">
        <v>116</v>
      </c>
      <c r="D327" t="s">
        <v>117</v>
      </c>
      <c r="E327" t="s">
        <v>72</v>
      </c>
      <c r="F327" t="s">
        <v>35</v>
      </c>
      <c r="G327">
        <v>20</v>
      </c>
      <c r="H327">
        <v>857</v>
      </c>
      <c r="I327">
        <v>911</v>
      </c>
      <c r="J327">
        <v>17140</v>
      </c>
      <c r="K327">
        <v>18220</v>
      </c>
      <c r="L327">
        <v>1080</v>
      </c>
    </row>
    <row r="328" spans="1:12" x14ac:dyDescent="0.3">
      <c r="A328" s="14">
        <v>45591</v>
      </c>
      <c r="B328" t="s">
        <v>255</v>
      </c>
      <c r="C328" t="s">
        <v>13</v>
      </c>
      <c r="D328" t="s">
        <v>18</v>
      </c>
      <c r="E328" t="s">
        <v>61</v>
      </c>
      <c r="F328" t="s">
        <v>16</v>
      </c>
      <c r="G328">
        <v>23</v>
      </c>
      <c r="H328">
        <v>746</v>
      </c>
      <c r="I328">
        <v>1354</v>
      </c>
      <c r="J328">
        <v>17158</v>
      </c>
      <c r="K328">
        <v>31142</v>
      </c>
      <c r="L328">
        <v>13984</v>
      </c>
    </row>
    <row r="329" spans="1:12" x14ac:dyDescent="0.3">
      <c r="A329" s="14">
        <v>45694</v>
      </c>
      <c r="B329" t="s">
        <v>354</v>
      </c>
      <c r="C329" t="s">
        <v>13</v>
      </c>
      <c r="D329" t="s">
        <v>78</v>
      </c>
      <c r="E329" t="s">
        <v>74</v>
      </c>
      <c r="F329" t="s">
        <v>16</v>
      </c>
      <c r="G329">
        <v>27</v>
      </c>
      <c r="H329">
        <v>636</v>
      </c>
      <c r="I329">
        <v>1178</v>
      </c>
      <c r="J329">
        <v>17172</v>
      </c>
      <c r="K329">
        <v>31806</v>
      </c>
      <c r="L329">
        <v>14634</v>
      </c>
    </row>
    <row r="330" spans="1:12" x14ac:dyDescent="0.3">
      <c r="A330" s="14">
        <v>45615</v>
      </c>
      <c r="B330" t="s">
        <v>279</v>
      </c>
      <c r="C330" t="s">
        <v>13</v>
      </c>
      <c r="D330" t="s">
        <v>55</v>
      </c>
      <c r="E330" t="s">
        <v>38</v>
      </c>
      <c r="F330" t="s">
        <v>35</v>
      </c>
      <c r="G330">
        <v>23</v>
      </c>
      <c r="H330">
        <v>747</v>
      </c>
      <c r="I330">
        <v>996</v>
      </c>
      <c r="J330">
        <v>17181</v>
      </c>
      <c r="K330">
        <v>22908</v>
      </c>
      <c r="L330">
        <v>5727</v>
      </c>
    </row>
    <row r="331" spans="1:12" x14ac:dyDescent="0.3">
      <c r="A331" s="14">
        <v>45630</v>
      </c>
      <c r="B331" t="s">
        <v>294</v>
      </c>
      <c r="C331" t="s">
        <v>13</v>
      </c>
      <c r="D331" t="s">
        <v>78</v>
      </c>
      <c r="E331" t="s">
        <v>38</v>
      </c>
      <c r="F331" t="s">
        <v>16</v>
      </c>
      <c r="G331">
        <v>22</v>
      </c>
      <c r="H331">
        <v>781</v>
      </c>
      <c r="I331">
        <v>1065</v>
      </c>
      <c r="J331">
        <v>17182</v>
      </c>
      <c r="K331">
        <v>23430</v>
      </c>
      <c r="L331">
        <v>6248</v>
      </c>
    </row>
    <row r="332" spans="1:12" x14ac:dyDescent="0.3">
      <c r="A332" s="14">
        <v>45613</v>
      </c>
      <c r="B332" t="s">
        <v>277</v>
      </c>
      <c r="C332" t="s">
        <v>13</v>
      </c>
      <c r="D332" t="s">
        <v>55</v>
      </c>
      <c r="E332" t="s">
        <v>34</v>
      </c>
      <c r="F332" t="s">
        <v>16</v>
      </c>
      <c r="G332">
        <v>22</v>
      </c>
      <c r="H332">
        <v>783</v>
      </c>
      <c r="I332">
        <v>1399</v>
      </c>
      <c r="J332">
        <v>17226</v>
      </c>
      <c r="K332">
        <v>30778</v>
      </c>
      <c r="L332">
        <v>13552</v>
      </c>
    </row>
    <row r="333" spans="1:12" x14ac:dyDescent="0.3">
      <c r="A333" s="14">
        <v>45486</v>
      </c>
      <c r="B333" t="s">
        <v>150</v>
      </c>
      <c r="C333" t="s">
        <v>13</v>
      </c>
      <c r="D333" t="s">
        <v>78</v>
      </c>
      <c r="E333" t="s">
        <v>23</v>
      </c>
      <c r="F333" t="s">
        <v>16</v>
      </c>
      <c r="G333">
        <v>24</v>
      </c>
      <c r="H333">
        <v>718</v>
      </c>
      <c r="I333">
        <v>1150</v>
      </c>
      <c r="J333">
        <v>17232</v>
      </c>
      <c r="K333">
        <v>27600</v>
      </c>
      <c r="L333">
        <v>10368</v>
      </c>
    </row>
    <row r="334" spans="1:12" x14ac:dyDescent="0.3">
      <c r="A334" s="14">
        <v>45386</v>
      </c>
      <c r="B334" t="s">
        <v>22</v>
      </c>
      <c r="C334" t="s">
        <v>13</v>
      </c>
      <c r="D334" t="s">
        <v>18</v>
      </c>
      <c r="E334" t="s">
        <v>23</v>
      </c>
      <c r="F334" t="s">
        <v>16</v>
      </c>
      <c r="G334">
        <v>22</v>
      </c>
      <c r="H334">
        <v>785</v>
      </c>
      <c r="I334">
        <v>885</v>
      </c>
      <c r="J334">
        <v>17270</v>
      </c>
      <c r="K334">
        <v>19470</v>
      </c>
      <c r="L334">
        <v>2200</v>
      </c>
    </row>
    <row r="335" spans="1:12" x14ac:dyDescent="0.3">
      <c r="A335" s="14">
        <v>45683</v>
      </c>
      <c r="B335" t="s">
        <v>343</v>
      </c>
      <c r="C335" t="s">
        <v>116</v>
      </c>
      <c r="D335" t="s">
        <v>136</v>
      </c>
      <c r="E335" t="s">
        <v>42</v>
      </c>
      <c r="F335" t="s">
        <v>35</v>
      </c>
      <c r="G335">
        <v>19</v>
      </c>
      <c r="H335">
        <v>911</v>
      </c>
      <c r="I335">
        <v>1052</v>
      </c>
      <c r="J335">
        <v>17309</v>
      </c>
      <c r="K335">
        <v>19988</v>
      </c>
      <c r="L335">
        <v>2679</v>
      </c>
    </row>
    <row r="336" spans="1:12" x14ac:dyDescent="0.3">
      <c r="A336" s="14">
        <v>45385</v>
      </c>
      <c r="B336" t="s">
        <v>20</v>
      </c>
      <c r="C336" t="s">
        <v>13</v>
      </c>
      <c r="D336" t="s">
        <v>18</v>
      </c>
      <c r="E336" t="s">
        <v>21</v>
      </c>
      <c r="F336" t="s">
        <v>16</v>
      </c>
      <c r="G336">
        <v>23</v>
      </c>
      <c r="H336">
        <v>753</v>
      </c>
      <c r="I336">
        <v>1006</v>
      </c>
      <c r="J336">
        <v>17319</v>
      </c>
      <c r="K336">
        <v>23138</v>
      </c>
      <c r="L336">
        <v>5819</v>
      </c>
    </row>
    <row r="337" spans="1:12" x14ac:dyDescent="0.3">
      <c r="A337" s="14">
        <v>45680</v>
      </c>
      <c r="B337" t="s">
        <v>188</v>
      </c>
      <c r="C337" t="s">
        <v>116</v>
      </c>
      <c r="D337" t="s">
        <v>136</v>
      </c>
      <c r="E337" t="s">
        <v>74</v>
      </c>
      <c r="F337" t="s">
        <v>35</v>
      </c>
      <c r="G337">
        <v>18</v>
      </c>
      <c r="H337">
        <v>963</v>
      </c>
      <c r="I337">
        <v>1209</v>
      </c>
      <c r="J337">
        <v>17334</v>
      </c>
      <c r="K337">
        <v>21762</v>
      </c>
      <c r="L337">
        <v>4428</v>
      </c>
    </row>
    <row r="338" spans="1:12" x14ac:dyDescent="0.3">
      <c r="A338" s="14">
        <v>45695</v>
      </c>
      <c r="B338" t="s">
        <v>355</v>
      </c>
      <c r="C338" t="s">
        <v>13</v>
      </c>
      <c r="D338" t="s">
        <v>78</v>
      </c>
      <c r="E338" t="s">
        <v>21</v>
      </c>
      <c r="F338" t="s">
        <v>16</v>
      </c>
      <c r="G338">
        <v>29</v>
      </c>
      <c r="H338">
        <v>598</v>
      </c>
      <c r="I338">
        <v>900</v>
      </c>
      <c r="J338">
        <v>17342</v>
      </c>
      <c r="K338">
        <v>26100</v>
      </c>
      <c r="L338">
        <v>8758</v>
      </c>
    </row>
    <row r="339" spans="1:12" x14ac:dyDescent="0.3">
      <c r="A339" s="14">
        <v>45689</v>
      </c>
      <c r="B339" t="s">
        <v>349</v>
      </c>
      <c r="C339" t="s">
        <v>13</v>
      </c>
      <c r="D339" t="s">
        <v>78</v>
      </c>
      <c r="E339" t="s">
        <v>19</v>
      </c>
      <c r="F339" t="s">
        <v>35</v>
      </c>
      <c r="G339">
        <v>23</v>
      </c>
      <c r="H339">
        <v>755</v>
      </c>
      <c r="I339">
        <v>1184</v>
      </c>
      <c r="J339">
        <v>17365</v>
      </c>
      <c r="K339">
        <v>27232</v>
      </c>
      <c r="L339">
        <v>9867</v>
      </c>
    </row>
    <row r="340" spans="1:12" x14ac:dyDescent="0.3">
      <c r="A340" s="14">
        <v>45393</v>
      </c>
      <c r="B340" t="s">
        <v>37</v>
      </c>
      <c r="C340" t="s">
        <v>13</v>
      </c>
      <c r="D340" t="s">
        <v>14</v>
      </c>
      <c r="E340" t="s">
        <v>38</v>
      </c>
      <c r="F340" t="s">
        <v>35</v>
      </c>
      <c r="G340">
        <v>21</v>
      </c>
      <c r="H340">
        <v>829</v>
      </c>
      <c r="I340">
        <v>1269</v>
      </c>
      <c r="J340">
        <v>17409</v>
      </c>
      <c r="K340">
        <v>26649</v>
      </c>
      <c r="L340">
        <v>9240</v>
      </c>
    </row>
    <row r="341" spans="1:12" x14ac:dyDescent="0.3">
      <c r="A341" s="14">
        <v>45457</v>
      </c>
      <c r="B341" t="s">
        <v>120</v>
      </c>
      <c r="C341" t="s">
        <v>116</v>
      </c>
      <c r="D341" t="s">
        <v>117</v>
      </c>
      <c r="E341" t="s">
        <v>21</v>
      </c>
      <c r="F341" t="s">
        <v>35</v>
      </c>
      <c r="G341">
        <v>19</v>
      </c>
      <c r="H341">
        <v>918</v>
      </c>
      <c r="I341">
        <v>1364</v>
      </c>
      <c r="J341">
        <v>17442</v>
      </c>
      <c r="K341">
        <v>25916</v>
      </c>
      <c r="L341">
        <v>8474</v>
      </c>
    </row>
    <row r="342" spans="1:12" x14ac:dyDescent="0.3">
      <c r="A342" s="14">
        <v>45427</v>
      </c>
      <c r="B342" t="s">
        <v>86</v>
      </c>
      <c r="C342" t="s">
        <v>13</v>
      </c>
      <c r="D342" t="s">
        <v>78</v>
      </c>
      <c r="E342" t="s">
        <v>27</v>
      </c>
      <c r="F342" t="s">
        <v>35</v>
      </c>
      <c r="G342">
        <v>30</v>
      </c>
      <c r="H342">
        <v>583</v>
      </c>
      <c r="I342">
        <v>1093</v>
      </c>
      <c r="J342">
        <v>17490</v>
      </c>
      <c r="K342">
        <v>32790</v>
      </c>
      <c r="L342">
        <v>15300</v>
      </c>
    </row>
    <row r="343" spans="1:12" x14ac:dyDescent="0.3">
      <c r="A343" s="14">
        <v>45473</v>
      </c>
      <c r="B343" t="s">
        <v>137</v>
      </c>
      <c r="C343" t="s">
        <v>116</v>
      </c>
      <c r="D343" t="s">
        <v>136</v>
      </c>
      <c r="E343" t="s">
        <v>38</v>
      </c>
      <c r="F343" t="s">
        <v>35</v>
      </c>
      <c r="G343">
        <v>20</v>
      </c>
      <c r="H343">
        <v>875</v>
      </c>
      <c r="I343">
        <v>1255</v>
      </c>
      <c r="J343">
        <v>17500</v>
      </c>
      <c r="K343">
        <v>25100</v>
      </c>
      <c r="L343">
        <v>7600</v>
      </c>
    </row>
    <row r="344" spans="1:12" x14ac:dyDescent="0.3">
      <c r="A344" s="14">
        <v>45695</v>
      </c>
      <c r="B344" t="s">
        <v>355</v>
      </c>
      <c r="C344" t="s">
        <v>13</v>
      </c>
      <c r="D344" t="s">
        <v>78</v>
      </c>
      <c r="E344" t="s">
        <v>21</v>
      </c>
      <c r="F344" t="s">
        <v>16</v>
      </c>
      <c r="G344">
        <v>23</v>
      </c>
      <c r="H344">
        <v>761</v>
      </c>
      <c r="I344">
        <v>1027</v>
      </c>
      <c r="J344">
        <v>17503</v>
      </c>
      <c r="K344">
        <v>23621</v>
      </c>
      <c r="L344">
        <v>6118</v>
      </c>
    </row>
    <row r="345" spans="1:12" x14ac:dyDescent="0.3">
      <c r="A345" s="14">
        <v>45424</v>
      </c>
      <c r="B345" t="s">
        <v>83</v>
      </c>
      <c r="C345" t="s">
        <v>13</v>
      </c>
      <c r="D345" t="s">
        <v>78</v>
      </c>
      <c r="E345" t="s">
        <v>19</v>
      </c>
      <c r="F345" t="s">
        <v>35</v>
      </c>
      <c r="G345">
        <v>24</v>
      </c>
      <c r="H345">
        <v>730</v>
      </c>
      <c r="I345">
        <v>1234</v>
      </c>
      <c r="J345">
        <v>17520</v>
      </c>
      <c r="K345">
        <v>29616</v>
      </c>
      <c r="L345">
        <v>12096</v>
      </c>
    </row>
    <row r="346" spans="1:12" x14ac:dyDescent="0.3">
      <c r="A346" s="14">
        <v>45588</v>
      </c>
      <c r="B346" t="s">
        <v>252</v>
      </c>
      <c r="C346" t="s">
        <v>13</v>
      </c>
      <c r="D346" t="s">
        <v>14</v>
      </c>
      <c r="E346" t="s">
        <v>23</v>
      </c>
      <c r="F346" t="s">
        <v>35</v>
      </c>
      <c r="G346">
        <v>26</v>
      </c>
      <c r="H346">
        <v>674</v>
      </c>
      <c r="I346">
        <v>953</v>
      </c>
      <c r="J346">
        <v>17524</v>
      </c>
      <c r="K346">
        <v>24778</v>
      </c>
      <c r="L346">
        <v>7254</v>
      </c>
    </row>
    <row r="347" spans="1:12" x14ac:dyDescent="0.3">
      <c r="A347" s="14">
        <v>45580</v>
      </c>
      <c r="B347" t="s">
        <v>244</v>
      </c>
      <c r="C347" t="s">
        <v>116</v>
      </c>
      <c r="D347" t="s">
        <v>136</v>
      </c>
      <c r="E347" t="s">
        <v>61</v>
      </c>
      <c r="F347" t="s">
        <v>16</v>
      </c>
      <c r="G347">
        <v>20</v>
      </c>
      <c r="H347">
        <v>882</v>
      </c>
      <c r="I347">
        <v>996</v>
      </c>
      <c r="J347">
        <v>17640</v>
      </c>
      <c r="K347">
        <v>19920</v>
      </c>
      <c r="L347">
        <v>2280</v>
      </c>
    </row>
    <row r="348" spans="1:12" x14ac:dyDescent="0.3">
      <c r="A348" s="14">
        <v>45417</v>
      </c>
      <c r="B348" t="s">
        <v>75</v>
      </c>
      <c r="C348" t="s">
        <v>13</v>
      </c>
      <c r="D348" t="s">
        <v>55</v>
      </c>
      <c r="E348" t="s">
        <v>21</v>
      </c>
      <c r="F348" t="s">
        <v>16</v>
      </c>
      <c r="G348">
        <v>23</v>
      </c>
      <c r="H348">
        <v>768</v>
      </c>
      <c r="I348">
        <v>901</v>
      </c>
      <c r="J348">
        <v>17664</v>
      </c>
      <c r="K348">
        <v>20723</v>
      </c>
      <c r="L348">
        <v>3059</v>
      </c>
    </row>
    <row r="349" spans="1:12" x14ac:dyDescent="0.3">
      <c r="A349" s="14">
        <v>45620</v>
      </c>
      <c r="B349" t="s">
        <v>284</v>
      </c>
      <c r="C349" t="s">
        <v>13</v>
      </c>
      <c r="D349" t="s">
        <v>55</v>
      </c>
      <c r="E349" t="s">
        <v>46</v>
      </c>
      <c r="F349" t="s">
        <v>16</v>
      </c>
      <c r="G349">
        <v>24</v>
      </c>
      <c r="H349">
        <v>736</v>
      </c>
      <c r="I349">
        <v>1125</v>
      </c>
      <c r="J349">
        <v>17664</v>
      </c>
      <c r="K349">
        <v>27000</v>
      </c>
      <c r="L349">
        <v>9336</v>
      </c>
    </row>
    <row r="350" spans="1:12" x14ac:dyDescent="0.3">
      <c r="A350" s="14">
        <v>45609</v>
      </c>
      <c r="B350" t="s">
        <v>273</v>
      </c>
      <c r="C350" t="s">
        <v>13</v>
      </c>
      <c r="D350" t="s">
        <v>55</v>
      </c>
      <c r="E350" t="s">
        <v>27</v>
      </c>
      <c r="F350" t="s">
        <v>16</v>
      </c>
      <c r="G350">
        <v>25</v>
      </c>
      <c r="H350">
        <v>709</v>
      </c>
      <c r="I350">
        <v>1086</v>
      </c>
      <c r="J350">
        <v>17725</v>
      </c>
      <c r="K350">
        <v>27150</v>
      </c>
      <c r="L350">
        <v>9425</v>
      </c>
    </row>
    <row r="351" spans="1:12" x14ac:dyDescent="0.3">
      <c r="A351" s="14">
        <v>45624</v>
      </c>
      <c r="B351" t="s">
        <v>288</v>
      </c>
      <c r="C351" t="s">
        <v>13</v>
      </c>
      <c r="D351" t="s">
        <v>78</v>
      </c>
      <c r="E351" t="s">
        <v>31</v>
      </c>
      <c r="F351" t="s">
        <v>35</v>
      </c>
      <c r="G351">
        <v>30</v>
      </c>
      <c r="H351">
        <v>591</v>
      </c>
      <c r="I351">
        <v>1277</v>
      </c>
      <c r="J351">
        <v>17730</v>
      </c>
      <c r="K351">
        <v>38310</v>
      </c>
      <c r="L351">
        <v>20580</v>
      </c>
    </row>
    <row r="352" spans="1:12" x14ac:dyDescent="0.3">
      <c r="A352" s="14">
        <v>45522</v>
      </c>
      <c r="B352" t="s">
        <v>186</v>
      </c>
      <c r="C352" t="s">
        <v>13</v>
      </c>
      <c r="D352" t="s">
        <v>78</v>
      </c>
      <c r="E352" t="s">
        <v>31</v>
      </c>
      <c r="F352" t="s">
        <v>16</v>
      </c>
      <c r="G352">
        <v>22</v>
      </c>
      <c r="H352">
        <v>806</v>
      </c>
      <c r="I352">
        <v>907</v>
      </c>
      <c r="J352">
        <v>17732</v>
      </c>
      <c r="K352">
        <v>19954</v>
      </c>
      <c r="L352">
        <v>2222</v>
      </c>
    </row>
    <row r="353" spans="1:12" x14ac:dyDescent="0.3">
      <c r="A353" s="14">
        <v>45634</v>
      </c>
      <c r="B353" t="s">
        <v>298</v>
      </c>
      <c r="C353" t="s">
        <v>13</v>
      </c>
      <c r="D353" t="s">
        <v>78</v>
      </c>
      <c r="E353" t="s">
        <v>66</v>
      </c>
      <c r="F353" t="s">
        <v>16</v>
      </c>
      <c r="G353">
        <v>23</v>
      </c>
      <c r="H353">
        <v>771</v>
      </c>
      <c r="I353">
        <v>946</v>
      </c>
      <c r="J353">
        <v>17733</v>
      </c>
      <c r="K353">
        <v>21758</v>
      </c>
      <c r="L353">
        <v>4025</v>
      </c>
    </row>
    <row r="354" spans="1:12" x14ac:dyDescent="0.3">
      <c r="A354" s="14">
        <v>45689</v>
      </c>
      <c r="B354" t="s">
        <v>349</v>
      </c>
      <c r="C354" t="s">
        <v>13</v>
      </c>
      <c r="D354" t="s">
        <v>78</v>
      </c>
      <c r="E354" t="s">
        <v>19</v>
      </c>
      <c r="F354" t="s">
        <v>35</v>
      </c>
      <c r="G354">
        <v>22</v>
      </c>
      <c r="H354">
        <v>810</v>
      </c>
      <c r="I354">
        <v>1261</v>
      </c>
      <c r="J354">
        <v>17820</v>
      </c>
      <c r="K354">
        <v>27742</v>
      </c>
      <c r="L354">
        <v>9922</v>
      </c>
    </row>
    <row r="355" spans="1:12" x14ac:dyDescent="0.3">
      <c r="A355" s="14">
        <v>45549</v>
      </c>
      <c r="B355" t="s">
        <v>213</v>
      </c>
      <c r="C355" t="s">
        <v>116</v>
      </c>
      <c r="D355" t="s">
        <v>136</v>
      </c>
      <c r="E355" t="s">
        <v>31</v>
      </c>
      <c r="F355" t="s">
        <v>35</v>
      </c>
      <c r="G355">
        <v>19</v>
      </c>
      <c r="H355">
        <v>938</v>
      </c>
      <c r="I355">
        <v>1119</v>
      </c>
      <c r="J355">
        <v>17822</v>
      </c>
      <c r="K355">
        <v>21261</v>
      </c>
      <c r="L355">
        <v>3439</v>
      </c>
    </row>
    <row r="356" spans="1:12" x14ac:dyDescent="0.3">
      <c r="A356" s="14">
        <v>45406</v>
      </c>
      <c r="B356" t="s">
        <v>57</v>
      </c>
      <c r="C356" t="s">
        <v>13</v>
      </c>
      <c r="D356" t="s">
        <v>55</v>
      </c>
      <c r="E356" t="s">
        <v>23</v>
      </c>
      <c r="F356" t="s">
        <v>16</v>
      </c>
      <c r="G356">
        <v>23</v>
      </c>
      <c r="H356">
        <v>779</v>
      </c>
      <c r="I356">
        <v>1428</v>
      </c>
      <c r="J356">
        <v>17917</v>
      </c>
      <c r="K356">
        <v>32844</v>
      </c>
      <c r="L356">
        <v>14927</v>
      </c>
    </row>
    <row r="357" spans="1:12" x14ac:dyDescent="0.3">
      <c r="A357" s="14">
        <v>45628</v>
      </c>
      <c r="B357" t="s">
        <v>292</v>
      </c>
      <c r="C357" t="s">
        <v>13</v>
      </c>
      <c r="D357" t="s">
        <v>78</v>
      </c>
      <c r="E357" t="s">
        <v>23</v>
      </c>
      <c r="F357" t="s">
        <v>35</v>
      </c>
      <c r="G357">
        <v>20</v>
      </c>
      <c r="H357">
        <v>897</v>
      </c>
      <c r="I357">
        <v>1430</v>
      </c>
      <c r="J357">
        <v>17940</v>
      </c>
      <c r="K357">
        <v>28600</v>
      </c>
      <c r="L357">
        <v>10660</v>
      </c>
    </row>
    <row r="358" spans="1:12" x14ac:dyDescent="0.3">
      <c r="A358" s="14">
        <v>45678</v>
      </c>
      <c r="B358" t="s">
        <v>340</v>
      </c>
      <c r="C358" t="s">
        <v>116</v>
      </c>
      <c r="D358" t="s">
        <v>136</v>
      </c>
      <c r="E358" t="s">
        <v>70</v>
      </c>
      <c r="F358" t="s">
        <v>35</v>
      </c>
      <c r="G358">
        <v>20</v>
      </c>
      <c r="H358">
        <v>900</v>
      </c>
      <c r="I358">
        <v>1381</v>
      </c>
      <c r="J358">
        <v>18000</v>
      </c>
      <c r="K358">
        <v>27620</v>
      </c>
      <c r="L358">
        <v>9620</v>
      </c>
    </row>
    <row r="359" spans="1:12" x14ac:dyDescent="0.3">
      <c r="A359" s="14">
        <v>45625</v>
      </c>
      <c r="B359" t="s">
        <v>289</v>
      </c>
      <c r="C359" t="s">
        <v>13</v>
      </c>
      <c r="D359" t="s">
        <v>78</v>
      </c>
      <c r="E359" t="s">
        <v>38</v>
      </c>
      <c r="F359" t="s">
        <v>35</v>
      </c>
      <c r="G359">
        <v>29</v>
      </c>
      <c r="H359">
        <v>621</v>
      </c>
      <c r="I359">
        <v>948</v>
      </c>
      <c r="J359">
        <v>18009</v>
      </c>
      <c r="K359">
        <v>27492</v>
      </c>
      <c r="L359">
        <v>9483</v>
      </c>
    </row>
    <row r="360" spans="1:12" x14ac:dyDescent="0.3">
      <c r="A360" s="14">
        <v>45699</v>
      </c>
      <c r="B360" t="s">
        <v>359</v>
      </c>
      <c r="C360" t="s">
        <v>13</v>
      </c>
      <c r="D360" t="s">
        <v>78</v>
      </c>
      <c r="E360" t="s">
        <v>31</v>
      </c>
      <c r="F360" t="s">
        <v>35</v>
      </c>
      <c r="G360">
        <v>29</v>
      </c>
      <c r="H360">
        <v>623</v>
      </c>
      <c r="I360">
        <v>941</v>
      </c>
      <c r="J360">
        <v>18067</v>
      </c>
      <c r="K360">
        <v>27289</v>
      </c>
      <c r="L360">
        <v>9222</v>
      </c>
    </row>
    <row r="361" spans="1:12" x14ac:dyDescent="0.3">
      <c r="A361" s="14">
        <v>45408</v>
      </c>
      <c r="B361" t="s">
        <v>59</v>
      </c>
      <c r="C361" t="s">
        <v>13</v>
      </c>
      <c r="D361" t="s">
        <v>55</v>
      </c>
      <c r="E361" t="s">
        <v>38</v>
      </c>
      <c r="F361" t="s">
        <v>35</v>
      </c>
      <c r="G361">
        <v>22</v>
      </c>
      <c r="H361">
        <v>822</v>
      </c>
      <c r="I361">
        <v>1279</v>
      </c>
      <c r="J361">
        <v>18084</v>
      </c>
      <c r="K361">
        <v>28138</v>
      </c>
      <c r="L361">
        <v>10054</v>
      </c>
    </row>
    <row r="362" spans="1:12" x14ac:dyDescent="0.3">
      <c r="A362" s="14">
        <v>45472</v>
      </c>
      <c r="B362" t="s">
        <v>135</v>
      </c>
      <c r="C362" t="s">
        <v>116</v>
      </c>
      <c r="D362" t="s">
        <v>136</v>
      </c>
      <c r="E362" t="s">
        <v>31</v>
      </c>
      <c r="F362" t="s">
        <v>35</v>
      </c>
      <c r="G362">
        <v>19</v>
      </c>
      <c r="H362">
        <v>952</v>
      </c>
      <c r="I362">
        <v>946</v>
      </c>
      <c r="J362">
        <v>18088</v>
      </c>
      <c r="K362">
        <v>17974</v>
      </c>
      <c r="L362">
        <v>-114</v>
      </c>
    </row>
    <row r="363" spans="1:12" x14ac:dyDescent="0.3">
      <c r="A363" s="14">
        <v>45416</v>
      </c>
      <c r="B363" t="s">
        <v>73</v>
      </c>
      <c r="C363" t="s">
        <v>13</v>
      </c>
      <c r="D363" t="s">
        <v>55</v>
      </c>
      <c r="E363" t="s">
        <v>74</v>
      </c>
      <c r="F363" t="s">
        <v>16</v>
      </c>
      <c r="G363">
        <v>20</v>
      </c>
      <c r="H363">
        <v>908</v>
      </c>
      <c r="I363">
        <v>1335</v>
      </c>
      <c r="J363">
        <v>18160</v>
      </c>
      <c r="K363">
        <v>26700</v>
      </c>
      <c r="L363">
        <v>8540</v>
      </c>
    </row>
    <row r="364" spans="1:12" x14ac:dyDescent="0.3">
      <c r="A364" s="14">
        <v>45523</v>
      </c>
      <c r="B364" t="s">
        <v>187</v>
      </c>
      <c r="C364" t="s">
        <v>13</v>
      </c>
      <c r="D364" t="s">
        <v>78</v>
      </c>
      <c r="E364" t="s">
        <v>38</v>
      </c>
      <c r="F364" t="s">
        <v>16</v>
      </c>
      <c r="G364">
        <v>27</v>
      </c>
      <c r="H364">
        <v>674</v>
      </c>
      <c r="I364">
        <v>1316</v>
      </c>
      <c r="J364">
        <v>18198</v>
      </c>
      <c r="K364">
        <v>35532</v>
      </c>
      <c r="L364">
        <v>17334</v>
      </c>
    </row>
    <row r="365" spans="1:12" x14ac:dyDescent="0.3">
      <c r="A365" s="14">
        <v>45420</v>
      </c>
      <c r="B365" t="s">
        <v>79</v>
      </c>
      <c r="C365" t="s">
        <v>13</v>
      </c>
      <c r="D365" t="s">
        <v>78</v>
      </c>
      <c r="E365" t="s">
        <v>61</v>
      </c>
      <c r="F365" t="s">
        <v>35</v>
      </c>
      <c r="G365">
        <v>27</v>
      </c>
      <c r="H365">
        <v>675</v>
      </c>
      <c r="I365">
        <v>1163</v>
      </c>
      <c r="J365">
        <v>18225</v>
      </c>
      <c r="K365">
        <v>31401</v>
      </c>
      <c r="L365">
        <v>13176</v>
      </c>
    </row>
    <row r="366" spans="1:12" x14ac:dyDescent="0.3">
      <c r="A366" s="14">
        <v>45393</v>
      </c>
      <c r="B366" t="s">
        <v>37</v>
      </c>
      <c r="C366" t="s">
        <v>13</v>
      </c>
      <c r="D366" t="s">
        <v>14</v>
      </c>
      <c r="E366" t="s">
        <v>38</v>
      </c>
      <c r="F366" t="s">
        <v>35</v>
      </c>
      <c r="G366">
        <v>22</v>
      </c>
      <c r="H366">
        <v>832</v>
      </c>
      <c r="I366">
        <v>1160</v>
      </c>
      <c r="J366">
        <v>18304</v>
      </c>
      <c r="K366">
        <v>25520</v>
      </c>
      <c r="L366">
        <v>7216</v>
      </c>
    </row>
    <row r="367" spans="1:12" x14ac:dyDescent="0.3">
      <c r="A367" s="14">
        <v>45693</v>
      </c>
      <c r="B367" t="s">
        <v>353</v>
      </c>
      <c r="C367" t="s">
        <v>13</v>
      </c>
      <c r="D367" t="s">
        <v>78</v>
      </c>
      <c r="E367" t="s">
        <v>72</v>
      </c>
      <c r="F367" t="s">
        <v>16</v>
      </c>
      <c r="G367">
        <v>21</v>
      </c>
      <c r="H367">
        <v>876</v>
      </c>
      <c r="I367">
        <v>887</v>
      </c>
      <c r="J367">
        <v>18396</v>
      </c>
      <c r="K367">
        <v>18627</v>
      </c>
      <c r="L367">
        <v>231</v>
      </c>
    </row>
    <row r="368" spans="1:12" x14ac:dyDescent="0.3">
      <c r="A368" s="14">
        <v>45391</v>
      </c>
      <c r="B368" t="s">
        <v>33</v>
      </c>
      <c r="C368" t="s">
        <v>13</v>
      </c>
      <c r="D368" t="s">
        <v>14</v>
      </c>
      <c r="E368" t="s">
        <v>34</v>
      </c>
      <c r="F368" t="s">
        <v>35</v>
      </c>
      <c r="G368">
        <v>21</v>
      </c>
      <c r="H368">
        <v>879</v>
      </c>
      <c r="I368">
        <v>1072</v>
      </c>
      <c r="J368">
        <v>18459</v>
      </c>
      <c r="K368">
        <v>22512</v>
      </c>
      <c r="L368">
        <v>4053</v>
      </c>
    </row>
    <row r="369" spans="1:12" x14ac:dyDescent="0.3">
      <c r="A369" s="14">
        <v>45685</v>
      </c>
      <c r="B369" t="s">
        <v>345</v>
      </c>
      <c r="C369" t="s">
        <v>116</v>
      </c>
      <c r="D369" t="s">
        <v>136</v>
      </c>
      <c r="E369" t="s">
        <v>21</v>
      </c>
      <c r="F369" t="s">
        <v>16</v>
      </c>
      <c r="G369">
        <v>19</v>
      </c>
      <c r="H369">
        <v>972</v>
      </c>
      <c r="I369">
        <v>1262</v>
      </c>
      <c r="J369">
        <v>18468</v>
      </c>
      <c r="K369">
        <v>23978</v>
      </c>
      <c r="L369">
        <v>5510</v>
      </c>
    </row>
    <row r="370" spans="1:12" x14ac:dyDescent="0.3">
      <c r="A370" s="14">
        <v>45428</v>
      </c>
      <c r="B370" t="s">
        <v>87</v>
      </c>
      <c r="C370" t="s">
        <v>13</v>
      </c>
      <c r="D370" t="s">
        <v>78</v>
      </c>
      <c r="E370" t="s">
        <v>29</v>
      </c>
      <c r="F370" t="s">
        <v>16</v>
      </c>
      <c r="G370">
        <v>30</v>
      </c>
      <c r="H370">
        <v>616</v>
      </c>
      <c r="I370">
        <v>1159</v>
      </c>
      <c r="J370">
        <v>18480</v>
      </c>
      <c r="K370">
        <v>34770</v>
      </c>
      <c r="L370">
        <v>16290</v>
      </c>
    </row>
    <row r="371" spans="1:12" x14ac:dyDescent="0.3">
      <c r="A371" s="14">
        <v>45629</v>
      </c>
      <c r="B371" t="s">
        <v>293</v>
      </c>
      <c r="C371" t="s">
        <v>13</v>
      </c>
      <c r="D371" t="s">
        <v>78</v>
      </c>
      <c r="E371" t="s">
        <v>34</v>
      </c>
      <c r="F371" t="s">
        <v>16</v>
      </c>
      <c r="G371">
        <v>29</v>
      </c>
      <c r="H371">
        <v>639</v>
      </c>
      <c r="I371">
        <v>1449</v>
      </c>
      <c r="J371">
        <v>18531</v>
      </c>
      <c r="K371">
        <v>42021</v>
      </c>
      <c r="L371">
        <v>23490</v>
      </c>
    </row>
    <row r="372" spans="1:12" x14ac:dyDescent="0.3">
      <c r="A372" s="14">
        <v>45517</v>
      </c>
      <c r="B372" t="s">
        <v>181</v>
      </c>
      <c r="C372" t="s">
        <v>13</v>
      </c>
      <c r="D372" t="s">
        <v>78</v>
      </c>
      <c r="E372" t="s">
        <v>19</v>
      </c>
      <c r="F372" t="s">
        <v>16</v>
      </c>
      <c r="G372">
        <v>26</v>
      </c>
      <c r="H372">
        <v>715</v>
      </c>
      <c r="I372">
        <v>1015</v>
      </c>
      <c r="J372">
        <v>18590</v>
      </c>
      <c r="K372">
        <v>26390</v>
      </c>
      <c r="L372">
        <v>7800</v>
      </c>
    </row>
    <row r="373" spans="1:12" x14ac:dyDescent="0.3">
      <c r="A373" s="14">
        <v>45520</v>
      </c>
      <c r="B373" t="s">
        <v>184</v>
      </c>
      <c r="C373" t="s">
        <v>13</v>
      </c>
      <c r="D373" t="s">
        <v>78</v>
      </c>
      <c r="E373" t="s">
        <v>49</v>
      </c>
      <c r="F373" t="s">
        <v>16</v>
      </c>
      <c r="G373">
        <v>26</v>
      </c>
      <c r="H373">
        <v>715</v>
      </c>
      <c r="I373">
        <v>929</v>
      </c>
      <c r="J373">
        <v>18590</v>
      </c>
      <c r="K373">
        <v>24154</v>
      </c>
      <c r="L373">
        <v>5564</v>
      </c>
    </row>
    <row r="374" spans="1:12" x14ac:dyDescent="0.3">
      <c r="A374" s="14">
        <v>45619</v>
      </c>
      <c r="B374" t="s">
        <v>283</v>
      </c>
      <c r="C374" t="s">
        <v>13</v>
      </c>
      <c r="D374" t="s">
        <v>55</v>
      </c>
      <c r="E374" t="s">
        <v>19</v>
      </c>
      <c r="F374" t="s">
        <v>16</v>
      </c>
      <c r="G374">
        <v>28</v>
      </c>
      <c r="H374">
        <v>665</v>
      </c>
      <c r="I374">
        <v>1049</v>
      </c>
      <c r="J374">
        <v>18620</v>
      </c>
      <c r="K374">
        <v>29372</v>
      </c>
      <c r="L374">
        <v>10752</v>
      </c>
    </row>
    <row r="375" spans="1:12" x14ac:dyDescent="0.3">
      <c r="A375" s="14">
        <v>45425</v>
      </c>
      <c r="B375" t="s">
        <v>84</v>
      </c>
      <c r="C375" t="s">
        <v>13</v>
      </c>
      <c r="D375" t="s">
        <v>78</v>
      </c>
      <c r="E375" t="s">
        <v>21</v>
      </c>
      <c r="F375" t="s">
        <v>35</v>
      </c>
      <c r="G375">
        <v>23</v>
      </c>
      <c r="H375">
        <v>811</v>
      </c>
      <c r="I375">
        <v>1086</v>
      </c>
      <c r="J375">
        <v>18653</v>
      </c>
      <c r="K375">
        <v>24978</v>
      </c>
      <c r="L375">
        <v>6325</v>
      </c>
    </row>
    <row r="376" spans="1:12" x14ac:dyDescent="0.3">
      <c r="A376" s="14">
        <v>45456</v>
      </c>
      <c r="B376" t="s">
        <v>119</v>
      </c>
      <c r="C376" t="s">
        <v>116</v>
      </c>
      <c r="D376" t="s">
        <v>117</v>
      </c>
      <c r="E376" t="s">
        <v>74</v>
      </c>
      <c r="F376" t="s">
        <v>35</v>
      </c>
      <c r="G376">
        <v>19</v>
      </c>
      <c r="H376">
        <v>982</v>
      </c>
      <c r="I376">
        <v>1253</v>
      </c>
      <c r="J376">
        <v>18658</v>
      </c>
      <c r="K376">
        <v>23807</v>
      </c>
      <c r="L376">
        <v>5149</v>
      </c>
    </row>
    <row r="377" spans="1:12" x14ac:dyDescent="0.3">
      <c r="A377" s="14">
        <v>45523</v>
      </c>
      <c r="B377" t="s">
        <v>187</v>
      </c>
      <c r="C377" t="s">
        <v>13</v>
      </c>
      <c r="D377" t="s">
        <v>78</v>
      </c>
      <c r="E377" t="s">
        <v>38</v>
      </c>
      <c r="F377" t="s">
        <v>16</v>
      </c>
      <c r="G377">
        <v>30</v>
      </c>
      <c r="H377">
        <v>624</v>
      </c>
      <c r="I377">
        <v>1243</v>
      </c>
      <c r="J377">
        <v>18720</v>
      </c>
      <c r="K377">
        <v>37290</v>
      </c>
      <c r="L377">
        <v>18570</v>
      </c>
    </row>
    <row r="378" spans="1:12" x14ac:dyDescent="0.3">
      <c r="A378" s="14">
        <v>45424</v>
      </c>
      <c r="B378" t="s">
        <v>83</v>
      </c>
      <c r="C378" t="s">
        <v>13</v>
      </c>
      <c r="D378" t="s">
        <v>78</v>
      </c>
      <c r="E378" t="s">
        <v>19</v>
      </c>
      <c r="F378" t="s">
        <v>35</v>
      </c>
      <c r="G378">
        <v>23</v>
      </c>
      <c r="H378">
        <v>816</v>
      </c>
      <c r="I378">
        <v>1429</v>
      </c>
      <c r="J378">
        <v>18768</v>
      </c>
      <c r="K378">
        <v>32867</v>
      </c>
      <c r="L378">
        <v>14099</v>
      </c>
    </row>
    <row r="379" spans="1:12" x14ac:dyDescent="0.3">
      <c r="A379" s="14">
        <v>45385</v>
      </c>
      <c r="B379" t="s">
        <v>20</v>
      </c>
      <c r="C379" t="s">
        <v>13</v>
      </c>
      <c r="D379" t="s">
        <v>18</v>
      </c>
      <c r="E379" t="s">
        <v>21</v>
      </c>
      <c r="F379" t="s">
        <v>16</v>
      </c>
      <c r="G379">
        <v>20</v>
      </c>
      <c r="H379">
        <v>940</v>
      </c>
      <c r="I379">
        <v>1488</v>
      </c>
      <c r="J379">
        <v>18800</v>
      </c>
      <c r="K379">
        <v>29760</v>
      </c>
      <c r="L379">
        <v>10960</v>
      </c>
    </row>
    <row r="380" spans="1:12" x14ac:dyDescent="0.3">
      <c r="A380" s="14">
        <v>45460</v>
      </c>
      <c r="B380" t="s">
        <v>123</v>
      </c>
      <c r="C380" t="s">
        <v>116</v>
      </c>
      <c r="D380" t="s">
        <v>117</v>
      </c>
      <c r="E380" t="s">
        <v>61</v>
      </c>
      <c r="F380" t="s">
        <v>16</v>
      </c>
      <c r="G380">
        <v>20</v>
      </c>
      <c r="H380">
        <v>941</v>
      </c>
      <c r="I380">
        <v>1038</v>
      </c>
      <c r="J380">
        <v>18820</v>
      </c>
      <c r="K380">
        <v>20760</v>
      </c>
      <c r="L380">
        <v>1940</v>
      </c>
    </row>
    <row r="381" spans="1:12" x14ac:dyDescent="0.3">
      <c r="A381" s="14">
        <v>45600</v>
      </c>
      <c r="B381" t="s">
        <v>264</v>
      </c>
      <c r="C381" t="s">
        <v>13</v>
      </c>
      <c r="D381" t="s">
        <v>14</v>
      </c>
      <c r="E381" t="s">
        <v>21</v>
      </c>
      <c r="F381" t="s">
        <v>35</v>
      </c>
      <c r="G381">
        <v>20</v>
      </c>
      <c r="H381">
        <v>941</v>
      </c>
      <c r="I381">
        <v>922</v>
      </c>
      <c r="J381">
        <v>18820</v>
      </c>
      <c r="K381">
        <v>18440</v>
      </c>
      <c r="L381">
        <v>-380</v>
      </c>
    </row>
    <row r="382" spans="1:12" x14ac:dyDescent="0.3">
      <c r="A382" s="14">
        <v>45597</v>
      </c>
      <c r="B382" t="s">
        <v>261</v>
      </c>
      <c r="C382" t="s">
        <v>13</v>
      </c>
      <c r="D382" t="s">
        <v>14</v>
      </c>
      <c r="E382" t="s">
        <v>72</v>
      </c>
      <c r="F382" t="s">
        <v>16</v>
      </c>
      <c r="G382">
        <v>26</v>
      </c>
      <c r="H382">
        <v>726</v>
      </c>
      <c r="I382">
        <v>1070</v>
      </c>
      <c r="J382">
        <v>18876</v>
      </c>
      <c r="K382">
        <v>27820</v>
      </c>
      <c r="L382">
        <v>8944</v>
      </c>
    </row>
    <row r="383" spans="1:12" x14ac:dyDescent="0.3">
      <c r="A383" s="14">
        <v>45635</v>
      </c>
      <c r="B383" t="s">
        <v>299</v>
      </c>
      <c r="C383" t="s">
        <v>13</v>
      </c>
      <c r="D383" t="s">
        <v>78</v>
      </c>
      <c r="E383" t="s">
        <v>68</v>
      </c>
      <c r="F383" t="s">
        <v>16</v>
      </c>
      <c r="G383">
        <v>24</v>
      </c>
      <c r="H383">
        <v>787</v>
      </c>
      <c r="I383">
        <v>1412</v>
      </c>
      <c r="J383">
        <v>18888</v>
      </c>
      <c r="K383">
        <v>33888</v>
      </c>
      <c r="L383">
        <v>15000</v>
      </c>
    </row>
    <row r="384" spans="1:12" x14ac:dyDescent="0.3">
      <c r="A384" s="14">
        <v>45597</v>
      </c>
      <c r="B384" t="s">
        <v>261</v>
      </c>
      <c r="C384" t="s">
        <v>13</v>
      </c>
      <c r="D384" t="s">
        <v>14</v>
      </c>
      <c r="E384" t="s">
        <v>72</v>
      </c>
      <c r="F384" t="s">
        <v>16</v>
      </c>
      <c r="G384">
        <v>26</v>
      </c>
      <c r="H384">
        <v>728</v>
      </c>
      <c r="I384">
        <v>1242</v>
      </c>
      <c r="J384">
        <v>18928</v>
      </c>
      <c r="K384">
        <v>32292</v>
      </c>
      <c r="L384">
        <v>13364</v>
      </c>
    </row>
    <row r="385" spans="1:12" x14ac:dyDescent="0.3">
      <c r="A385" s="14">
        <v>45427</v>
      </c>
      <c r="B385" t="s">
        <v>86</v>
      </c>
      <c r="C385" t="s">
        <v>13</v>
      </c>
      <c r="D385" t="s">
        <v>78</v>
      </c>
      <c r="E385" t="s">
        <v>27</v>
      </c>
      <c r="F385" t="s">
        <v>35</v>
      </c>
      <c r="G385">
        <v>29</v>
      </c>
      <c r="H385">
        <v>655</v>
      </c>
      <c r="I385">
        <v>1132</v>
      </c>
      <c r="J385">
        <v>18995</v>
      </c>
      <c r="K385">
        <v>32828</v>
      </c>
      <c r="L385">
        <v>13833</v>
      </c>
    </row>
    <row r="386" spans="1:12" x14ac:dyDescent="0.3">
      <c r="A386" s="14">
        <v>45690</v>
      </c>
      <c r="B386" t="s">
        <v>350</v>
      </c>
      <c r="C386" t="s">
        <v>13</v>
      </c>
      <c r="D386" t="s">
        <v>78</v>
      </c>
      <c r="E386" t="s">
        <v>66</v>
      </c>
      <c r="F386" t="s">
        <v>35</v>
      </c>
      <c r="G386">
        <v>23</v>
      </c>
      <c r="H386">
        <v>827</v>
      </c>
      <c r="I386">
        <v>968</v>
      </c>
      <c r="J386">
        <v>19021</v>
      </c>
      <c r="K386">
        <v>22264</v>
      </c>
      <c r="L386">
        <v>3243</v>
      </c>
    </row>
    <row r="387" spans="1:12" x14ac:dyDescent="0.3">
      <c r="A387" s="14">
        <v>45423</v>
      </c>
      <c r="B387" t="s">
        <v>82</v>
      </c>
      <c r="C387" t="s">
        <v>13</v>
      </c>
      <c r="D387" t="s">
        <v>78</v>
      </c>
      <c r="E387" t="s">
        <v>15</v>
      </c>
      <c r="F387" t="s">
        <v>35</v>
      </c>
      <c r="G387">
        <v>22</v>
      </c>
      <c r="H387">
        <v>866</v>
      </c>
      <c r="I387">
        <v>1020</v>
      </c>
      <c r="J387">
        <v>19052</v>
      </c>
      <c r="K387">
        <v>22440</v>
      </c>
      <c r="L387">
        <v>3388</v>
      </c>
    </row>
    <row r="388" spans="1:12" x14ac:dyDescent="0.3">
      <c r="A388" s="14">
        <v>45591</v>
      </c>
      <c r="B388" t="s">
        <v>255</v>
      </c>
      <c r="C388" t="s">
        <v>13</v>
      </c>
      <c r="D388" t="s">
        <v>18</v>
      </c>
      <c r="E388" t="s">
        <v>61</v>
      </c>
      <c r="F388" t="s">
        <v>16</v>
      </c>
      <c r="G388">
        <v>29</v>
      </c>
      <c r="H388">
        <v>661</v>
      </c>
      <c r="I388">
        <v>1369</v>
      </c>
      <c r="J388">
        <v>19169</v>
      </c>
      <c r="K388">
        <v>39701</v>
      </c>
      <c r="L388">
        <v>20532</v>
      </c>
    </row>
    <row r="389" spans="1:12" x14ac:dyDescent="0.3">
      <c r="A389" s="14">
        <v>45478</v>
      </c>
      <c r="B389" t="s">
        <v>142</v>
      </c>
      <c r="C389" t="s">
        <v>116</v>
      </c>
      <c r="D389" t="s">
        <v>136</v>
      </c>
      <c r="E389" t="s">
        <v>46</v>
      </c>
      <c r="F389" t="s">
        <v>35</v>
      </c>
      <c r="G389">
        <v>20</v>
      </c>
      <c r="H389">
        <v>960</v>
      </c>
      <c r="I389">
        <v>1498</v>
      </c>
      <c r="J389">
        <v>19200</v>
      </c>
      <c r="K389">
        <v>29960</v>
      </c>
      <c r="L389">
        <v>10760</v>
      </c>
    </row>
    <row r="390" spans="1:12" x14ac:dyDescent="0.3">
      <c r="A390" s="14">
        <v>45487</v>
      </c>
      <c r="B390" t="s">
        <v>151</v>
      </c>
      <c r="C390" t="s">
        <v>13</v>
      </c>
      <c r="D390" t="s">
        <v>78</v>
      </c>
      <c r="E390" t="s">
        <v>34</v>
      </c>
      <c r="F390" t="s">
        <v>16</v>
      </c>
      <c r="G390">
        <v>21</v>
      </c>
      <c r="H390">
        <v>915</v>
      </c>
      <c r="I390">
        <v>961</v>
      </c>
      <c r="J390">
        <v>19215</v>
      </c>
      <c r="K390">
        <v>20181</v>
      </c>
      <c r="L390">
        <v>966</v>
      </c>
    </row>
    <row r="391" spans="1:12" x14ac:dyDescent="0.3">
      <c r="A391" s="14">
        <v>45583</v>
      </c>
      <c r="B391" t="s">
        <v>247</v>
      </c>
      <c r="C391" t="s">
        <v>116</v>
      </c>
      <c r="D391" t="s">
        <v>136</v>
      </c>
      <c r="E391" t="s">
        <v>51</v>
      </c>
      <c r="F391" t="s">
        <v>35</v>
      </c>
      <c r="G391">
        <v>20</v>
      </c>
      <c r="H391">
        <v>963</v>
      </c>
      <c r="I391">
        <v>1359</v>
      </c>
      <c r="J391">
        <v>19260</v>
      </c>
      <c r="K391">
        <v>27180</v>
      </c>
      <c r="L391">
        <v>7920</v>
      </c>
    </row>
    <row r="392" spans="1:12" x14ac:dyDescent="0.3">
      <c r="A392" s="14">
        <v>45487</v>
      </c>
      <c r="B392" t="s">
        <v>151</v>
      </c>
      <c r="C392" t="s">
        <v>13</v>
      </c>
      <c r="D392" t="s">
        <v>78</v>
      </c>
      <c r="E392" t="s">
        <v>34</v>
      </c>
      <c r="F392" t="s">
        <v>16</v>
      </c>
      <c r="G392">
        <v>22</v>
      </c>
      <c r="H392">
        <v>877</v>
      </c>
      <c r="I392">
        <v>1452</v>
      </c>
      <c r="J392">
        <v>19294</v>
      </c>
      <c r="K392">
        <v>31944</v>
      </c>
      <c r="L392">
        <v>12650</v>
      </c>
    </row>
    <row r="393" spans="1:12" x14ac:dyDescent="0.3">
      <c r="A393" s="14">
        <v>45516</v>
      </c>
      <c r="B393" t="s">
        <v>180</v>
      </c>
      <c r="C393" t="s">
        <v>116</v>
      </c>
      <c r="D393" t="s">
        <v>136</v>
      </c>
      <c r="E393" t="s">
        <v>42</v>
      </c>
      <c r="F393" t="s">
        <v>16</v>
      </c>
      <c r="G393">
        <v>20</v>
      </c>
      <c r="H393">
        <v>966</v>
      </c>
      <c r="I393">
        <v>955</v>
      </c>
      <c r="J393">
        <v>19320</v>
      </c>
      <c r="K393">
        <v>19100</v>
      </c>
      <c r="L393">
        <v>-220</v>
      </c>
    </row>
    <row r="394" spans="1:12" x14ac:dyDescent="0.3">
      <c r="A394" s="14">
        <v>45417</v>
      </c>
      <c r="B394" t="s">
        <v>75</v>
      </c>
      <c r="C394" t="s">
        <v>13</v>
      </c>
      <c r="D394" t="s">
        <v>55</v>
      </c>
      <c r="E394" t="s">
        <v>21</v>
      </c>
      <c r="F394" t="s">
        <v>16</v>
      </c>
      <c r="G394">
        <v>23</v>
      </c>
      <c r="H394">
        <v>846</v>
      </c>
      <c r="I394">
        <v>1460</v>
      </c>
      <c r="J394">
        <v>19458</v>
      </c>
      <c r="K394">
        <v>33580</v>
      </c>
      <c r="L394">
        <v>14122</v>
      </c>
    </row>
    <row r="395" spans="1:12" x14ac:dyDescent="0.3">
      <c r="A395" s="14">
        <v>45421</v>
      </c>
      <c r="B395" t="s">
        <v>80</v>
      </c>
      <c r="C395" t="s">
        <v>13</v>
      </c>
      <c r="D395" t="s">
        <v>78</v>
      </c>
      <c r="E395" t="s">
        <v>21</v>
      </c>
      <c r="F395" t="s">
        <v>35</v>
      </c>
      <c r="G395">
        <v>27</v>
      </c>
      <c r="H395">
        <v>722</v>
      </c>
      <c r="I395">
        <v>1143</v>
      </c>
      <c r="J395">
        <v>19494</v>
      </c>
      <c r="K395">
        <v>30861</v>
      </c>
      <c r="L395">
        <v>11367</v>
      </c>
    </row>
    <row r="396" spans="1:12" x14ac:dyDescent="0.3">
      <c r="A396" s="14">
        <v>45525</v>
      </c>
      <c r="B396" t="s">
        <v>189</v>
      </c>
      <c r="C396" t="s">
        <v>13</v>
      </c>
      <c r="D396" t="s">
        <v>78</v>
      </c>
      <c r="E396" t="s">
        <v>23</v>
      </c>
      <c r="F396" t="s">
        <v>35</v>
      </c>
      <c r="G396">
        <v>21</v>
      </c>
      <c r="H396">
        <v>929</v>
      </c>
      <c r="I396">
        <v>1207</v>
      </c>
      <c r="J396">
        <v>19509</v>
      </c>
      <c r="K396">
        <v>25347</v>
      </c>
      <c r="L396">
        <v>5838</v>
      </c>
    </row>
    <row r="397" spans="1:12" x14ac:dyDescent="0.3">
      <c r="A397" s="14">
        <v>45633</v>
      </c>
      <c r="B397" t="s">
        <v>297</v>
      </c>
      <c r="C397" t="s">
        <v>13</v>
      </c>
      <c r="D397" t="s">
        <v>78</v>
      </c>
      <c r="E397" t="s">
        <v>19</v>
      </c>
      <c r="F397" t="s">
        <v>35</v>
      </c>
      <c r="G397">
        <v>20</v>
      </c>
      <c r="H397">
        <v>976</v>
      </c>
      <c r="I397">
        <v>1195</v>
      </c>
      <c r="J397">
        <v>19520</v>
      </c>
      <c r="K397">
        <v>23900</v>
      </c>
      <c r="L397">
        <v>4380</v>
      </c>
    </row>
    <row r="398" spans="1:12" x14ac:dyDescent="0.3">
      <c r="A398" s="14">
        <v>45698</v>
      </c>
      <c r="B398" t="s">
        <v>358</v>
      </c>
      <c r="C398" t="s">
        <v>13</v>
      </c>
      <c r="D398" t="s">
        <v>78</v>
      </c>
      <c r="E398" t="s">
        <v>61</v>
      </c>
      <c r="F398" t="s">
        <v>35</v>
      </c>
      <c r="G398">
        <v>26</v>
      </c>
      <c r="H398">
        <v>751</v>
      </c>
      <c r="I398">
        <v>1271</v>
      </c>
      <c r="J398">
        <v>19526</v>
      </c>
      <c r="K398">
        <v>33046</v>
      </c>
      <c r="L398">
        <v>13520</v>
      </c>
    </row>
    <row r="399" spans="1:12" x14ac:dyDescent="0.3">
      <c r="A399" s="14">
        <v>45622</v>
      </c>
      <c r="B399" t="s">
        <v>286</v>
      </c>
      <c r="C399" t="s">
        <v>13</v>
      </c>
      <c r="D399" t="s">
        <v>55</v>
      </c>
      <c r="E399" t="s">
        <v>49</v>
      </c>
      <c r="F399" t="s">
        <v>35</v>
      </c>
      <c r="G399">
        <v>30</v>
      </c>
      <c r="H399">
        <v>651</v>
      </c>
      <c r="I399">
        <v>1430</v>
      </c>
      <c r="J399">
        <v>19530</v>
      </c>
      <c r="K399">
        <v>42900</v>
      </c>
      <c r="L399">
        <v>23370</v>
      </c>
    </row>
    <row r="400" spans="1:12" x14ac:dyDescent="0.3">
      <c r="A400" s="14">
        <v>45520</v>
      </c>
      <c r="B400" t="s">
        <v>184</v>
      </c>
      <c r="C400" t="s">
        <v>13</v>
      </c>
      <c r="D400" t="s">
        <v>78</v>
      </c>
      <c r="E400" t="s">
        <v>49</v>
      </c>
      <c r="F400" t="s">
        <v>16</v>
      </c>
      <c r="G400">
        <v>22</v>
      </c>
      <c r="H400">
        <v>888</v>
      </c>
      <c r="I400">
        <v>1278</v>
      </c>
      <c r="J400">
        <v>19536</v>
      </c>
      <c r="K400">
        <v>28116</v>
      </c>
      <c r="L400">
        <v>8580</v>
      </c>
    </row>
    <row r="401" spans="1:12" x14ac:dyDescent="0.3">
      <c r="A401" s="14">
        <v>45521</v>
      </c>
      <c r="B401" t="s">
        <v>185</v>
      </c>
      <c r="C401" t="s">
        <v>13</v>
      </c>
      <c r="D401" t="s">
        <v>78</v>
      </c>
      <c r="E401" t="s">
        <v>51</v>
      </c>
      <c r="F401" t="s">
        <v>16</v>
      </c>
      <c r="G401">
        <v>30</v>
      </c>
      <c r="H401">
        <v>652</v>
      </c>
      <c r="I401">
        <v>1488</v>
      </c>
      <c r="J401">
        <v>19560</v>
      </c>
      <c r="K401">
        <v>44640</v>
      </c>
      <c r="L401">
        <v>25080</v>
      </c>
    </row>
    <row r="402" spans="1:12" x14ac:dyDescent="0.3">
      <c r="A402" s="14">
        <v>45590</v>
      </c>
      <c r="B402" t="s">
        <v>254</v>
      </c>
      <c r="C402" t="s">
        <v>13</v>
      </c>
      <c r="D402" t="s">
        <v>18</v>
      </c>
      <c r="E402" t="s">
        <v>38</v>
      </c>
      <c r="F402" t="s">
        <v>16</v>
      </c>
      <c r="G402">
        <v>20</v>
      </c>
      <c r="H402">
        <v>979</v>
      </c>
      <c r="I402">
        <v>1071</v>
      </c>
      <c r="J402">
        <v>19580</v>
      </c>
      <c r="K402">
        <v>21420</v>
      </c>
      <c r="L402">
        <v>1840</v>
      </c>
    </row>
    <row r="403" spans="1:12" x14ac:dyDescent="0.3">
      <c r="A403" s="14">
        <v>45391</v>
      </c>
      <c r="B403" t="s">
        <v>33</v>
      </c>
      <c r="C403" t="s">
        <v>13</v>
      </c>
      <c r="D403" t="s">
        <v>14</v>
      </c>
      <c r="E403" t="s">
        <v>34</v>
      </c>
      <c r="F403" t="s">
        <v>35</v>
      </c>
      <c r="G403">
        <v>23</v>
      </c>
      <c r="H403">
        <v>852</v>
      </c>
      <c r="I403">
        <v>1365</v>
      </c>
      <c r="J403">
        <v>19596</v>
      </c>
      <c r="K403">
        <v>31395</v>
      </c>
      <c r="L403">
        <v>11799</v>
      </c>
    </row>
    <row r="404" spans="1:12" x14ac:dyDescent="0.3">
      <c r="A404" s="14">
        <v>45692</v>
      </c>
      <c r="B404" t="s">
        <v>352</v>
      </c>
      <c r="C404" t="s">
        <v>13</v>
      </c>
      <c r="D404" t="s">
        <v>78</v>
      </c>
      <c r="E404" t="s">
        <v>70</v>
      </c>
      <c r="F404" t="s">
        <v>16</v>
      </c>
      <c r="G404">
        <v>21</v>
      </c>
      <c r="H404">
        <v>938</v>
      </c>
      <c r="I404">
        <v>1008</v>
      </c>
      <c r="J404">
        <v>19698</v>
      </c>
      <c r="K404">
        <v>21168</v>
      </c>
      <c r="L404">
        <v>1470</v>
      </c>
    </row>
    <row r="405" spans="1:12" x14ac:dyDescent="0.3">
      <c r="A405" s="14">
        <v>45626</v>
      </c>
      <c r="B405" t="s">
        <v>290</v>
      </c>
      <c r="C405" t="s">
        <v>13</v>
      </c>
      <c r="D405" t="s">
        <v>78</v>
      </c>
      <c r="E405" t="s">
        <v>38</v>
      </c>
      <c r="F405" t="s">
        <v>35</v>
      </c>
      <c r="G405">
        <v>20</v>
      </c>
      <c r="H405">
        <v>989</v>
      </c>
      <c r="I405">
        <v>1069</v>
      </c>
      <c r="J405">
        <v>19780</v>
      </c>
      <c r="K405">
        <v>21380</v>
      </c>
      <c r="L405">
        <v>1600</v>
      </c>
    </row>
    <row r="406" spans="1:12" x14ac:dyDescent="0.3">
      <c r="A406" s="14">
        <v>45699</v>
      </c>
      <c r="B406" t="s">
        <v>359</v>
      </c>
      <c r="C406" t="s">
        <v>13</v>
      </c>
      <c r="D406" t="s">
        <v>78</v>
      </c>
      <c r="E406" t="s">
        <v>31</v>
      </c>
      <c r="F406" t="s">
        <v>35</v>
      </c>
      <c r="G406">
        <v>28</v>
      </c>
      <c r="H406">
        <v>708</v>
      </c>
      <c r="I406">
        <v>1037</v>
      </c>
      <c r="J406">
        <v>19824</v>
      </c>
      <c r="K406">
        <v>29036</v>
      </c>
      <c r="L406">
        <v>9212</v>
      </c>
    </row>
    <row r="407" spans="1:12" x14ac:dyDescent="0.3">
      <c r="A407" s="14">
        <v>45408</v>
      </c>
      <c r="B407" t="s">
        <v>59</v>
      </c>
      <c r="C407" t="s">
        <v>13</v>
      </c>
      <c r="D407" t="s">
        <v>55</v>
      </c>
      <c r="E407" t="s">
        <v>38</v>
      </c>
      <c r="F407" t="s">
        <v>35</v>
      </c>
      <c r="G407">
        <v>24</v>
      </c>
      <c r="H407">
        <v>826</v>
      </c>
      <c r="I407">
        <v>1027</v>
      </c>
      <c r="J407">
        <v>19824</v>
      </c>
      <c r="K407">
        <v>24648</v>
      </c>
      <c r="L407">
        <v>4824</v>
      </c>
    </row>
    <row r="408" spans="1:12" x14ac:dyDescent="0.3">
      <c r="A408" s="14">
        <v>45484</v>
      </c>
      <c r="B408" t="s">
        <v>148</v>
      </c>
      <c r="C408" t="s">
        <v>13</v>
      </c>
      <c r="D408" t="s">
        <v>78</v>
      </c>
      <c r="E408" t="s">
        <v>38</v>
      </c>
      <c r="F408" t="s">
        <v>16</v>
      </c>
      <c r="G408">
        <v>26</v>
      </c>
      <c r="H408">
        <v>766</v>
      </c>
      <c r="I408">
        <v>1224</v>
      </c>
      <c r="J408">
        <v>19916</v>
      </c>
      <c r="K408">
        <v>31824</v>
      </c>
      <c r="L408">
        <v>11908</v>
      </c>
    </row>
    <row r="409" spans="1:12" x14ac:dyDescent="0.3">
      <c r="A409" s="14">
        <v>45623</v>
      </c>
      <c r="B409" t="s">
        <v>287</v>
      </c>
      <c r="C409" t="s">
        <v>13</v>
      </c>
      <c r="D409" t="s">
        <v>55</v>
      </c>
      <c r="E409" t="s">
        <v>51</v>
      </c>
      <c r="F409" t="s">
        <v>35</v>
      </c>
      <c r="G409">
        <v>24</v>
      </c>
      <c r="H409">
        <v>830</v>
      </c>
      <c r="I409">
        <v>964</v>
      </c>
      <c r="J409">
        <v>19920</v>
      </c>
      <c r="K409">
        <v>23136</v>
      </c>
      <c r="L409">
        <v>3216</v>
      </c>
    </row>
    <row r="410" spans="1:12" x14ac:dyDescent="0.3">
      <c r="A410" s="14">
        <v>45526</v>
      </c>
      <c r="B410" t="s">
        <v>190</v>
      </c>
      <c r="C410" t="s">
        <v>13</v>
      </c>
      <c r="D410" t="s">
        <v>78</v>
      </c>
      <c r="E410" t="s">
        <v>23</v>
      </c>
      <c r="F410" t="s">
        <v>35</v>
      </c>
      <c r="G410">
        <v>20</v>
      </c>
      <c r="H410">
        <v>997</v>
      </c>
      <c r="I410">
        <v>1093</v>
      </c>
      <c r="J410">
        <v>19940</v>
      </c>
      <c r="K410">
        <v>21860</v>
      </c>
      <c r="L410">
        <v>1920</v>
      </c>
    </row>
    <row r="411" spans="1:12" x14ac:dyDescent="0.3">
      <c r="A411" s="14">
        <v>45589</v>
      </c>
      <c r="B411" t="s">
        <v>253</v>
      </c>
      <c r="C411" t="s">
        <v>13</v>
      </c>
      <c r="D411" t="s">
        <v>18</v>
      </c>
      <c r="E411" t="s">
        <v>34</v>
      </c>
      <c r="F411" t="s">
        <v>35</v>
      </c>
      <c r="G411">
        <v>20</v>
      </c>
      <c r="H411">
        <v>999</v>
      </c>
      <c r="I411">
        <v>1292</v>
      </c>
      <c r="J411">
        <v>19980</v>
      </c>
      <c r="K411">
        <v>25840</v>
      </c>
      <c r="L411">
        <v>5860</v>
      </c>
    </row>
    <row r="412" spans="1:12" x14ac:dyDescent="0.3">
      <c r="A412" s="14">
        <v>45490</v>
      </c>
      <c r="B412" t="s">
        <v>154</v>
      </c>
      <c r="C412" t="s">
        <v>13</v>
      </c>
      <c r="D412" t="s">
        <v>78</v>
      </c>
      <c r="E412" t="s">
        <v>63</v>
      </c>
      <c r="F412" t="s">
        <v>35</v>
      </c>
      <c r="G412">
        <v>29</v>
      </c>
      <c r="H412">
        <v>689</v>
      </c>
      <c r="I412">
        <v>1158</v>
      </c>
      <c r="J412">
        <v>19981</v>
      </c>
      <c r="K412">
        <v>33582</v>
      </c>
      <c r="L412">
        <v>13601</v>
      </c>
    </row>
    <row r="413" spans="1:12" x14ac:dyDescent="0.3">
      <c r="A413" s="14">
        <v>45413</v>
      </c>
      <c r="B413" t="s">
        <v>67</v>
      </c>
      <c r="C413" t="s">
        <v>13</v>
      </c>
      <c r="D413" t="s">
        <v>55</v>
      </c>
      <c r="E413" t="s">
        <v>68</v>
      </c>
      <c r="F413" t="s">
        <v>35</v>
      </c>
      <c r="G413">
        <v>24</v>
      </c>
      <c r="H413">
        <v>833</v>
      </c>
      <c r="I413">
        <v>974</v>
      </c>
      <c r="J413">
        <v>19992</v>
      </c>
      <c r="K413">
        <v>23376</v>
      </c>
      <c r="L413">
        <v>3384</v>
      </c>
    </row>
    <row r="414" spans="1:12" x14ac:dyDescent="0.3">
      <c r="A414" s="14">
        <v>45484</v>
      </c>
      <c r="B414" t="s">
        <v>148</v>
      </c>
      <c r="C414" t="s">
        <v>13</v>
      </c>
      <c r="D414" t="s">
        <v>78</v>
      </c>
      <c r="E414" t="s">
        <v>38</v>
      </c>
      <c r="F414" t="s">
        <v>16</v>
      </c>
      <c r="G414">
        <v>26</v>
      </c>
      <c r="H414">
        <v>771</v>
      </c>
      <c r="I414">
        <v>917</v>
      </c>
      <c r="J414">
        <v>20046</v>
      </c>
      <c r="K414">
        <v>23842</v>
      </c>
      <c r="L414">
        <v>3796</v>
      </c>
    </row>
    <row r="415" spans="1:12" x14ac:dyDescent="0.3">
      <c r="A415" s="14">
        <v>45611</v>
      </c>
      <c r="B415" t="s">
        <v>275</v>
      </c>
      <c r="C415" t="s">
        <v>13</v>
      </c>
      <c r="D415" t="s">
        <v>55</v>
      </c>
      <c r="E415" t="s">
        <v>31</v>
      </c>
      <c r="F415" t="s">
        <v>16</v>
      </c>
      <c r="G415">
        <v>25</v>
      </c>
      <c r="H415">
        <v>802</v>
      </c>
      <c r="I415">
        <v>1470</v>
      </c>
      <c r="J415">
        <v>20050</v>
      </c>
      <c r="K415">
        <v>36750</v>
      </c>
      <c r="L415">
        <v>16700</v>
      </c>
    </row>
    <row r="416" spans="1:12" x14ac:dyDescent="0.3">
      <c r="A416" s="14">
        <v>45623</v>
      </c>
      <c r="B416" t="s">
        <v>287</v>
      </c>
      <c r="C416" t="s">
        <v>13</v>
      </c>
      <c r="D416" t="s">
        <v>55</v>
      </c>
      <c r="E416" t="s">
        <v>51</v>
      </c>
      <c r="F416" t="s">
        <v>35</v>
      </c>
      <c r="G416">
        <v>27</v>
      </c>
      <c r="H416">
        <v>744</v>
      </c>
      <c r="I416">
        <v>1456</v>
      </c>
      <c r="J416">
        <v>20088</v>
      </c>
      <c r="K416">
        <v>39312</v>
      </c>
      <c r="L416">
        <v>19224</v>
      </c>
    </row>
    <row r="417" spans="1:12" x14ac:dyDescent="0.3">
      <c r="A417" s="14">
        <v>45430</v>
      </c>
      <c r="B417" t="s">
        <v>89</v>
      </c>
      <c r="C417" t="s">
        <v>13</v>
      </c>
      <c r="D417" t="s">
        <v>78</v>
      </c>
      <c r="E417" t="s">
        <v>19</v>
      </c>
      <c r="F417" t="s">
        <v>16</v>
      </c>
      <c r="G417">
        <v>23</v>
      </c>
      <c r="H417">
        <v>875</v>
      </c>
      <c r="I417">
        <v>1376</v>
      </c>
      <c r="J417">
        <v>20125</v>
      </c>
      <c r="K417">
        <v>31648</v>
      </c>
      <c r="L417">
        <v>11523</v>
      </c>
    </row>
    <row r="418" spans="1:12" x14ac:dyDescent="0.3">
      <c r="A418" s="14">
        <v>45620</v>
      </c>
      <c r="B418" t="s">
        <v>284</v>
      </c>
      <c r="C418" t="s">
        <v>13</v>
      </c>
      <c r="D418" t="s">
        <v>55</v>
      </c>
      <c r="E418" t="s">
        <v>46</v>
      </c>
      <c r="F418" t="s">
        <v>16</v>
      </c>
      <c r="G418">
        <v>24</v>
      </c>
      <c r="H418">
        <v>839</v>
      </c>
      <c r="I418">
        <v>1170</v>
      </c>
      <c r="J418">
        <v>20136</v>
      </c>
      <c r="K418">
        <v>28080</v>
      </c>
      <c r="L418">
        <v>7944</v>
      </c>
    </row>
    <row r="419" spans="1:12" x14ac:dyDescent="0.3">
      <c r="A419" s="14">
        <v>45424</v>
      </c>
      <c r="B419" t="s">
        <v>83</v>
      </c>
      <c r="C419" t="s">
        <v>13</v>
      </c>
      <c r="D419" t="s">
        <v>78</v>
      </c>
      <c r="E419" t="s">
        <v>19</v>
      </c>
      <c r="F419" t="s">
        <v>35</v>
      </c>
      <c r="G419">
        <v>25</v>
      </c>
      <c r="H419">
        <v>810</v>
      </c>
      <c r="I419">
        <v>1443</v>
      </c>
      <c r="J419">
        <v>20250</v>
      </c>
      <c r="K419">
        <v>36075</v>
      </c>
      <c r="L419">
        <v>15825</v>
      </c>
    </row>
    <row r="420" spans="1:12" x14ac:dyDescent="0.3">
      <c r="A420" s="14">
        <v>45521</v>
      </c>
      <c r="B420" t="s">
        <v>185</v>
      </c>
      <c r="C420" t="s">
        <v>13</v>
      </c>
      <c r="D420" t="s">
        <v>78</v>
      </c>
      <c r="E420" t="s">
        <v>51</v>
      </c>
      <c r="F420" t="s">
        <v>16</v>
      </c>
      <c r="G420">
        <v>24</v>
      </c>
      <c r="H420">
        <v>845</v>
      </c>
      <c r="I420">
        <v>1092</v>
      </c>
      <c r="J420">
        <v>20280</v>
      </c>
      <c r="K420">
        <v>26208</v>
      </c>
      <c r="L420">
        <v>5928</v>
      </c>
    </row>
    <row r="421" spans="1:12" x14ac:dyDescent="0.3">
      <c r="A421" s="14">
        <v>45599</v>
      </c>
      <c r="B421" t="s">
        <v>263</v>
      </c>
      <c r="C421" t="s">
        <v>13</v>
      </c>
      <c r="D421" t="s">
        <v>14</v>
      </c>
      <c r="E421" t="s">
        <v>21</v>
      </c>
      <c r="F421" t="s">
        <v>35</v>
      </c>
      <c r="G421">
        <v>27</v>
      </c>
      <c r="H421">
        <v>752</v>
      </c>
      <c r="I421">
        <v>1447</v>
      </c>
      <c r="J421">
        <v>20304</v>
      </c>
      <c r="K421">
        <v>39069</v>
      </c>
      <c r="L421">
        <v>18765</v>
      </c>
    </row>
    <row r="422" spans="1:12" x14ac:dyDescent="0.3">
      <c r="A422" s="14">
        <v>45425</v>
      </c>
      <c r="B422" t="s">
        <v>84</v>
      </c>
      <c r="C422" t="s">
        <v>13</v>
      </c>
      <c r="D422" t="s">
        <v>78</v>
      </c>
      <c r="E422" t="s">
        <v>21</v>
      </c>
      <c r="F422" t="s">
        <v>35</v>
      </c>
      <c r="G422">
        <v>26</v>
      </c>
      <c r="H422">
        <v>781</v>
      </c>
      <c r="I422">
        <v>1094</v>
      </c>
      <c r="J422">
        <v>20306</v>
      </c>
      <c r="K422">
        <v>28444</v>
      </c>
      <c r="L422">
        <v>8138</v>
      </c>
    </row>
    <row r="423" spans="1:12" x14ac:dyDescent="0.3">
      <c r="A423" s="14">
        <v>45426</v>
      </c>
      <c r="B423" t="s">
        <v>85</v>
      </c>
      <c r="C423" t="s">
        <v>13</v>
      </c>
      <c r="D423" t="s">
        <v>78</v>
      </c>
      <c r="E423" t="s">
        <v>23</v>
      </c>
      <c r="F423" t="s">
        <v>35</v>
      </c>
      <c r="G423">
        <v>21</v>
      </c>
      <c r="H423">
        <v>967</v>
      </c>
      <c r="I423">
        <v>1423</v>
      </c>
      <c r="J423">
        <v>20307</v>
      </c>
      <c r="K423">
        <v>29883</v>
      </c>
      <c r="L423">
        <v>9576</v>
      </c>
    </row>
    <row r="424" spans="1:12" x14ac:dyDescent="0.3">
      <c r="A424" s="14">
        <v>45520</v>
      </c>
      <c r="B424" t="s">
        <v>184</v>
      </c>
      <c r="C424" t="s">
        <v>13</v>
      </c>
      <c r="D424" t="s">
        <v>78</v>
      </c>
      <c r="E424" t="s">
        <v>49</v>
      </c>
      <c r="F424" t="s">
        <v>16</v>
      </c>
      <c r="G424">
        <v>23</v>
      </c>
      <c r="H424">
        <v>884</v>
      </c>
      <c r="I424">
        <v>1183</v>
      </c>
      <c r="J424">
        <v>20332</v>
      </c>
      <c r="K424">
        <v>27209</v>
      </c>
      <c r="L424">
        <v>6877</v>
      </c>
    </row>
    <row r="425" spans="1:12" x14ac:dyDescent="0.3">
      <c r="A425" s="14">
        <v>45695</v>
      </c>
      <c r="B425" t="s">
        <v>355</v>
      </c>
      <c r="C425" t="s">
        <v>13</v>
      </c>
      <c r="D425" t="s">
        <v>78</v>
      </c>
      <c r="E425" t="s">
        <v>21</v>
      </c>
      <c r="F425" t="s">
        <v>16</v>
      </c>
      <c r="G425">
        <v>21</v>
      </c>
      <c r="H425">
        <v>974</v>
      </c>
      <c r="I425">
        <v>1493</v>
      </c>
      <c r="J425">
        <v>20454</v>
      </c>
      <c r="K425">
        <v>31353</v>
      </c>
      <c r="L425">
        <v>10899</v>
      </c>
    </row>
    <row r="426" spans="1:12" x14ac:dyDescent="0.3">
      <c r="A426" s="14">
        <v>45622</v>
      </c>
      <c r="B426" t="s">
        <v>286</v>
      </c>
      <c r="C426" t="s">
        <v>13</v>
      </c>
      <c r="D426" t="s">
        <v>55</v>
      </c>
      <c r="E426" t="s">
        <v>49</v>
      </c>
      <c r="F426" t="s">
        <v>35</v>
      </c>
      <c r="G426">
        <v>21</v>
      </c>
      <c r="H426">
        <v>978</v>
      </c>
      <c r="I426">
        <v>1115</v>
      </c>
      <c r="J426">
        <v>20538</v>
      </c>
      <c r="K426">
        <v>23415</v>
      </c>
      <c r="L426">
        <v>2877</v>
      </c>
    </row>
    <row r="427" spans="1:12" x14ac:dyDescent="0.3">
      <c r="A427" s="14">
        <v>45612</v>
      </c>
      <c r="B427" t="s">
        <v>276</v>
      </c>
      <c r="C427" t="s">
        <v>13</v>
      </c>
      <c r="D427" t="s">
        <v>55</v>
      </c>
      <c r="E427" t="s">
        <v>19</v>
      </c>
      <c r="F427" t="s">
        <v>16</v>
      </c>
      <c r="G427">
        <v>23</v>
      </c>
      <c r="H427">
        <v>893</v>
      </c>
      <c r="I427">
        <v>1042</v>
      </c>
      <c r="J427">
        <v>20539</v>
      </c>
      <c r="K427">
        <v>23966</v>
      </c>
      <c r="L427">
        <v>3427</v>
      </c>
    </row>
    <row r="428" spans="1:12" x14ac:dyDescent="0.3">
      <c r="A428" s="14">
        <v>45407</v>
      </c>
      <c r="B428" t="s">
        <v>58</v>
      </c>
      <c r="C428" t="s">
        <v>13</v>
      </c>
      <c r="D428" t="s">
        <v>55</v>
      </c>
      <c r="E428" t="s">
        <v>34</v>
      </c>
      <c r="F428" t="s">
        <v>35</v>
      </c>
      <c r="G428">
        <v>24</v>
      </c>
      <c r="H428">
        <v>859</v>
      </c>
      <c r="I428">
        <v>939</v>
      </c>
      <c r="J428">
        <v>20616</v>
      </c>
      <c r="K428">
        <v>22536</v>
      </c>
      <c r="L428">
        <v>1920</v>
      </c>
    </row>
    <row r="429" spans="1:12" x14ac:dyDescent="0.3">
      <c r="A429" s="14">
        <v>45614</v>
      </c>
      <c r="B429" t="s">
        <v>278</v>
      </c>
      <c r="C429" t="s">
        <v>13</v>
      </c>
      <c r="D429" t="s">
        <v>55</v>
      </c>
      <c r="E429" t="s">
        <v>31</v>
      </c>
      <c r="F429" t="s">
        <v>35</v>
      </c>
      <c r="G429">
        <v>23</v>
      </c>
      <c r="H429">
        <v>906</v>
      </c>
      <c r="I429">
        <v>1394</v>
      </c>
      <c r="J429">
        <v>20838</v>
      </c>
      <c r="K429">
        <v>32062</v>
      </c>
      <c r="L429">
        <v>11224</v>
      </c>
    </row>
    <row r="430" spans="1:12" x14ac:dyDescent="0.3">
      <c r="A430" s="14">
        <v>45493</v>
      </c>
      <c r="B430" t="s">
        <v>157</v>
      </c>
      <c r="C430" t="s">
        <v>13</v>
      </c>
      <c r="D430" t="s">
        <v>78</v>
      </c>
      <c r="E430" t="s">
        <v>68</v>
      </c>
      <c r="F430" t="s">
        <v>35</v>
      </c>
      <c r="G430">
        <v>25</v>
      </c>
      <c r="H430">
        <v>839</v>
      </c>
      <c r="I430">
        <v>1091</v>
      </c>
      <c r="J430">
        <v>20975</v>
      </c>
      <c r="K430">
        <v>27275</v>
      </c>
      <c r="L430">
        <v>6300</v>
      </c>
    </row>
    <row r="431" spans="1:12" x14ac:dyDescent="0.3">
      <c r="A431" s="14">
        <v>45599</v>
      </c>
      <c r="B431" t="s">
        <v>263</v>
      </c>
      <c r="C431" t="s">
        <v>13</v>
      </c>
      <c r="D431" t="s">
        <v>14</v>
      </c>
      <c r="E431" t="s">
        <v>21</v>
      </c>
      <c r="F431" t="s">
        <v>35</v>
      </c>
      <c r="G431">
        <v>29</v>
      </c>
      <c r="H431">
        <v>724</v>
      </c>
      <c r="I431">
        <v>1458</v>
      </c>
      <c r="J431">
        <v>20996</v>
      </c>
      <c r="K431">
        <v>42282</v>
      </c>
      <c r="L431">
        <v>21286</v>
      </c>
    </row>
    <row r="432" spans="1:12" x14ac:dyDescent="0.3">
      <c r="A432" s="14">
        <v>45392</v>
      </c>
      <c r="B432" t="s">
        <v>36</v>
      </c>
      <c r="C432" t="s">
        <v>13</v>
      </c>
      <c r="D432" t="s">
        <v>14</v>
      </c>
      <c r="E432" t="s">
        <v>31</v>
      </c>
      <c r="F432" t="s">
        <v>35</v>
      </c>
      <c r="G432">
        <v>26</v>
      </c>
      <c r="H432">
        <v>808</v>
      </c>
      <c r="I432">
        <v>1142</v>
      </c>
      <c r="J432">
        <v>21008</v>
      </c>
      <c r="K432">
        <v>29692</v>
      </c>
      <c r="L432">
        <v>8684</v>
      </c>
    </row>
    <row r="433" spans="1:12" x14ac:dyDescent="0.3">
      <c r="A433" s="14">
        <v>45698</v>
      </c>
      <c r="B433" t="s">
        <v>358</v>
      </c>
      <c r="C433" t="s">
        <v>13</v>
      </c>
      <c r="D433" t="s">
        <v>78</v>
      </c>
      <c r="E433" t="s">
        <v>61</v>
      </c>
      <c r="F433" t="s">
        <v>35</v>
      </c>
      <c r="G433">
        <v>29</v>
      </c>
      <c r="H433">
        <v>725</v>
      </c>
      <c r="I433">
        <v>1096</v>
      </c>
      <c r="J433">
        <v>21025</v>
      </c>
      <c r="K433">
        <v>31784</v>
      </c>
      <c r="L433">
        <v>10759</v>
      </c>
    </row>
    <row r="434" spans="1:12" x14ac:dyDescent="0.3">
      <c r="A434" s="14">
        <v>45386</v>
      </c>
      <c r="B434" t="s">
        <v>22</v>
      </c>
      <c r="C434" t="s">
        <v>13</v>
      </c>
      <c r="D434" t="s">
        <v>18</v>
      </c>
      <c r="E434" t="s">
        <v>23</v>
      </c>
      <c r="F434" t="s">
        <v>16</v>
      </c>
      <c r="G434">
        <v>26</v>
      </c>
      <c r="H434">
        <v>809</v>
      </c>
      <c r="I434">
        <v>1375</v>
      </c>
      <c r="J434">
        <v>21034</v>
      </c>
      <c r="K434">
        <v>35750</v>
      </c>
      <c r="L434">
        <v>14716</v>
      </c>
    </row>
    <row r="435" spans="1:12" x14ac:dyDescent="0.3">
      <c r="A435" s="14">
        <v>45409</v>
      </c>
      <c r="B435" t="s">
        <v>60</v>
      </c>
      <c r="C435" t="s">
        <v>13</v>
      </c>
      <c r="D435" t="s">
        <v>55</v>
      </c>
      <c r="E435" t="s">
        <v>61</v>
      </c>
      <c r="F435" t="s">
        <v>35</v>
      </c>
      <c r="G435">
        <v>24</v>
      </c>
      <c r="H435">
        <v>877</v>
      </c>
      <c r="I435">
        <v>1049</v>
      </c>
      <c r="J435">
        <v>21048</v>
      </c>
      <c r="K435">
        <v>25176</v>
      </c>
      <c r="L435">
        <v>4128</v>
      </c>
    </row>
    <row r="436" spans="1:12" x14ac:dyDescent="0.3">
      <c r="A436" s="14">
        <v>45526</v>
      </c>
      <c r="B436" t="s">
        <v>190</v>
      </c>
      <c r="C436" t="s">
        <v>13</v>
      </c>
      <c r="D436" t="s">
        <v>78</v>
      </c>
      <c r="E436" t="s">
        <v>23</v>
      </c>
      <c r="F436" t="s">
        <v>35</v>
      </c>
      <c r="G436">
        <v>23</v>
      </c>
      <c r="H436">
        <v>923</v>
      </c>
      <c r="I436">
        <v>1333</v>
      </c>
      <c r="J436">
        <v>21229</v>
      </c>
      <c r="K436">
        <v>30659</v>
      </c>
      <c r="L436">
        <v>9430</v>
      </c>
    </row>
    <row r="437" spans="1:12" x14ac:dyDescent="0.3">
      <c r="A437" s="14">
        <v>45429</v>
      </c>
      <c r="B437" t="s">
        <v>88</v>
      </c>
      <c r="C437" t="s">
        <v>13</v>
      </c>
      <c r="D437" t="s">
        <v>78</v>
      </c>
      <c r="E437" t="s">
        <v>31</v>
      </c>
      <c r="F437" t="s">
        <v>16</v>
      </c>
      <c r="G437">
        <v>30</v>
      </c>
      <c r="H437">
        <v>709</v>
      </c>
      <c r="I437">
        <v>1305</v>
      </c>
      <c r="J437">
        <v>21270</v>
      </c>
      <c r="K437">
        <v>39150</v>
      </c>
      <c r="L437">
        <v>17880</v>
      </c>
    </row>
    <row r="438" spans="1:12" x14ac:dyDescent="0.3">
      <c r="A438" s="14">
        <v>45430</v>
      </c>
      <c r="B438" t="s">
        <v>89</v>
      </c>
      <c r="C438" t="s">
        <v>13</v>
      </c>
      <c r="D438" t="s">
        <v>78</v>
      </c>
      <c r="E438" t="s">
        <v>19</v>
      </c>
      <c r="F438" t="s">
        <v>16</v>
      </c>
      <c r="G438">
        <v>29</v>
      </c>
      <c r="H438">
        <v>735</v>
      </c>
      <c r="I438">
        <v>1098</v>
      </c>
      <c r="J438">
        <v>21315</v>
      </c>
      <c r="K438">
        <v>31842</v>
      </c>
      <c r="L438">
        <v>10527</v>
      </c>
    </row>
    <row r="439" spans="1:12" x14ac:dyDescent="0.3">
      <c r="A439" s="14">
        <v>45612</v>
      </c>
      <c r="B439" t="s">
        <v>276</v>
      </c>
      <c r="C439" t="s">
        <v>13</v>
      </c>
      <c r="D439" t="s">
        <v>55</v>
      </c>
      <c r="E439" t="s">
        <v>19</v>
      </c>
      <c r="F439" t="s">
        <v>16</v>
      </c>
      <c r="G439">
        <v>30</v>
      </c>
      <c r="H439">
        <v>712</v>
      </c>
      <c r="I439">
        <v>1102</v>
      </c>
      <c r="J439">
        <v>21360</v>
      </c>
      <c r="K439">
        <v>33060</v>
      </c>
      <c r="L439">
        <v>11700</v>
      </c>
    </row>
    <row r="440" spans="1:12" x14ac:dyDescent="0.3">
      <c r="A440" s="14">
        <v>45486</v>
      </c>
      <c r="B440" t="s">
        <v>150</v>
      </c>
      <c r="C440" t="s">
        <v>13</v>
      </c>
      <c r="D440" t="s">
        <v>78</v>
      </c>
      <c r="E440" t="s">
        <v>23</v>
      </c>
      <c r="F440" t="s">
        <v>16</v>
      </c>
      <c r="G440">
        <v>22</v>
      </c>
      <c r="H440">
        <v>974</v>
      </c>
      <c r="I440">
        <v>1398</v>
      </c>
      <c r="J440">
        <v>21428</v>
      </c>
      <c r="K440">
        <v>30756</v>
      </c>
      <c r="L440">
        <v>9328</v>
      </c>
    </row>
    <row r="441" spans="1:12" x14ac:dyDescent="0.3">
      <c r="A441" s="14">
        <v>45414</v>
      </c>
      <c r="B441" t="s">
        <v>69</v>
      </c>
      <c r="C441" t="s">
        <v>13</v>
      </c>
      <c r="D441" t="s">
        <v>55</v>
      </c>
      <c r="E441" t="s">
        <v>70</v>
      </c>
      <c r="F441" t="s">
        <v>16</v>
      </c>
      <c r="G441">
        <v>27</v>
      </c>
      <c r="H441">
        <v>794</v>
      </c>
      <c r="I441">
        <v>1184</v>
      </c>
      <c r="J441">
        <v>21438</v>
      </c>
      <c r="K441">
        <v>31968</v>
      </c>
      <c r="L441">
        <v>10530</v>
      </c>
    </row>
    <row r="442" spans="1:12" x14ac:dyDescent="0.3">
      <c r="A442" s="14">
        <v>45697</v>
      </c>
      <c r="B442" t="s">
        <v>357</v>
      </c>
      <c r="C442" t="s">
        <v>13</v>
      </c>
      <c r="D442" t="s">
        <v>78</v>
      </c>
      <c r="E442" t="s">
        <v>42</v>
      </c>
      <c r="F442" t="s">
        <v>35</v>
      </c>
      <c r="G442">
        <v>30</v>
      </c>
      <c r="H442">
        <v>716</v>
      </c>
      <c r="I442">
        <v>1219</v>
      </c>
      <c r="J442">
        <v>21480</v>
      </c>
      <c r="K442">
        <v>36570</v>
      </c>
      <c r="L442">
        <v>15090</v>
      </c>
    </row>
    <row r="443" spans="1:12" x14ac:dyDescent="0.3">
      <c r="A443" s="14">
        <v>45491</v>
      </c>
      <c r="B443" t="s">
        <v>155</v>
      </c>
      <c r="C443" t="s">
        <v>13</v>
      </c>
      <c r="D443" t="s">
        <v>78</v>
      </c>
      <c r="E443" t="s">
        <v>19</v>
      </c>
      <c r="F443" t="s">
        <v>35</v>
      </c>
      <c r="G443">
        <v>25</v>
      </c>
      <c r="H443">
        <v>861</v>
      </c>
      <c r="I443">
        <v>1436</v>
      </c>
      <c r="J443">
        <v>21525</v>
      </c>
      <c r="K443">
        <v>35900</v>
      </c>
      <c r="L443">
        <v>14375</v>
      </c>
    </row>
    <row r="444" spans="1:12" x14ac:dyDescent="0.3">
      <c r="A444" s="14">
        <v>45384</v>
      </c>
      <c r="B444" t="s">
        <v>17</v>
      </c>
      <c r="C444" t="s">
        <v>13</v>
      </c>
      <c r="D444" t="s">
        <v>18</v>
      </c>
      <c r="E444" t="s">
        <v>19</v>
      </c>
      <c r="F444" t="s">
        <v>16</v>
      </c>
      <c r="G444">
        <v>30</v>
      </c>
      <c r="H444">
        <v>719</v>
      </c>
      <c r="I444">
        <v>1492</v>
      </c>
      <c r="J444">
        <v>21570</v>
      </c>
      <c r="K444">
        <v>44760</v>
      </c>
      <c r="L444">
        <v>23190</v>
      </c>
    </row>
    <row r="445" spans="1:12" x14ac:dyDescent="0.3">
      <c r="A445" s="14">
        <v>45407</v>
      </c>
      <c r="B445" t="s">
        <v>58</v>
      </c>
      <c r="C445" t="s">
        <v>13</v>
      </c>
      <c r="D445" t="s">
        <v>55</v>
      </c>
      <c r="E445" t="s">
        <v>34</v>
      </c>
      <c r="F445" t="s">
        <v>35</v>
      </c>
      <c r="G445">
        <v>23</v>
      </c>
      <c r="H445">
        <v>938</v>
      </c>
      <c r="I445">
        <v>1081</v>
      </c>
      <c r="J445">
        <v>21574</v>
      </c>
      <c r="K445">
        <v>24863</v>
      </c>
      <c r="L445">
        <v>3289</v>
      </c>
    </row>
    <row r="446" spans="1:12" x14ac:dyDescent="0.3">
      <c r="A446" s="14">
        <v>45392</v>
      </c>
      <c r="B446" t="s">
        <v>36</v>
      </c>
      <c r="C446" t="s">
        <v>13</v>
      </c>
      <c r="D446" t="s">
        <v>14</v>
      </c>
      <c r="E446" t="s">
        <v>31</v>
      </c>
      <c r="F446" t="s">
        <v>35</v>
      </c>
      <c r="G446">
        <v>24</v>
      </c>
      <c r="H446">
        <v>903</v>
      </c>
      <c r="I446">
        <v>1161</v>
      </c>
      <c r="J446">
        <v>21672</v>
      </c>
      <c r="K446">
        <v>27864</v>
      </c>
      <c r="L446">
        <v>6192</v>
      </c>
    </row>
    <row r="447" spans="1:12" x14ac:dyDescent="0.3">
      <c r="A447" s="14">
        <v>45411</v>
      </c>
      <c r="B447" t="s">
        <v>64</v>
      </c>
      <c r="C447" t="s">
        <v>13</v>
      </c>
      <c r="D447" t="s">
        <v>55</v>
      </c>
      <c r="E447" t="s">
        <v>19</v>
      </c>
      <c r="F447" t="s">
        <v>35</v>
      </c>
      <c r="G447">
        <v>26</v>
      </c>
      <c r="H447">
        <v>835</v>
      </c>
      <c r="I447">
        <v>1145</v>
      </c>
      <c r="J447">
        <v>21710</v>
      </c>
      <c r="K447">
        <v>29770</v>
      </c>
      <c r="L447">
        <v>8060</v>
      </c>
    </row>
    <row r="448" spans="1:12" x14ac:dyDescent="0.3">
      <c r="A448" s="14">
        <v>45634</v>
      </c>
      <c r="B448" t="s">
        <v>298</v>
      </c>
      <c r="C448" t="s">
        <v>13</v>
      </c>
      <c r="D448" t="s">
        <v>78</v>
      </c>
      <c r="E448" t="s">
        <v>66</v>
      </c>
      <c r="F448" t="s">
        <v>16</v>
      </c>
      <c r="G448">
        <v>23</v>
      </c>
      <c r="H448">
        <v>945</v>
      </c>
      <c r="I448">
        <v>951</v>
      </c>
      <c r="J448">
        <v>21735</v>
      </c>
      <c r="K448">
        <v>21873</v>
      </c>
      <c r="L448">
        <v>138</v>
      </c>
    </row>
    <row r="449" spans="1:12" x14ac:dyDescent="0.3">
      <c r="A449" s="14">
        <v>45486</v>
      </c>
      <c r="B449" t="s">
        <v>150</v>
      </c>
      <c r="C449" t="s">
        <v>13</v>
      </c>
      <c r="D449" t="s">
        <v>78</v>
      </c>
      <c r="E449" t="s">
        <v>23</v>
      </c>
      <c r="F449" t="s">
        <v>16</v>
      </c>
      <c r="G449">
        <v>30</v>
      </c>
      <c r="H449">
        <v>726</v>
      </c>
      <c r="I449">
        <v>1323</v>
      </c>
      <c r="J449">
        <v>21780</v>
      </c>
      <c r="K449">
        <v>39690</v>
      </c>
      <c r="L449">
        <v>17910</v>
      </c>
    </row>
    <row r="450" spans="1:12" x14ac:dyDescent="0.3">
      <c r="A450" s="14">
        <v>45699</v>
      </c>
      <c r="B450" t="s">
        <v>359</v>
      </c>
      <c r="C450" t="s">
        <v>13</v>
      </c>
      <c r="D450" t="s">
        <v>78</v>
      </c>
      <c r="E450" t="s">
        <v>31</v>
      </c>
      <c r="F450" t="s">
        <v>35</v>
      </c>
      <c r="G450">
        <v>26</v>
      </c>
      <c r="H450">
        <v>842</v>
      </c>
      <c r="I450">
        <v>1311</v>
      </c>
      <c r="J450">
        <v>21892</v>
      </c>
      <c r="K450">
        <v>34086</v>
      </c>
      <c r="L450">
        <v>12194</v>
      </c>
    </row>
    <row r="451" spans="1:12" x14ac:dyDescent="0.3">
      <c r="A451" s="14">
        <v>45429</v>
      </c>
      <c r="B451" t="s">
        <v>88</v>
      </c>
      <c r="C451" t="s">
        <v>13</v>
      </c>
      <c r="D451" t="s">
        <v>78</v>
      </c>
      <c r="E451" t="s">
        <v>31</v>
      </c>
      <c r="F451" t="s">
        <v>16</v>
      </c>
      <c r="G451">
        <v>25</v>
      </c>
      <c r="H451">
        <v>877</v>
      </c>
      <c r="I451">
        <v>1016</v>
      </c>
      <c r="J451">
        <v>21925</v>
      </c>
      <c r="K451">
        <v>25400</v>
      </c>
      <c r="L451">
        <v>3475</v>
      </c>
    </row>
    <row r="452" spans="1:12" x14ac:dyDescent="0.3">
      <c r="A452" s="14">
        <v>45691</v>
      </c>
      <c r="B452" t="s">
        <v>351</v>
      </c>
      <c r="C452" t="s">
        <v>13</v>
      </c>
      <c r="D452" t="s">
        <v>78</v>
      </c>
      <c r="E452" t="s">
        <v>68</v>
      </c>
      <c r="F452" t="s">
        <v>35</v>
      </c>
      <c r="G452">
        <v>30</v>
      </c>
      <c r="H452">
        <v>732</v>
      </c>
      <c r="I452">
        <v>1252</v>
      </c>
      <c r="J452">
        <v>21960</v>
      </c>
      <c r="K452">
        <v>37560</v>
      </c>
      <c r="L452">
        <v>15600</v>
      </c>
    </row>
    <row r="453" spans="1:12" x14ac:dyDescent="0.3">
      <c r="A453" s="14">
        <v>45517</v>
      </c>
      <c r="B453" t="s">
        <v>181</v>
      </c>
      <c r="C453" t="s">
        <v>13</v>
      </c>
      <c r="D453" t="s">
        <v>78</v>
      </c>
      <c r="E453" t="s">
        <v>19</v>
      </c>
      <c r="F453" t="s">
        <v>16</v>
      </c>
      <c r="G453">
        <v>26</v>
      </c>
      <c r="H453">
        <v>847</v>
      </c>
      <c r="I453">
        <v>936</v>
      </c>
      <c r="J453">
        <v>22022</v>
      </c>
      <c r="K453">
        <v>24336</v>
      </c>
      <c r="L453">
        <v>2314</v>
      </c>
    </row>
    <row r="454" spans="1:12" x14ac:dyDescent="0.3">
      <c r="A454" s="14">
        <v>45416</v>
      </c>
      <c r="B454" t="s">
        <v>73</v>
      </c>
      <c r="C454" t="s">
        <v>13</v>
      </c>
      <c r="D454" t="s">
        <v>55</v>
      </c>
      <c r="E454" t="s">
        <v>74</v>
      </c>
      <c r="F454" t="s">
        <v>16</v>
      </c>
      <c r="G454">
        <v>28</v>
      </c>
      <c r="H454">
        <v>787</v>
      </c>
      <c r="I454">
        <v>1021</v>
      </c>
      <c r="J454">
        <v>22036</v>
      </c>
      <c r="K454">
        <v>28588</v>
      </c>
      <c r="L454">
        <v>6552</v>
      </c>
    </row>
    <row r="455" spans="1:12" x14ac:dyDescent="0.3">
      <c r="A455" s="14">
        <v>45419</v>
      </c>
      <c r="B455" t="s">
        <v>77</v>
      </c>
      <c r="C455" t="s">
        <v>13</v>
      </c>
      <c r="D455" t="s">
        <v>78</v>
      </c>
      <c r="E455" t="s">
        <v>42</v>
      </c>
      <c r="F455" t="s">
        <v>35</v>
      </c>
      <c r="G455">
        <v>27</v>
      </c>
      <c r="H455">
        <v>817</v>
      </c>
      <c r="I455">
        <v>1245</v>
      </c>
      <c r="J455">
        <v>22059</v>
      </c>
      <c r="K455">
        <v>33615</v>
      </c>
      <c r="L455">
        <v>11556</v>
      </c>
    </row>
    <row r="456" spans="1:12" x14ac:dyDescent="0.3">
      <c r="A456" s="14">
        <v>45425</v>
      </c>
      <c r="B456" t="s">
        <v>84</v>
      </c>
      <c r="C456" t="s">
        <v>13</v>
      </c>
      <c r="D456" t="s">
        <v>78</v>
      </c>
      <c r="E456" t="s">
        <v>21</v>
      </c>
      <c r="F456" t="s">
        <v>35</v>
      </c>
      <c r="G456">
        <v>30</v>
      </c>
      <c r="H456">
        <v>738</v>
      </c>
      <c r="I456">
        <v>1400</v>
      </c>
      <c r="J456">
        <v>22140</v>
      </c>
      <c r="K456">
        <v>42000</v>
      </c>
      <c r="L456">
        <v>19860</v>
      </c>
    </row>
    <row r="457" spans="1:12" x14ac:dyDescent="0.3">
      <c r="A457" s="14">
        <v>45616</v>
      </c>
      <c r="B457" t="s">
        <v>280</v>
      </c>
      <c r="C457" t="s">
        <v>13</v>
      </c>
      <c r="D457" t="s">
        <v>55</v>
      </c>
      <c r="E457" t="s">
        <v>38</v>
      </c>
      <c r="F457" t="s">
        <v>35</v>
      </c>
      <c r="G457">
        <v>24</v>
      </c>
      <c r="H457">
        <v>927</v>
      </c>
      <c r="I457">
        <v>1362</v>
      </c>
      <c r="J457">
        <v>22248</v>
      </c>
      <c r="K457">
        <v>32688</v>
      </c>
      <c r="L457">
        <v>10440</v>
      </c>
    </row>
    <row r="458" spans="1:12" x14ac:dyDescent="0.3">
      <c r="A458" s="14">
        <v>45493</v>
      </c>
      <c r="B458" t="s">
        <v>157</v>
      </c>
      <c r="C458" t="s">
        <v>13</v>
      </c>
      <c r="D458" t="s">
        <v>78</v>
      </c>
      <c r="E458" t="s">
        <v>68</v>
      </c>
      <c r="F458" t="s">
        <v>35</v>
      </c>
      <c r="G458">
        <v>23</v>
      </c>
      <c r="H458">
        <v>969</v>
      </c>
      <c r="I458">
        <v>1485</v>
      </c>
      <c r="J458">
        <v>22287</v>
      </c>
      <c r="K458">
        <v>34155</v>
      </c>
      <c r="L458">
        <v>11868</v>
      </c>
    </row>
    <row r="459" spans="1:12" x14ac:dyDescent="0.3">
      <c r="A459" s="14">
        <v>45413</v>
      </c>
      <c r="B459" t="s">
        <v>67</v>
      </c>
      <c r="C459" t="s">
        <v>13</v>
      </c>
      <c r="D459" t="s">
        <v>55</v>
      </c>
      <c r="E459" t="s">
        <v>68</v>
      </c>
      <c r="F459" t="s">
        <v>35</v>
      </c>
      <c r="G459">
        <v>28</v>
      </c>
      <c r="H459">
        <v>796</v>
      </c>
      <c r="I459">
        <v>1230</v>
      </c>
      <c r="J459">
        <v>22288</v>
      </c>
      <c r="K459">
        <v>34440</v>
      </c>
      <c r="L459">
        <v>12152</v>
      </c>
    </row>
    <row r="460" spans="1:12" x14ac:dyDescent="0.3">
      <c r="A460" s="14">
        <v>45624</v>
      </c>
      <c r="B460" t="s">
        <v>288</v>
      </c>
      <c r="C460" t="s">
        <v>13</v>
      </c>
      <c r="D460" t="s">
        <v>78</v>
      </c>
      <c r="E460" t="s">
        <v>31</v>
      </c>
      <c r="F460" t="s">
        <v>35</v>
      </c>
      <c r="G460">
        <v>27</v>
      </c>
      <c r="H460">
        <v>826</v>
      </c>
      <c r="I460">
        <v>1046</v>
      </c>
      <c r="J460">
        <v>22302</v>
      </c>
      <c r="K460">
        <v>28242</v>
      </c>
      <c r="L460">
        <v>5940</v>
      </c>
    </row>
    <row r="461" spans="1:12" x14ac:dyDescent="0.3">
      <c r="A461" s="14">
        <v>45627</v>
      </c>
      <c r="B461" t="s">
        <v>291</v>
      </c>
      <c r="C461" t="s">
        <v>13</v>
      </c>
      <c r="D461" t="s">
        <v>78</v>
      </c>
      <c r="E461" t="s">
        <v>23</v>
      </c>
      <c r="F461" t="s">
        <v>35</v>
      </c>
      <c r="G461">
        <v>28</v>
      </c>
      <c r="H461">
        <v>798</v>
      </c>
      <c r="I461">
        <v>1398</v>
      </c>
      <c r="J461">
        <v>22344</v>
      </c>
      <c r="K461">
        <v>39144</v>
      </c>
      <c r="L461">
        <v>16800</v>
      </c>
    </row>
    <row r="462" spans="1:12" x14ac:dyDescent="0.3">
      <c r="A462" s="14">
        <v>45427</v>
      </c>
      <c r="B462" t="s">
        <v>86</v>
      </c>
      <c r="C462" t="s">
        <v>13</v>
      </c>
      <c r="D462" t="s">
        <v>78</v>
      </c>
      <c r="E462" t="s">
        <v>27</v>
      </c>
      <c r="F462" t="s">
        <v>35</v>
      </c>
      <c r="G462">
        <v>23</v>
      </c>
      <c r="H462">
        <v>972</v>
      </c>
      <c r="I462">
        <v>1370</v>
      </c>
      <c r="J462">
        <v>22356</v>
      </c>
      <c r="K462">
        <v>31510</v>
      </c>
      <c r="L462">
        <v>9154</v>
      </c>
    </row>
    <row r="463" spans="1:12" x14ac:dyDescent="0.3">
      <c r="A463" s="14">
        <v>45411</v>
      </c>
      <c r="B463" t="s">
        <v>64</v>
      </c>
      <c r="C463" t="s">
        <v>13</v>
      </c>
      <c r="D463" t="s">
        <v>55</v>
      </c>
      <c r="E463" t="s">
        <v>19</v>
      </c>
      <c r="F463" t="s">
        <v>35</v>
      </c>
      <c r="G463">
        <v>27</v>
      </c>
      <c r="H463">
        <v>828</v>
      </c>
      <c r="I463">
        <v>1378</v>
      </c>
      <c r="J463">
        <v>22356</v>
      </c>
      <c r="K463">
        <v>37206</v>
      </c>
      <c r="L463">
        <v>14850</v>
      </c>
    </row>
    <row r="464" spans="1:12" x14ac:dyDescent="0.3">
      <c r="A464" s="14">
        <v>45590</v>
      </c>
      <c r="B464" t="s">
        <v>254</v>
      </c>
      <c r="C464" t="s">
        <v>13</v>
      </c>
      <c r="D464" t="s">
        <v>18</v>
      </c>
      <c r="E464" t="s">
        <v>38</v>
      </c>
      <c r="F464" t="s">
        <v>16</v>
      </c>
      <c r="G464">
        <v>29</v>
      </c>
      <c r="H464">
        <v>774</v>
      </c>
      <c r="I464">
        <v>1418</v>
      </c>
      <c r="J464">
        <v>22446</v>
      </c>
      <c r="K464">
        <v>41122</v>
      </c>
      <c r="L464">
        <v>18676</v>
      </c>
    </row>
    <row r="465" spans="1:12" x14ac:dyDescent="0.3">
      <c r="A465" s="14">
        <v>45518</v>
      </c>
      <c r="B465" t="s">
        <v>182</v>
      </c>
      <c r="C465" t="s">
        <v>13</v>
      </c>
      <c r="D465" t="s">
        <v>78</v>
      </c>
      <c r="E465" t="s">
        <v>46</v>
      </c>
      <c r="F465" t="s">
        <v>16</v>
      </c>
      <c r="G465">
        <v>24</v>
      </c>
      <c r="H465">
        <v>942</v>
      </c>
      <c r="I465">
        <v>1492</v>
      </c>
      <c r="J465">
        <v>22608</v>
      </c>
      <c r="K465">
        <v>35808</v>
      </c>
      <c r="L465">
        <v>13200</v>
      </c>
    </row>
    <row r="466" spans="1:12" x14ac:dyDescent="0.3">
      <c r="A466" s="14">
        <v>45629</v>
      </c>
      <c r="B466" t="s">
        <v>293</v>
      </c>
      <c r="C466" t="s">
        <v>13</v>
      </c>
      <c r="D466" t="s">
        <v>78</v>
      </c>
      <c r="E466" t="s">
        <v>34</v>
      </c>
      <c r="F466" t="s">
        <v>16</v>
      </c>
      <c r="G466">
        <v>26</v>
      </c>
      <c r="H466">
        <v>870</v>
      </c>
      <c r="I466">
        <v>977</v>
      </c>
      <c r="J466">
        <v>22620</v>
      </c>
      <c r="K466">
        <v>25402</v>
      </c>
      <c r="L466">
        <v>2782</v>
      </c>
    </row>
    <row r="467" spans="1:12" x14ac:dyDescent="0.3">
      <c r="A467" s="14">
        <v>45414</v>
      </c>
      <c r="B467" t="s">
        <v>69</v>
      </c>
      <c r="C467" t="s">
        <v>13</v>
      </c>
      <c r="D467" t="s">
        <v>55</v>
      </c>
      <c r="E467" t="s">
        <v>70</v>
      </c>
      <c r="F467" t="s">
        <v>16</v>
      </c>
      <c r="G467">
        <v>25</v>
      </c>
      <c r="H467">
        <v>909</v>
      </c>
      <c r="I467">
        <v>1391</v>
      </c>
      <c r="J467">
        <v>22725</v>
      </c>
      <c r="K467">
        <v>34775</v>
      </c>
      <c r="L467">
        <v>12050</v>
      </c>
    </row>
    <row r="468" spans="1:12" x14ac:dyDescent="0.3">
      <c r="A468" s="14">
        <v>45410</v>
      </c>
      <c r="B468" t="s">
        <v>62</v>
      </c>
      <c r="C468" t="s">
        <v>13</v>
      </c>
      <c r="D468" t="s">
        <v>55</v>
      </c>
      <c r="E468" t="s">
        <v>63</v>
      </c>
      <c r="F468" t="s">
        <v>35</v>
      </c>
      <c r="G468">
        <v>28</v>
      </c>
      <c r="H468">
        <v>814</v>
      </c>
      <c r="I468">
        <v>1044</v>
      </c>
      <c r="J468">
        <v>22792</v>
      </c>
      <c r="K468">
        <v>29232</v>
      </c>
      <c r="L468">
        <v>6440</v>
      </c>
    </row>
    <row r="469" spans="1:12" x14ac:dyDescent="0.3">
      <c r="A469" s="14">
        <v>45614</v>
      </c>
      <c r="B469" t="s">
        <v>278</v>
      </c>
      <c r="C469" t="s">
        <v>13</v>
      </c>
      <c r="D469" t="s">
        <v>55</v>
      </c>
      <c r="E469" t="s">
        <v>31</v>
      </c>
      <c r="F469" t="s">
        <v>35</v>
      </c>
      <c r="G469">
        <v>26</v>
      </c>
      <c r="H469">
        <v>878</v>
      </c>
      <c r="I469">
        <v>1039</v>
      </c>
      <c r="J469">
        <v>22828</v>
      </c>
      <c r="K469">
        <v>27014</v>
      </c>
      <c r="L469">
        <v>4186</v>
      </c>
    </row>
    <row r="470" spans="1:12" x14ac:dyDescent="0.3">
      <c r="A470" s="14">
        <v>45618</v>
      </c>
      <c r="B470" t="s">
        <v>282</v>
      </c>
      <c r="C470" t="s">
        <v>13</v>
      </c>
      <c r="D470" t="s">
        <v>55</v>
      </c>
      <c r="E470" t="s">
        <v>42</v>
      </c>
      <c r="F470" t="s">
        <v>16</v>
      </c>
      <c r="G470">
        <v>25</v>
      </c>
      <c r="H470">
        <v>924</v>
      </c>
      <c r="I470">
        <v>1347</v>
      </c>
      <c r="J470">
        <v>23100</v>
      </c>
      <c r="K470">
        <v>33675</v>
      </c>
      <c r="L470">
        <v>10575</v>
      </c>
    </row>
    <row r="471" spans="1:12" x14ac:dyDescent="0.3">
      <c r="A471" s="14">
        <v>45383</v>
      </c>
      <c r="B471" t="s">
        <v>12</v>
      </c>
      <c r="C471" t="s">
        <v>13</v>
      </c>
      <c r="D471" t="s">
        <v>14</v>
      </c>
      <c r="E471" t="s">
        <v>15</v>
      </c>
      <c r="F471" t="s">
        <v>16</v>
      </c>
      <c r="G471">
        <v>28</v>
      </c>
      <c r="H471">
        <v>826</v>
      </c>
      <c r="I471">
        <v>1135</v>
      </c>
      <c r="J471">
        <v>23128</v>
      </c>
      <c r="K471">
        <v>31780</v>
      </c>
      <c r="L471">
        <v>8652</v>
      </c>
    </row>
    <row r="472" spans="1:12" x14ac:dyDescent="0.3">
      <c r="A472" s="14">
        <v>45485</v>
      </c>
      <c r="B472" t="s">
        <v>149</v>
      </c>
      <c r="C472" t="s">
        <v>13</v>
      </c>
      <c r="D472" t="s">
        <v>78</v>
      </c>
      <c r="E472" t="s">
        <v>23</v>
      </c>
      <c r="F472" t="s">
        <v>16</v>
      </c>
      <c r="G472">
        <v>24</v>
      </c>
      <c r="H472">
        <v>970</v>
      </c>
      <c r="I472">
        <v>1470</v>
      </c>
      <c r="J472">
        <v>23280</v>
      </c>
      <c r="K472">
        <v>35280</v>
      </c>
      <c r="L472">
        <v>12000</v>
      </c>
    </row>
    <row r="473" spans="1:12" x14ac:dyDescent="0.3">
      <c r="A473" s="14">
        <v>45394</v>
      </c>
      <c r="B473" t="s">
        <v>39</v>
      </c>
      <c r="C473" t="s">
        <v>13</v>
      </c>
      <c r="D473" t="s">
        <v>14</v>
      </c>
      <c r="E473" t="s">
        <v>38</v>
      </c>
      <c r="F473" t="s">
        <v>35</v>
      </c>
      <c r="G473">
        <v>28</v>
      </c>
      <c r="H473">
        <v>832</v>
      </c>
      <c r="I473">
        <v>1013</v>
      </c>
      <c r="J473">
        <v>23296</v>
      </c>
      <c r="K473">
        <v>28364</v>
      </c>
      <c r="L473">
        <v>5068</v>
      </c>
    </row>
    <row r="474" spans="1:12" x14ac:dyDescent="0.3">
      <c r="A474" s="14">
        <v>45489</v>
      </c>
      <c r="B474" t="s">
        <v>153</v>
      </c>
      <c r="C474" t="s">
        <v>13</v>
      </c>
      <c r="D474" t="s">
        <v>78</v>
      </c>
      <c r="E474" t="s">
        <v>61</v>
      </c>
      <c r="F474" t="s">
        <v>35</v>
      </c>
      <c r="G474">
        <v>24</v>
      </c>
      <c r="H474">
        <v>978</v>
      </c>
      <c r="I474">
        <v>1319</v>
      </c>
      <c r="J474">
        <v>23472</v>
      </c>
      <c r="K474">
        <v>31656</v>
      </c>
      <c r="L474">
        <v>8184</v>
      </c>
    </row>
    <row r="475" spans="1:12" x14ac:dyDescent="0.3">
      <c r="A475" s="14">
        <v>45599</v>
      </c>
      <c r="B475" t="s">
        <v>263</v>
      </c>
      <c r="C475" t="s">
        <v>13</v>
      </c>
      <c r="D475" t="s">
        <v>14</v>
      </c>
      <c r="E475" t="s">
        <v>21</v>
      </c>
      <c r="F475" t="s">
        <v>35</v>
      </c>
      <c r="G475">
        <v>29</v>
      </c>
      <c r="H475">
        <v>813</v>
      </c>
      <c r="I475">
        <v>926</v>
      </c>
      <c r="J475">
        <v>23577</v>
      </c>
      <c r="K475">
        <v>26854</v>
      </c>
      <c r="L475">
        <v>3277</v>
      </c>
    </row>
    <row r="476" spans="1:12" x14ac:dyDescent="0.3">
      <c r="A476" s="14">
        <v>45632</v>
      </c>
      <c r="B476" t="s">
        <v>296</v>
      </c>
      <c r="C476" t="s">
        <v>13</v>
      </c>
      <c r="D476" t="s">
        <v>78</v>
      </c>
      <c r="E476" t="s">
        <v>63</v>
      </c>
      <c r="F476" t="s">
        <v>16</v>
      </c>
      <c r="G476">
        <v>26</v>
      </c>
      <c r="H476">
        <v>909</v>
      </c>
      <c r="I476">
        <v>1114</v>
      </c>
      <c r="J476">
        <v>23634</v>
      </c>
      <c r="K476">
        <v>28964</v>
      </c>
      <c r="L476">
        <v>5330</v>
      </c>
    </row>
    <row r="477" spans="1:12" x14ac:dyDescent="0.3">
      <c r="A477" s="14">
        <v>45621</v>
      </c>
      <c r="B477" t="s">
        <v>285</v>
      </c>
      <c r="C477" t="s">
        <v>13</v>
      </c>
      <c r="D477" t="s">
        <v>55</v>
      </c>
      <c r="E477" t="s">
        <v>42</v>
      </c>
      <c r="F477" t="s">
        <v>16</v>
      </c>
      <c r="G477">
        <v>30</v>
      </c>
      <c r="H477">
        <v>790</v>
      </c>
      <c r="I477">
        <v>1163</v>
      </c>
      <c r="J477">
        <v>23700</v>
      </c>
      <c r="K477">
        <v>34890</v>
      </c>
      <c r="L477">
        <v>11190</v>
      </c>
    </row>
    <row r="478" spans="1:12" x14ac:dyDescent="0.3">
      <c r="A478" s="14">
        <v>45526</v>
      </c>
      <c r="B478" t="s">
        <v>190</v>
      </c>
      <c r="C478" t="s">
        <v>13</v>
      </c>
      <c r="D478" t="s">
        <v>78</v>
      </c>
      <c r="E478" t="s">
        <v>23</v>
      </c>
      <c r="F478" t="s">
        <v>35</v>
      </c>
      <c r="G478">
        <v>29</v>
      </c>
      <c r="H478">
        <v>818</v>
      </c>
      <c r="I478">
        <v>1256</v>
      </c>
      <c r="J478">
        <v>23722</v>
      </c>
      <c r="K478">
        <v>36424</v>
      </c>
      <c r="L478">
        <v>12702</v>
      </c>
    </row>
    <row r="479" spans="1:12" x14ac:dyDescent="0.3">
      <c r="A479" s="14">
        <v>45525</v>
      </c>
      <c r="B479" t="s">
        <v>189</v>
      </c>
      <c r="C479" t="s">
        <v>13</v>
      </c>
      <c r="D479" t="s">
        <v>78</v>
      </c>
      <c r="E479" t="s">
        <v>23</v>
      </c>
      <c r="F479" t="s">
        <v>35</v>
      </c>
      <c r="G479">
        <v>30</v>
      </c>
      <c r="H479">
        <v>792</v>
      </c>
      <c r="I479">
        <v>1239</v>
      </c>
      <c r="J479">
        <v>23760</v>
      </c>
      <c r="K479">
        <v>37170</v>
      </c>
      <c r="L479">
        <v>13410</v>
      </c>
    </row>
    <row r="480" spans="1:12" x14ac:dyDescent="0.3">
      <c r="A480" s="14">
        <v>45384</v>
      </c>
      <c r="B480" t="s">
        <v>17</v>
      </c>
      <c r="C480" t="s">
        <v>13</v>
      </c>
      <c r="D480" t="s">
        <v>18</v>
      </c>
      <c r="E480" t="s">
        <v>19</v>
      </c>
      <c r="F480" t="s">
        <v>16</v>
      </c>
      <c r="G480">
        <v>25</v>
      </c>
      <c r="H480">
        <v>952</v>
      </c>
      <c r="I480">
        <v>1314</v>
      </c>
      <c r="J480">
        <v>23800</v>
      </c>
      <c r="K480">
        <v>32850</v>
      </c>
      <c r="L480">
        <v>9050</v>
      </c>
    </row>
    <row r="481" spans="1:12" x14ac:dyDescent="0.3">
      <c r="A481" s="14">
        <v>45693</v>
      </c>
      <c r="B481" t="s">
        <v>353</v>
      </c>
      <c r="C481" t="s">
        <v>13</v>
      </c>
      <c r="D481" t="s">
        <v>78</v>
      </c>
      <c r="E481" t="s">
        <v>72</v>
      </c>
      <c r="F481" t="s">
        <v>16</v>
      </c>
      <c r="G481">
        <v>24</v>
      </c>
      <c r="H481">
        <v>993</v>
      </c>
      <c r="I481">
        <v>1319</v>
      </c>
      <c r="J481">
        <v>23832</v>
      </c>
      <c r="K481">
        <v>31656</v>
      </c>
      <c r="L481">
        <v>7824</v>
      </c>
    </row>
    <row r="482" spans="1:12" x14ac:dyDescent="0.3">
      <c r="A482" s="14">
        <v>45521</v>
      </c>
      <c r="B482" t="s">
        <v>185</v>
      </c>
      <c r="C482" t="s">
        <v>13</v>
      </c>
      <c r="D482" t="s">
        <v>78</v>
      </c>
      <c r="E482" t="s">
        <v>51</v>
      </c>
      <c r="F482" t="s">
        <v>16</v>
      </c>
      <c r="G482">
        <v>28</v>
      </c>
      <c r="H482">
        <v>855</v>
      </c>
      <c r="I482">
        <v>994</v>
      </c>
      <c r="J482">
        <v>23940</v>
      </c>
      <c r="K482">
        <v>27832</v>
      </c>
      <c r="L482">
        <v>3892</v>
      </c>
    </row>
    <row r="483" spans="1:12" x14ac:dyDescent="0.3">
      <c r="A483" s="14">
        <v>45405</v>
      </c>
      <c r="B483" t="s">
        <v>56</v>
      </c>
      <c r="C483" t="s">
        <v>13</v>
      </c>
      <c r="E483" t="s">
        <v>23</v>
      </c>
      <c r="F483" t="s">
        <v>16</v>
      </c>
      <c r="G483">
        <v>25</v>
      </c>
      <c r="H483">
        <v>958</v>
      </c>
      <c r="I483">
        <v>1393</v>
      </c>
      <c r="J483">
        <v>23950</v>
      </c>
      <c r="K483">
        <v>34825</v>
      </c>
      <c r="L483">
        <v>10875</v>
      </c>
    </row>
    <row r="484" spans="1:12" x14ac:dyDescent="0.3">
      <c r="A484" s="14">
        <v>45600</v>
      </c>
      <c r="B484" t="s">
        <v>264</v>
      </c>
      <c r="C484" t="s">
        <v>13</v>
      </c>
      <c r="D484" t="s">
        <v>14</v>
      </c>
      <c r="E484" t="s">
        <v>21</v>
      </c>
      <c r="F484" t="s">
        <v>35</v>
      </c>
      <c r="G484">
        <v>28</v>
      </c>
      <c r="H484">
        <v>858</v>
      </c>
      <c r="I484">
        <v>1253</v>
      </c>
      <c r="J484">
        <v>24024</v>
      </c>
      <c r="K484">
        <v>35084</v>
      </c>
      <c r="L484">
        <v>11060</v>
      </c>
    </row>
    <row r="485" spans="1:12" x14ac:dyDescent="0.3">
      <c r="A485" s="14">
        <v>45619</v>
      </c>
      <c r="B485" t="s">
        <v>283</v>
      </c>
      <c r="C485" t="s">
        <v>13</v>
      </c>
      <c r="D485" t="s">
        <v>55</v>
      </c>
      <c r="E485" t="s">
        <v>19</v>
      </c>
      <c r="F485" t="s">
        <v>16</v>
      </c>
      <c r="G485">
        <v>28</v>
      </c>
      <c r="H485">
        <v>858</v>
      </c>
      <c r="I485">
        <v>1075</v>
      </c>
      <c r="J485">
        <v>24024</v>
      </c>
      <c r="K485">
        <v>30100</v>
      </c>
      <c r="L485">
        <v>6076</v>
      </c>
    </row>
    <row r="486" spans="1:12" x14ac:dyDescent="0.3">
      <c r="A486" s="14">
        <v>45418</v>
      </c>
      <c r="B486" t="s">
        <v>76</v>
      </c>
      <c r="C486" t="s">
        <v>13</v>
      </c>
      <c r="D486" t="s">
        <v>55</v>
      </c>
      <c r="E486" t="s">
        <v>21</v>
      </c>
      <c r="F486" t="s">
        <v>35</v>
      </c>
      <c r="G486">
        <v>27</v>
      </c>
      <c r="H486">
        <v>890</v>
      </c>
      <c r="I486">
        <v>1033</v>
      </c>
      <c r="J486">
        <v>24030</v>
      </c>
      <c r="K486">
        <v>27891</v>
      </c>
      <c r="L486">
        <v>3861</v>
      </c>
    </row>
    <row r="487" spans="1:12" x14ac:dyDescent="0.3">
      <c r="A487" s="14">
        <v>45492</v>
      </c>
      <c r="B487" t="s">
        <v>156</v>
      </c>
      <c r="C487" t="s">
        <v>13</v>
      </c>
      <c r="D487" t="s">
        <v>78</v>
      </c>
      <c r="E487" t="s">
        <v>66</v>
      </c>
      <c r="F487" t="s">
        <v>35</v>
      </c>
      <c r="G487">
        <v>28</v>
      </c>
      <c r="H487">
        <v>866</v>
      </c>
      <c r="I487">
        <v>897</v>
      </c>
      <c r="J487">
        <v>24248</v>
      </c>
      <c r="K487">
        <v>25116</v>
      </c>
      <c r="L487">
        <v>868</v>
      </c>
    </row>
    <row r="488" spans="1:12" x14ac:dyDescent="0.3">
      <c r="A488" s="14">
        <v>45626</v>
      </c>
      <c r="B488" t="s">
        <v>290</v>
      </c>
      <c r="C488" t="s">
        <v>13</v>
      </c>
      <c r="D488" t="s">
        <v>78</v>
      </c>
      <c r="E488" t="s">
        <v>38</v>
      </c>
      <c r="F488" t="s">
        <v>35</v>
      </c>
      <c r="G488">
        <v>28</v>
      </c>
      <c r="H488">
        <v>866</v>
      </c>
      <c r="I488">
        <v>1293</v>
      </c>
      <c r="J488">
        <v>24248</v>
      </c>
      <c r="K488">
        <v>36204</v>
      </c>
      <c r="L488">
        <v>11956</v>
      </c>
    </row>
    <row r="489" spans="1:12" x14ac:dyDescent="0.3">
      <c r="A489" s="14">
        <v>45693</v>
      </c>
      <c r="B489" t="s">
        <v>353</v>
      </c>
      <c r="C489" t="s">
        <v>13</v>
      </c>
      <c r="D489" t="s">
        <v>78</v>
      </c>
      <c r="E489" t="s">
        <v>72</v>
      </c>
      <c r="F489" t="s">
        <v>16</v>
      </c>
      <c r="G489">
        <v>25</v>
      </c>
      <c r="H489">
        <v>975</v>
      </c>
      <c r="I489">
        <v>1335</v>
      </c>
      <c r="J489">
        <v>24375</v>
      </c>
      <c r="K489">
        <v>33375</v>
      </c>
      <c r="L489">
        <v>9000</v>
      </c>
    </row>
    <row r="490" spans="1:12" x14ac:dyDescent="0.3">
      <c r="A490" s="14">
        <v>45630</v>
      </c>
      <c r="B490" t="s">
        <v>294</v>
      </c>
      <c r="C490" t="s">
        <v>13</v>
      </c>
      <c r="D490" t="s">
        <v>78</v>
      </c>
      <c r="E490" t="s">
        <v>38</v>
      </c>
      <c r="F490" t="s">
        <v>16</v>
      </c>
      <c r="G490">
        <v>29</v>
      </c>
      <c r="H490">
        <v>841</v>
      </c>
      <c r="I490">
        <v>1434</v>
      </c>
      <c r="J490">
        <v>24389</v>
      </c>
      <c r="K490">
        <v>41586</v>
      </c>
      <c r="L490">
        <v>17197</v>
      </c>
    </row>
    <row r="491" spans="1:12" x14ac:dyDescent="0.3">
      <c r="A491" s="14">
        <v>45527</v>
      </c>
      <c r="B491" t="s">
        <v>191</v>
      </c>
      <c r="C491" t="s">
        <v>13</v>
      </c>
      <c r="D491" t="s">
        <v>78</v>
      </c>
      <c r="E491" t="s">
        <v>34</v>
      </c>
      <c r="F491" t="s">
        <v>35</v>
      </c>
      <c r="G491">
        <v>28</v>
      </c>
      <c r="H491">
        <v>873</v>
      </c>
      <c r="I491">
        <v>1472</v>
      </c>
      <c r="J491">
        <v>24444</v>
      </c>
      <c r="K491">
        <v>41216</v>
      </c>
      <c r="L491">
        <v>16772</v>
      </c>
    </row>
    <row r="492" spans="1:12" x14ac:dyDescent="0.3">
      <c r="A492" s="14">
        <v>45404</v>
      </c>
      <c r="B492" t="s">
        <v>54</v>
      </c>
      <c r="C492" t="s">
        <v>13</v>
      </c>
      <c r="D492" t="s">
        <v>55</v>
      </c>
      <c r="E492" t="s">
        <v>38</v>
      </c>
      <c r="F492" t="s">
        <v>16</v>
      </c>
      <c r="G492">
        <v>26</v>
      </c>
      <c r="H492">
        <v>942</v>
      </c>
      <c r="I492">
        <v>944</v>
      </c>
      <c r="J492">
        <v>24492</v>
      </c>
      <c r="K492">
        <v>24544</v>
      </c>
      <c r="L492">
        <v>52</v>
      </c>
    </row>
    <row r="493" spans="1:12" x14ac:dyDescent="0.3">
      <c r="A493" s="14">
        <v>45385</v>
      </c>
      <c r="B493" t="s">
        <v>20</v>
      </c>
      <c r="C493" t="s">
        <v>13</v>
      </c>
      <c r="D493" t="s">
        <v>18</v>
      </c>
      <c r="E493" t="s">
        <v>21</v>
      </c>
      <c r="F493" t="s">
        <v>16</v>
      </c>
      <c r="G493">
        <v>25</v>
      </c>
      <c r="H493">
        <v>980</v>
      </c>
      <c r="I493">
        <v>1303</v>
      </c>
      <c r="J493">
        <v>24500</v>
      </c>
      <c r="K493">
        <v>32575</v>
      </c>
      <c r="L493">
        <v>8075</v>
      </c>
    </row>
    <row r="494" spans="1:12" x14ac:dyDescent="0.3">
      <c r="A494" s="14">
        <v>45384</v>
      </c>
      <c r="B494" t="s">
        <v>17</v>
      </c>
      <c r="C494" t="s">
        <v>13</v>
      </c>
      <c r="D494" t="s">
        <v>18</v>
      </c>
      <c r="E494" t="s">
        <v>19</v>
      </c>
      <c r="F494" t="s">
        <v>16</v>
      </c>
      <c r="G494">
        <v>30</v>
      </c>
      <c r="H494">
        <v>817</v>
      </c>
      <c r="I494">
        <v>997</v>
      </c>
      <c r="J494">
        <v>24510</v>
      </c>
      <c r="K494">
        <v>29910</v>
      </c>
      <c r="L494">
        <v>5400</v>
      </c>
    </row>
    <row r="495" spans="1:12" x14ac:dyDescent="0.3">
      <c r="A495" s="14">
        <v>45422</v>
      </c>
      <c r="B495" t="s">
        <v>81</v>
      </c>
      <c r="C495" t="s">
        <v>13</v>
      </c>
      <c r="D495" t="s">
        <v>78</v>
      </c>
      <c r="E495" t="s">
        <v>27</v>
      </c>
      <c r="F495" t="s">
        <v>35</v>
      </c>
      <c r="G495">
        <v>25</v>
      </c>
      <c r="H495">
        <v>982</v>
      </c>
      <c r="I495">
        <v>1343</v>
      </c>
      <c r="J495">
        <v>24550</v>
      </c>
      <c r="K495">
        <v>33575</v>
      </c>
      <c r="L495">
        <v>9025</v>
      </c>
    </row>
    <row r="496" spans="1:12" x14ac:dyDescent="0.3">
      <c r="A496" s="14">
        <v>45423</v>
      </c>
      <c r="B496" t="s">
        <v>82</v>
      </c>
      <c r="C496" t="s">
        <v>13</v>
      </c>
      <c r="D496" t="s">
        <v>78</v>
      </c>
      <c r="E496" t="s">
        <v>15</v>
      </c>
      <c r="F496" t="s">
        <v>35</v>
      </c>
      <c r="G496">
        <v>25</v>
      </c>
      <c r="H496">
        <v>982</v>
      </c>
      <c r="I496">
        <v>1459</v>
      </c>
      <c r="J496">
        <v>24550</v>
      </c>
      <c r="K496">
        <v>36475</v>
      </c>
      <c r="L496">
        <v>11925</v>
      </c>
    </row>
    <row r="497" spans="1:12" x14ac:dyDescent="0.3">
      <c r="A497" s="14">
        <v>45628</v>
      </c>
      <c r="B497" t="s">
        <v>292</v>
      </c>
      <c r="C497" t="s">
        <v>13</v>
      </c>
      <c r="D497" t="s">
        <v>78</v>
      </c>
      <c r="E497" t="s">
        <v>23</v>
      </c>
      <c r="F497" t="s">
        <v>35</v>
      </c>
      <c r="G497">
        <v>25</v>
      </c>
      <c r="H497">
        <v>982</v>
      </c>
      <c r="I497">
        <v>1400</v>
      </c>
      <c r="J497">
        <v>24550</v>
      </c>
      <c r="K497">
        <v>35000</v>
      </c>
      <c r="L497">
        <v>10450</v>
      </c>
    </row>
    <row r="498" spans="1:12" x14ac:dyDescent="0.3">
      <c r="A498" s="14">
        <v>45429</v>
      </c>
      <c r="B498" t="s">
        <v>88</v>
      </c>
      <c r="C498" t="s">
        <v>13</v>
      </c>
      <c r="D498" t="s">
        <v>78</v>
      </c>
      <c r="E498" t="s">
        <v>31</v>
      </c>
      <c r="F498" t="s">
        <v>16</v>
      </c>
      <c r="G498">
        <v>27</v>
      </c>
      <c r="H498">
        <v>913</v>
      </c>
      <c r="I498">
        <v>1041</v>
      </c>
      <c r="J498">
        <v>24651</v>
      </c>
      <c r="K498">
        <v>28107</v>
      </c>
      <c r="L498">
        <v>3456</v>
      </c>
    </row>
    <row r="499" spans="1:12" x14ac:dyDescent="0.3">
      <c r="A499" s="14">
        <v>45613</v>
      </c>
      <c r="B499" t="s">
        <v>277</v>
      </c>
      <c r="C499" t="s">
        <v>13</v>
      </c>
      <c r="D499" t="s">
        <v>55</v>
      </c>
      <c r="E499" t="s">
        <v>34</v>
      </c>
      <c r="F499" t="s">
        <v>16</v>
      </c>
      <c r="G499">
        <v>29</v>
      </c>
      <c r="H499">
        <v>852</v>
      </c>
      <c r="I499">
        <v>1242</v>
      </c>
      <c r="J499">
        <v>24708</v>
      </c>
      <c r="K499">
        <v>36018</v>
      </c>
      <c r="L499">
        <v>11310</v>
      </c>
    </row>
    <row r="500" spans="1:12" x14ac:dyDescent="0.3">
      <c r="A500" s="14">
        <v>45618</v>
      </c>
      <c r="B500" t="s">
        <v>282</v>
      </c>
      <c r="C500" t="s">
        <v>13</v>
      </c>
      <c r="D500" t="s">
        <v>55</v>
      </c>
      <c r="E500" t="s">
        <v>42</v>
      </c>
      <c r="F500" t="s">
        <v>16</v>
      </c>
      <c r="G500">
        <v>25</v>
      </c>
      <c r="H500">
        <v>990</v>
      </c>
      <c r="I500">
        <v>1293</v>
      </c>
      <c r="J500">
        <v>24750</v>
      </c>
      <c r="K500">
        <v>32325</v>
      </c>
      <c r="L500">
        <v>7575</v>
      </c>
    </row>
    <row r="501" spans="1:12" x14ac:dyDescent="0.3">
      <c r="A501" s="14">
        <v>45617</v>
      </c>
      <c r="B501" t="s">
        <v>281</v>
      </c>
      <c r="C501" t="s">
        <v>13</v>
      </c>
      <c r="D501" t="s">
        <v>55</v>
      </c>
      <c r="E501" t="s">
        <v>19</v>
      </c>
      <c r="F501" t="s">
        <v>16</v>
      </c>
      <c r="G501">
        <v>28</v>
      </c>
      <c r="H501">
        <v>884</v>
      </c>
      <c r="I501">
        <v>1414</v>
      </c>
      <c r="J501">
        <v>24752</v>
      </c>
      <c r="K501">
        <v>39592</v>
      </c>
      <c r="L501">
        <v>14840</v>
      </c>
    </row>
    <row r="502" spans="1:12" x14ac:dyDescent="0.3">
      <c r="A502" s="14">
        <v>45621</v>
      </c>
      <c r="B502" t="s">
        <v>285</v>
      </c>
      <c r="C502" t="s">
        <v>13</v>
      </c>
      <c r="D502" t="s">
        <v>55</v>
      </c>
      <c r="E502" t="s">
        <v>42</v>
      </c>
      <c r="F502" t="s">
        <v>16</v>
      </c>
      <c r="G502">
        <v>27</v>
      </c>
      <c r="H502">
        <v>922</v>
      </c>
      <c r="I502">
        <v>1357</v>
      </c>
      <c r="J502">
        <v>24894</v>
      </c>
      <c r="K502">
        <v>36639</v>
      </c>
      <c r="L502">
        <v>11745</v>
      </c>
    </row>
    <row r="503" spans="1:12" x14ac:dyDescent="0.3">
      <c r="A503" s="14">
        <v>45487</v>
      </c>
      <c r="B503" t="s">
        <v>151</v>
      </c>
      <c r="C503" t="s">
        <v>13</v>
      </c>
      <c r="D503" t="s">
        <v>78</v>
      </c>
      <c r="E503" t="s">
        <v>34</v>
      </c>
      <c r="F503" t="s">
        <v>16</v>
      </c>
      <c r="G503">
        <v>29</v>
      </c>
      <c r="H503">
        <v>861</v>
      </c>
      <c r="I503">
        <v>1045</v>
      </c>
      <c r="J503">
        <v>24969</v>
      </c>
      <c r="K503">
        <v>30305</v>
      </c>
      <c r="L503">
        <v>5336</v>
      </c>
    </row>
    <row r="504" spans="1:12" x14ac:dyDescent="0.3">
      <c r="A504" s="14">
        <v>45609</v>
      </c>
      <c r="B504" t="s">
        <v>273</v>
      </c>
      <c r="C504" t="s">
        <v>13</v>
      </c>
      <c r="D504" t="s">
        <v>55</v>
      </c>
      <c r="E504" t="s">
        <v>27</v>
      </c>
      <c r="F504" t="s">
        <v>16</v>
      </c>
      <c r="G504">
        <v>28</v>
      </c>
      <c r="H504">
        <v>896</v>
      </c>
      <c r="I504">
        <v>1132</v>
      </c>
      <c r="J504">
        <v>25088</v>
      </c>
      <c r="K504">
        <v>31696</v>
      </c>
      <c r="L504">
        <v>6608</v>
      </c>
    </row>
    <row r="505" spans="1:12" x14ac:dyDescent="0.3">
      <c r="A505" s="14">
        <v>45616</v>
      </c>
      <c r="B505" t="s">
        <v>280</v>
      </c>
      <c r="C505" t="s">
        <v>13</v>
      </c>
      <c r="D505" t="s">
        <v>55</v>
      </c>
      <c r="E505" t="s">
        <v>38</v>
      </c>
      <c r="F505" t="s">
        <v>35</v>
      </c>
      <c r="G505">
        <v>27</v>
      </c>
      <c r="H505">
        <v>933</v>
      </c>
      <c r="I505">
        <v>1301</v>
      </c>
      <c r="J505">
        <v>25191</v>
      </c>
      <c r="K505">
        <v>35127</v>
      </c>
      <c r="L505">
        <v>9936</v>
      </c>
    </row>
    <row r="506" spans="1:12" x14ac:dyDescent="0.3">
      <c r="A506" s="14">
        <v>45492</v>
      </c>
      <c r="B506" t="s">
        <v>156</v>
      </c>
      <c r="C506" t="s">
        <v>13</v>
      </c>
      <c r="D506" t="s">
        <v>78</v>
      </c>
      <c r="E506" t="s">
        <v>66</v>
      </c>
      <c r="F506" t="s">
        <v>35</v>
      </c>
      <c r="G506">
        <v>26</v>
      </c>
      <c r="H506">
        <v>969</v>
      </c>
      <c r="I506">
        <v>1343</v>
      </c>
      <c r="J506">
        <v>25194</v>
      </c>
      <c r="K506">
        <v>34918</v>
      </c>
      <c r="L506">
        <v>9724</v>
      </c>
    </row>
    <row r="507" spans="1:12" x14ac:dyDescent="0.3">
      <c r="A507" s="14">
        <v>45412</v>
      </c>
      <c r="B507" t="s">
        <v>65</v>
      </c>
      <c r="C507" t="s">
        <v>13</v>
      </c>
      <c r="D507" t="s">
        <v>55</v>
      </c>
      <c r="E507" t="s">
        <v>66</v>
      </c>
      <c r="F507" t="s">
        <v>35</v>
      </c>
      <c r="G507">
        <v>28</v>
      </c>
      <c r="H507">
        <v>901</v>
      </c>
      <c r="I507">
        <v>963</v>
      </c>
      <c r="J507">
        <v>25228</v>
      </c>
      <c r="K507">
        <v>26964</v>
      </c>
      <c r="L507">
        <v>1736</v>
      </c>
    </row>
    <row r="508" spans="1:12" x14ac:dyDescent="0.3">
      <c r="A508" s="14">
        <v>45522</v>
      </c>
      <c r="B508" t="s">
        <v>186</v>
      </c>
      <c r="C508" t="s">
        <v>13</v>
      </c>
      <c r="D508" t="s">
        <v>78</v>
      </c>
      <c r="E508" t="s">
        <v>31</v>
      </c>
      <c r="F508" t="s">
        <v>16</v>
      </c>
      <c r="G508">
        <v>29</v>
      </c>
      <c r="H508">
        <v>872</v>
      </c>
      <c r="I508">
        <v>1287</v>
      </c>
      <c r="J508">
        <v>25288</v>
      </c>
      <c r="K508">
        <v>37323</v>
      </c>
      <c r="L508">
        <v>12035</v>
      </c>
    </row>
    <row r="509" spans="1:12" x14ac:dyDescent="0.3">
      <c r="A509" s="14">
        <v>45412</v>
      </c>
      <c r="B509" t="s">
        <v>65</v>
      </c>
      <c r="C509" t="s">
        <v>13</v>
      </c>
      <c r="D509" t="s">
        <v>55</v>
      </c>
      <c r="E509" t="s">
        <v>66</v>
      </c>
      <c r="F509" t="s">
        <v>35</v>
      </c>
      <c r="G509">
        <v>30</v>
      </c>
      <c r="H509">
        <v>843</v>
      </c>
      <c r="I509">
        <v>1089</v>
      </c>
      <c r="J509">
        <v>25290</v>
      </c>
      <c r="K509">
        <v>32670</v>
      </c>
      <c r="L509">
        <v>7380</v>
      </c>
    </row>
    <row r="510" spans="1:12" x14ac:dyDescent="0.3">
      <c r="A510" s="14">
        <v>45422</v>
      </c>
      <c r="B510" t="s">
        <v>81</v>
      </c>
      <c r="C510" t="s">
        <v>13</v>
      </c>
      <c r="D510" t="s">
        <v>78</v>
      </c>
      <c r="E510" t="s">
        <v>27</v>
      </c>
      <c r="F510" t="s">
        <v>35</v>
      </c>
      <c r="G510">
        <v>28</v>
      </c>
      <c r="H510">
        <v>905</v>
      </c>
      <c r="I510">
        <v>1110</v>
      </c>
      <c r="J510">
        <v>25340</v>
      </c>
      <c r="K510">
        <v>31080</v>
      </c>
      <c r="L510">
        <v>5740</v>
      </c>
    </row>
    <row r="511" spans="1:12" x14ac:dyDescent="0.3">
      <c r="A511" s="14">
        <v>45409</v>
      </c>
      <c r="B511" t="s">
        <v>60</v>
      </c>
      <c r="C511" t="s">
        <v>13</v>
      </c>
      <c r="D511" t="s">
        <v>55</v>
      </c>
      <c r="E511" t="s">
        <v>61</v>
      </c>
      <c r="F511" t="s">
        <v>35</v>
      </c>
      <c r="G511">
        <v>26</v>
      </c>
      <c r="H511">
        <v>983</v>
      </c>
      <c r="I511">
        <v>1457</v>
      </c>
      <c r="J511">
        <v>25558</v>
      </c>
      <c r="K511">
        <v>37882</v>
      </c>
      <c r="L511">
        <v>12324</v>
      </c>
    </row>
    <row r="512" spans="1:12" x14ac:dyDescent="0.3">
      <c r="A512" s="14">
        <v>45417</v>
      </c>
      <c r="B512" t="s">
        <v>75</v>
      </c>
      <c r="C512" t="s">
        <v>13</v>
      </c>
      <c r="D512" t="s">
        <v>55</v>
      </c>
      <c r="E512" t="s">
        <v>21</v>
      </c>
      <c r="F512" t="s">
        <v>16</v>
      </c>
      <c r="G512">
        <v>26</v>
      </c>
      <c r="H512">
        <v>985</v>
      </c>
      <c r="I512">
        <v>1158</v>
      </c>
      <c r="J512">
        <v>25610</v>
      </c>
      <c r="K512">
        <v>30108</v>
      </c>
      <c r="L512">
        <v>4498</v>
      </c>
    </row>
    <row r="513" spans="1:12" x14ac:dyDescent="0.3">
      <c r="A513" s="14">
        <v>45612</v>
      </c>
      <c r="B513" t="s">
        <v>276</v>
      </c>
      <c r="C513" t="s">
        <v>13</v>
      </c>
      <c r="D513" t="s">
        <v>55</v>
      </c>
      <c r="E513" t="s">
        <v>19</v>
      </c>
      <c r="F513" t="s">
        <v>16</v>
      </c>
      <c r="G513">
        <v>27</v>
      </c>
      <c r="H513">
        <v>951</v>
      </c>
      <c r="I513">
        <v>1137</v>
      </c>
      <c r="J513">
        <v>25677</v>
      </c>
      <c r="K513">
        <v>30699</v>
      </c>
      <c r="L513">
        <v>5022</v>
      </c>
    </row>
    <row r="514" spans="1:12" x14ac:dyDescent="0.3">
      <c r="A514" s="14">
        <v>45394</v>
      </c>
      <c r="B514" t="s">
        <v>39</v>
      </c>
      <c r="C514" t="s">
        <v>13</v>
      </c>
      <c r="D514" t="s">
        <v>14</v>
      </c>
      <c r="E514" t="s">
        <v>38</v>
      </c>
      <c r="F514" t="s">
        <v>35</v>
      </c>
      <c r="G514">
        <v>28</v>
      </c>
      <c r="H514">
        <v>918</v>
      </c>
      <c r="I514">
        <v>1469</v>
      </c>
      <c r="J514">
        <v>25704</v>
      </c>
      <c r="K514">
        <v>41132</v>
      </c>
      <c r="L514">
        <v>15428</v>
      </c>
    </row>
    <row r="515" spans="1:12" x14ac:dyDescent="0.3">
      <c r="A515" s="14">
        <v>45627</v>
      </c>
      <c r="B515" t="s">
        <v>291</v>
      </c>
      <c r="C515" t="s">
        <v>13</v>
      </c>
      <c r="D515" t="s">
        <v>78</v>
      </c>
      <c r="E515" t="s">
        <v>23</v>
      </c>
      <c r="F515" t="s">
        <v>35</v>
      </c>
      <c r="G515">
        <v>30</v>
      </c>
      <c r="H515">
        <v>857</v>
      </c>
      <c r="I515">
        <v>1013</v>
      </c>
      <c r="J515">
        <v>25710</v>
      </c>
      <c r="K515">
        <v>30390</v>
      </c>
      <c r="L515">
        <v>4680</v>
      </c>
    </row>
    <row r="516" spans="1:12" x14ac:dyDescent="0.3">
      <c r="A516" s="14">
        <v>45485</v>
      </c>
      <c r="B516" t="s">
        <v>149</v>
      </c>
      <c r="C516" t="s">
        <v>13</v>
      </c>
      <c r="D516" t="s">
        <v>78</v>
      </c>
      <c r="E516" t="s">
        <v>23</v>
      </c>
      <c r="F516" t="s">
        <v>16</v>
      </c>
      <c r="G516">
        <v>30</v>
      </c>
      <c r="H516">
        <v>859</v>
      </c>
      <c r="I516">
        <v>1317</v>
      </c>
      <c r="J516">
        <v>25770</v>
      </c>
      <c r="K516">
        <v>39510</v>
      </c>
      <c r="L516">
        <v>13740</v>
      </c>
    </row>
    <row r="517" spans="1:12" x14ac:dyDescent="0.3">
      <c r="A517" s="14">
        <v>45523</v>
      </c>
      <c r="B517" t="s">
        <v>187</v>
      </c>
      <c r="C517" t="s">
        <v>13</v>
      </c>
      <c r="D517" t="s">
        <v>78</v>
      </c>
      <c r="E517" t="s">
        <v>38</v>
      </c>
      <c r="F517" t="s">
        <v>16</v>
      </c>
      <c r="G517">
        <v>28</v>
      </c>
      <c r="H517">
        <v>923</v>
      </c>
      <c r="I517">
        <v>1253</v>
      </c>
      <c r="J517">
        <v>25844</v>
      </c>
      <c r="K517">
        <v>35084</v>
      </c>
      <c r="L517">
        <v>9240</v>
      </c>
    </row>
    <row r="518" spans="1:12" x14ac:dyDescent="0.3">
      <c r="A518" s="14">
        <v>45600</v>
      </c>
      <c r="B518" t="s">
        <v>264</v>
      </c>
      <c r="C518" t="s">
        <v>13</v>
      </c>
      <c r="D518" t="s">
        <v>14</v>
      </c>
      <c r="E518" t="s">
        <v>21</v>
      </c>
      <c r="F518" t="s">
        <v>35</v>
      </c>
      <c r="G518">
        <v>28</v>
      </c>
      <c r="H518">
        <v>924</v>
      </c>
      <c r="I518">
        <v>1332</v>
      </c>
      <c r="J518">
        <v>25872</v>
      </c>
      <c r="K518">
        <v>37296</v>
      </c>
      <c r="L518">
        <v>11424</v>
      </c>
    </row>
    <row r="519" spans="1:12" x14ac:dyDescent="0.3">
      <c r="A519" s="14">
        <v>45405</v>
      </c>
      <c r="B519" t="s">
        <v>56</v>
      </c>
      <c r="C519" t="s">
        <v>13</v>
      </c>
      <c r="D519" t="s">
        <v>55</v>
      </c>
      <c r="E519" t="s">
        <v>23</v>
      </c>
      <c r="F519" t="s">
        <v>16</v>
      </c>
      <c r="G519">
        <v>29</v>
      </c>
      <c r="H519">
        <v>893</v>
      </c>
      <c r="I519">
        <v>1003</v>
      </c>
      <c r="J519">
        <v>25897</v>
      </c>
      <c r="K519">
        <v>29087</v>
      </c>
      <c r="L519">
        <v>3190</v>
      </c>
    </row>
    <row r="520" spans="1:12" x14ac:dyDescent="0.3">
      <c r="A520" s="14">
        <v>45620</v>
      </c>
      <c r="B520" t="s">
        <v>284</v>
      </c>
      <c r="C520" t="s">
        <v>13</v>
      </c>
      <c r="D520" t="s">
        <v>55</v>
      </c>
      <c r="E520" t="s">
        <v>46</v>
      </c>
      <c r="F520" t="s">
        <v>16</v>
      </c>
      <c r="G520">
        <v>26</v>
      </c>
      <c r="H520">
        <v>997</v>
      </c>
      <c r="I520">
        <v>1308</v>
      </c>
      <c r="J520">
        <v>25922</v>
      </c>
      <c r="K520">
        <v>34008</v>
      </c>
      <c r="L520">
        <v>8086</v>
      </c>
    </row>
    <row r="521" spans="1:12" x14ac:dyDescent="0.3">
      <c r="A521" s="14">
        <v>45596</v>
      </c>
      <c r="B521" t="s">
        <v>260</v>
      </c>
      <c r="C521" t="s">
        <v>13</v>
      </c>
      <c r="D521" t="s">
        <v>14</v>
      </c>
      <c r="E521" t="s">
        <v>70</v>
      </c>
      <c r="F521" t="s">
        <v>16</v>
      </c>
      <c r="G521">
        <v>29</v>
      </c>
      <c r="H521">
        <v>895</v>
      </c>
      <c r="I521">
        <v>1107</v>
      </c>
      <c r="J521">
        <v>25955</v>
      </c>
      <c r="K521">
        <v>32103</v>
      </c>
      <c r="L521">
        <v>6148</v>
      </c>
    </row>
    <row r="522" spans="1:12" x14ac:dyDescent="0.3">
      <c r="A522" s="14">
        <v>45524</v>
      </c>
      <c r="B522" t="s">
        <v>188</v>
      </c>
      <c r="C522" t="s">
        <v>13</v>
      </c>
      <c r="D522" t="s">
        <v>78</v>
      </c>
      <c r="E522" t="s">
        <v>38</v>
      </c>
      <c r="F522" t="s">
        <v>35</v>
      </c>
      <c r="G522">
        <v>26</v>
      </c>
      <c r="H522">
        <v>999</v>
      </c>
      <c r="I522">
        <v>1382</v>
      </c>
      <c r="J522">
        <v>25974</v>
      </c>
      <c r="K522">
        <v>35932</v>
      </c>
      <c r="L522">
        <v>9958</v>
      </c>
    </row>
    <row r="523" spans="1:12" x14ac:dyDescent="0.3">
      <c r="A523" s="14">
        <v>45428</v>
      </c>
      <c r="B523" t="s">
        <v>87</v>
      </c>
      <c r="C523" t="s">
        <v>13</v>
      </c>
      <c r="D523" t="s">
        <v>78</v>
      </c>
      <c r="E523" t="s">
        <v>29</v>
      </c>
      <c r="F523" t="s">
        <v>16</v>
      </c>
      <c r="G523">
        <v>26</v>
      </c>
      <c r="H523">
        <v>1000</v>
      </c>
      <c r="I523">
        <v>1236</v>
      </c>
      <c r="J523">
        <v>26000</v>
      </c>
      <c r="K523">
        <v>32136</v>
      </c>
      <c r="L523">
        <v>6136</v>
      </c>
    </row>
    <row r="524" spans="1:12" x14ac:dyDescent="0.3">
      <c r="A524" s="14">
        <v>45588</v>
      </c>
      <c r="B524" t="s">
        <v>252</v>
      </c>
      <c r="C524" t="s">
        <v>13</v>
      </c>
      <c r="D524" t="s">
        <v>14</v>
      </c>
      <c r="E524" t="s">
        <v>23</v>
      </c>
      <c r="F524" t="s">
        <v>35</v>
      </c>
      <c r="G524">
        <v>30</v>
      </c>
      <c r="H524">
        <v>869</v>
      </c>
      <c r="I524">
        <v>1036</v>
      </c>
      <c r="J524">
        <v>26070</v>
      </c>
      <c r="K524">
        <v>31080</v>
      </c>
      <c r="L524">
        <v>5010</v>
      </c>
    </row>
    <row r="525" spans="1:12" x14ac:dyDescent="0.3">
      <c r="A525" s="14">
        <v>45396</v>
      </c>
      <c r="B525" t="s">
        <v>41</v>
      </c>
      <c r="C525" t="s">
        <v>13</v>
      </c>
      <c r="D525" t="s">
        <v>14</v>
      </c>
      <c r="E525" t="s">
        <v>42</v>
      </c>
      <c r="F525" t="s">
        <v>35</v>
      </c>
      <c r="G525">
        <v>27</v>
      </c>
      <c r="H525">
        <v>966</v>
      </c>
      <c r="I525">
        <v>1136</v>
      </c>
      <c r="J525">
        <v>26082</v>
      </c>
      <c r="K525">
        <v>30672</v>
      </c>
      <c r="L525">
        <v>4590</v>
      </c>
    </row>
    <row r="526" spans="1:12" x14ac:dyDescent="0.3">
      <c r="A526" s="14">
        <v>45517</v>
      </c>
      <c r="B526" t="s">
        <v>181</v>
      </c>
      <c r="C526" t="s">
        <v>13</v>
      </c>
      <c r="D526" t="s">
        <v>78</v>
      </c>
      <c r="E526" t="s">
        <v>19</v>
      </c>
      <c r="F526" t="s">
        <v>16</v>
      </c>
      <c r="G526">
        <v>27</v>
      </c>
      <c r="H526">
        <v>966</v>
      </c>
      <c r="I526">
        <v>1272</v>
      </c>
      <c r="J526">
        <v>26082</v>
      </c>
      <c r="K526">
        <v>34344</v>
      </c>
      <c r="L526">
        <v>8262</v>
      </c>
    </row>
    <row r="527" spans="1:12" x14ac:dyDescent="0.3">
      <c r="A527" s="14">
        <v>45392</v>
      </c>
      <c r="B527" t="s">
        <v>36</v>
      </c>
      <c r="C527" t="s">
        <v>13</v>
      </c>
      <c r="D527" t="s">
        <v>14</v>
      </c>
      <c r="E527" t="s">
        <v>31</v>
      </c>
      <c r="F527" t="s">
        <v>35</v>
      </c>
      <c r="G527">
        <v>28</v>
      </c>
      <c r="H527">
        <v>937</v>
      </c>
      <c r="I527">
        <v>962</v>
      </c>
      <c r="J527">
        <v>26236</v>
      </c>
      <c r="K527">
        <v>26936</v>
      </c>
      <c r="L527">
        <v>700</v>
      </c>
    </row>
    <row r="528" spans="1:12" x14ac:dyDescent="0.3">
      <c r="A528" s="14">
        <v>45593</v>
      </c>
      <c r="B528" t="s">
        <v>257</v>
      </c>
      <c r="C528" t="s">
        <v>25</v>
      </c>
      <c r="D528" t="s">
        <v>26</v>
      </c>
      <c r="E528" t="s">
        <v>19</v>
      </c>
      <c r="F528" t="s">
        <v>16</v>
      </c>
      <c r="G528">
        <v>52</v>
      </c>
      <c r="H528">
        <v>509</v>
      </c>
      <c r="I528">
        <v>1086</v>
      </c>
      <c r="J528">
        <v>26468</v>
      </c>
      <c r="K528">
        <v>56472</v>
      </c>
      <c r="L528">
        <v>30004</v>
      </c>
    </row>
    <row r="529" spans="1:12" x14ac:dyDescent="0.3">
      <c r="A529" s="14">
        <v>45383</v>
      </c>
      <c r="B529" t="s">
        <v>12</v>
      </c>
      <c r="C529" t="s">
        <v>13</v>
      </c>
      <c r="D529" t="s">
        <v>14</v>
      </c>
      <c r="E529" t="s">
        <v>15</v>
      </c>
      <c r="F529" t="s">
        <v>16</v>
      </c>
      <c r="G529">
        <v>29</v>
      </c>
      <c r="H529">
        <v>924</v>
      </c>
      <c r="I529">
        <v>1482</v>
      </c>
      <c r="J529">
        <v>26796</v>
      </c>
      <c r="K529">
        <v>42978</v>
      </c>
      <c r="L529">
        <v>16182</v>
      </c>
    </row>
    <row r="530" spans="1:12" x14ac:dyDescent="0.3">
      <c r="A530" s="14">
        <v>45398</v>
      </c>
      <c r="B530" t="s">
        <v>45</v>
      </c>
      <c r="C530" t="s">
        <v>25</v>
      </c>
      <c r="D530" t="s">
        <v>44</v>
      </c>
      <c r="E530" t="s">
        <v>46</v>
      </c>
      <c r="F530" t="s">
        <v>35</v>
      </c>
      <c r="G530">
        <v>50</v>
      </c>
      <c r="H530">
        <v>537</v>
      </c>
      <c r="I530">
        <v>999</v>
      </c>
      <c r="J530">
        <v>26850</v>
      </c>
      <c r="K530">
        <v>49950</v>
      </c>
      <c r="L530">
        <v>23100</v>
      </c>
    </row>
    <row r="531" spans="1:12" x14ac:dyDescent="0.3">
      <c r="A531" s="14">
        <v>45488</v>
      </c>
      <c r="B531" t="s">
        <v>152</v>
      </c>
      <c r="C531" t="s">
        <v>13</v>
      </c>
      <c r="D531" t="s">
        <v>78</v>
      </c>
      <c r="E531" t="s">
        <v>38</v>
      </c>
      <c r="F531" t="s">
        <v>35</v>
      </c>
      <c r="G531">
        <v>29</v>
      </c>
      <c r="H531">
        <v>929</v>
      </c>
      <c r="I531">
        <v>1066</v>
      </c>
      <c r="J531">
        <v>26941</v>
      </c>
      <c r="K531">
        <v>30914</v>
      </c>
      <c r="L531">
        <v>3973</v>
      </c>
    </row>
    <row r="532" spans="1:12" x14ac:dyDescent="0.3">
      <c r="A532" s="14">
        <v>45633</v>
      </c>
      <c r="B532" t="s">
        <v>297</v>
      </c>
      <c r="C532" t="s">
        <v>13</v>
      </c>
      <c r="D532" t="s">
        <v>78</v>
      </c>
      <c r="E532" t="s">
        <v>19</v>
      </c>
      <c r="F532" t="s">
        <v>35</v>
      </c>
      <c r="G532">
        <v>29</v>
      </c>
      <c r="H532">
        <v>932</v>
      </c>
      <c r="I532">
        <v>1261</v>
      </c>
      <c r="J532">
        <v>27028</v>
      </c>
      <c r="K532">
        <v>36569</v>
      </c>
      <c r="L532">
        <v>9541</v>
      </c>
    </row>
    <row r="533" spans="1:12" x14ac:dyDescent="0.3">
      <c r="A533" s="14">
        <v>45650</v>
      </c>
      <c r="B533" t="s">
        <v>313</v>
      </c>
      <c r="C533" t="s">
        <v>25</v>
      </c>
      <c r="D533" t="s">
        <v>104</v>
      </c>
      <c r="E533" t="s">
        <v>66</v>
      </c>
      <c r="F533" t="s">
        <v>35</v>
      </c>
      <c r="G533">
        <v>50</v>
      </c>
      <c r="H533">
        <v>545</v>
      </c>
      <c r="I533">
        <v>1205</v>
      </c>
      <c r="J533">
        <v>27250</v>
      </c>
      <c r="K533">
        <v>60250</v>
      </c>
      <c r="L533">
        <v>33000</v>
      </c>
    </row>
    <row r="534" spans="1:12" x14ac:dyDescent="0.3">
      <c r="A534" s="14">
        <v>45597</v>
      </c>
      <c r="B534" t="s">
        <v>261</v>
      </c>
      <c r="C534" t="s">
        <v>13</v>
      </c>
      <c r="D534" t="s">
        <v>14</v>
      </c>
      <c r="E534" t="s">
        <v>72</v>
      </c>
      <c r="F534" t="s">
        <v>16</v>
      </c>
      <c r="G534">
        <v>30</v>
      </c>
      <c r="H534">
        <v>910</v>
      </c>
      <c r="I534">
        <v>1302</v>
      </c>
      <c r="J534">
        <v>27300</v>
      </c>
      <c r="K534">
        <v>39060</v>
      </c>
      <c r="L534">
        <v>11760</v>
      </c>
    </row>
    <row r="535" spans="1:12" x14ac:dyDescent="0.3">
      <c r="A535" s="14">
        <v>45490</v>
      </c>
      <c r="B535" t="s">
        <v>154</v>
      </c>
      <c r="C535" t="s">
        <v>13</v>
      </c>
      <c r="D535" t="s">
        <v>78</v>
      </c>
      <c r="E535" t="s">
        <v>63</v>
      </c>
      <c r="F535" t="s">
        <v>35</v>
      </c>
      <c r="G535">
        <v>30</v>
      </c>
      <c r="H535">
        <v>916</v>
      </c>
      <c r="I535">
        <v>1306</v>
      </c>
      <c r="J535">
        <v>27480</v>
      </c>
      <c r="K535">
        <v>39180</v>
      </c>
      <c r="L535">
        <v>11700</v>
      </c>
    </row>
    <row r="536" spans="1:12" x14ac:dyDescent="0.3">
      <c r="A536" s="14">
        <v>45395</v>
      </c>
      <c r="B536" t="s">
        <v>40</v>
      </c>
      <c r="C536" t="s">
        <v>13</v>
      </c>
      <c r="D536" t="s">
        <v>14</v>
      </c>
      <c r="E536" t="s">
        <v>19</v>
      </c>
      <c r="F536" t="s">
        <v>35</v>
      </c>
      <c r="G536">
        <v>29</v>
      </c>
      <c r="H536">
        <v>951</v>
      </c>
      <c r="I536">
        <v>1198</v>
      </c>
      <c r="J536">
        <v>27579</v>
      </c>
      <c r="K536">
        <v>34742</v>
      </c>
      <c r="L536">
        <v>7163</v>
      </c>
    </row>
    <row r="537" spans="1:12" x14ac:dyDescent="0.3">
      <c r="A537" s="14">
        <v>45408</v>
      </c>
      <c r="B537" t="s">
        <v>59</v>
      </c>
      <c r="C537" t="s">
        <v>13</v>
      </c>
      <c r="D537" t="s">
        <v>55</v>
      </c>
      <c r="E537" t="s">
        <v>38</v>
      </c>
      <c r="F537" t="s">
        <v>35</v>
      </c>
      <c r="G537">
        <v>29</v>
      </c>
      <c r="H537">
        <v>952</v>
      </c>
      <c r="I537">
        <v>1483</v>
      </c>
      <c r="J537">
        <v>27608</v>
      </c>
      <c r="K537">
        <v>43007</v>
      </c>
      <c r="L537">
        <v>15399</v>
      </c>
    </row>
    <row r="538" spans="1:12" x14ac:dyDescent="0.3">
      <c r="A538" s="14">
        <v>45611</v>
      </c>
      <c r="B538" t="s">
        <v>275</v>
      </c>
      <c r="C538" t="s">
        <v>13</v>
      </c>
      <c r="D538" t="s">
        <v>55</v>
      </c>
      <c r="E538" t="s">
        <v>31</v>
      </c>
      <c r="F538" t="s">
        <v>16</v>
      </c>
      <c r="G538">
        <v>28</v>
      </c>
      <c r="H538">
        <v>986</v>
      </c>
      <c r="I538">
        <v>1472</v>
      </c>
      <c r="J538">
        <v>27608</v>
      </c>
      <c r="K538">
        <v>41216</v>
      </c>
      <c r="L538">
        <v>13608</v>
      </c>
    </row>
    <row r="539" spans="1:12" x14ac:dyDescent="0.3">
      <c r="A539" s="14">
        <v>45505</v>
      </c>
      <c r="B539" t="s">
        <v>169</v>
      </c>
      <c r="C539" t="s">
        <v>25</v>
      </c>
      <c r="D539" t="s">
        <v>91</v>
      </c>
      <c r="E539" t="s">
        <v>21</v>
      </c>
      <c r="F539" t="s">
        <v>16</v>
      </c>
      <c r="G539">
        <v>54</v>
      </c>
      <c r="H539">
        <v>518</v>
      </c>
      <c r="I539">
        <v>1038</v>
      </c>
      <c r="J539">
        <v>27972</v>
      </c>
      <c r="K539">
        <v>56052</v>
      </c>
      <c r="L539">
        <v>28080</v>
      </c>
    </row>
    <row r="540" spans="1:12" x14ac:dyDescent="0.3">
      <c r="A540" s="14">
        <v>45670</v>
      </c>
      <c r="B540" t="s">
        <v>333</v>
      </c>
      <c r="C540" t="s">
        <v>25</v>
      </c>
      <c r="D540" t="s">
        <v>91</v>
      </c>
      <c r="E540" t="s">
        <v>23</v>
      </c>
      <c r="F540" t="s">
        <v>16</v>
      </c>
      <c r="G540">
        <v>52</v>
      </c>
      <c r="H540">
        <v>538</v>
      </c>
      <c r="I540">
        <v>1277</v>
      </c>
      <c r="J540">
        <v>27976</v>
      </c>
      <c r="K540">
        <v>66404</v>
      </c>
      <c r="L540">
        <v>38428</v>
      </c>
    </row>
    <row r="541" spans="1:12" x14ac:dyDescent="0.3">
      <c r="A541" s="14">
        <v>45484</v>
      </c>
      <c r="B541" t="s">
        <v>148</v>
      </c>
      <c r="C541" t="s">
        <v>13</v>
      </c>
      <c r="D541" t="s">
        <v>78</v>
      </c>
      <c r="E541" t="s">
        <v>38</v>
      </c>
      <c r="F541" t="s">
        <v>16</v>
      </c>
      <c r="G541">
        <v>29</v>
      </c>
      <c r="H541">
        <v>965</v>
      </c>
      <c r="I541">
        <v>1015</v>
      </c>
      <c r="J541">
        <v>27985</v>
      </c>
      <c r="K541">
        <v>29435</v>
      </c>
      <c r="L541">
        <v>1450</v>
      </c>
    </row>
    <row r="542" spans="1:12" x14ac:dyDescent="0.3">
      <c r="A542" s="14">
        <v>45691</v>
      </c>
      <c r="B542" t="s">
        <v>351</v>
      </c>
      <c r="C542" t="s">
        <v>13</v>
      </c>
      <c r="D542" t="s">
        <v>78</v>
      </c>
      <c r="E542" t="s">
        <v>68</v>
      </c>
      <c r="F542" t="s">
        <v>35</v>
      </c>
      <c r="G542">
        <v>30</v>
      </c>
      <c r="H542">
        <v>946</v>
      </c>
      <c r="I542">
        <v>1123</v>
      </c>
      <c r="J542">
        <v>28380</v>
      </c>
      <c r="K542">
        <v>33690</v>
      </c>
      <c r="L542">
        <v>5310</v>
      </c>
    </row>
    <row r="543" spans="1:12" x14ac:dyDescent="0.3">
      <c r="A543" s="14">
        <v>45689</v>
      </c>
      <c r="B543" t="s">
        <v>349</v>
      </c>
      <c r="C543" t="s">
        <v>13</v>
      </c>
      <c r="D543" t="s">
        <v>78</v>
      </c>
      <c r="E543" t="s">
        <v>19</v>
      </c>
      <c r="F543" t="s">
        <v>35</v>
      </c>
      <c r="G543">
        <v>30</v>
      </c>
      <c r="H543">
        <v>946</v>
      </c>
      <c r="I543">
        <v>994</v>
      </c>
      <c r="J543">
        <v>28380</v>
      </c>
      <c r="K543">
        <v>29820</v>
      </c>
      <c r="L543">
        <v>1440</v>
      </c>
    </row>
    <row r="544" spans="1:12" x14ac:dyDescent="0.3">
      <c r="A544" s="14">
        <v>45571</v>
      </c>
      <c r="B544" t="s">
        <v>235</v>
      </c>
      <c r="C544" t="s">
        <v>25</v>
      </c>
      <c r="D544" t="s">
        <v>91</v>
      </c>
      <c r="E544" t="s">
        <v>19</v>
      </c>
      <c r="F544" t="s">
        <v>35</v>
      </c>
      <c r="G544">
        <v>52</v>
      </c>
      <c r="H544">
        <v>546</v>
      </c>
      <c r="I544">
        <v>1485</v>
      </c>
      <c r="J544">
        <v>28392</v>
      </c>
      <c r="K544">
        <v>77220</v>
      </c>
      <c r="L544">
        <v>48828</v>
      </c>
    </row>
    <row r="545" spans="1:12" x14ac:dyDescent="0.3">
      <c r="A545" s="14">
        <v>45447</v>
      </c>
      <c r="B545" t="s">
        <v>108</v>
      </c>
      <c r="C545" t="s">
        <v>25</v>
      </c>
      <c r="D545" t="s">
        <v>104</v>
      </c>
      <c r="E545" t="s">
        <v>34</v>
      </c>
      <c r="F545" t="s">
        <v>16</v>
      </c>
      <c r="G545">
        <v>52</v>
      </c>
      <c r="H545">
        <v>550</v>
      </c>
      <c r="I545">
        <v>1057</v>
      </c>
      <c r="J545">
        <v>28600</v>
      </c>
      <c r="K545">
        <v>54964</v>
      </c>
      <c r="L545">
        <v>26364</v>
      </c>
    </row>
    <row r="546" spans="1:12" x14ac:dyDescent="0.3">
      <c r="A546" s="14">
        <v>45634</v>
      </c>
      <c r="B546" t="s">
        <v>298</v>
      </c>
      <c r="C546" t="s">
        <v>13</v>
      </c>
      <c r="D546" t="s">
        <v>78</v>
      </c>
      <c r="E546" t="s">
        <v>66</v>
      </c>
      <c r="F546" t="s">
        <v>16</v>
      </c>
      <c r="G546">
        <v>29</v>
      </c>
      <c r="H546">
        <v>989</v>
      </c>
      <c r="I546">
        <v>1096</v>
      </c>
      <c r="J546">
        <v>28681</v>
      </c>
      <c r="K546">
        <v>31784</v>
      </c>
      <c r="L546">
        <v>3103</v>
      </c>
    </row>
    <row r="547" spans="1:12" x14ac:dyDescent="0.3">
      <c r="A547" s="14">
        <v>45642</v>
      </c>
      <c r="B547" t="s">
        <v>305</v>
      </c>
      <c r="C547" t="s">
        <v>25</v>
      </c>
      <c r="D547" t="s">
        <v>91</v>
      </c>
      <c r="E547" t="s">
        <v>38</v>
      </c>
      <c r="F547" t="s">
        <v>35</v>
      </c>
      <c r="G547">
        <v>56</v>
      </c>
      <c r="H547">
        <v>516</v>
      </c>
      <c r="I547">
        <v>1162</v>
      </c>
      <c r="J547">
        <v>28896</v>
      </c>
      <c r="K547">
        <v>65072</v>
      </c>
      <c r="L547">
        <v>36176</v>
      </c>
    </row>
    <row r="548" spans="1:12" x14ac:dyDescent="0.3">
      <c r="A548" s="14">
        <v>45469</v>
      </c>
      <c r="B548" t="s">
        <v>132</v>
      </c>
      <c r="C548" t="s">
        <v>25</v>
      </c>
      <c r="D548" t="s">
        <v>104</v>
      </c>
      <c r="E548" t="s">
        <v>31</v>
      </c>
      <c r="F548" t="s">
        <v>16</v>
      </c>
      <c r="G548">
        <v>52</v>
      </c>
      <c r="H548">
        <v>556</v>
      </c>
      <c r="I548">
        <v>1041</v>
      </c>
      <c r="J548">
        <v>28912</v>
      </c>
      <c r="K548">
        <v>54132</v>
      </c>
      <c r="L548">
        <v>25220</v>
      </c>
    </row>
    <row r="549" spans="1:12" x14ac:dyDescent="0.3">
      <c r="A549" s="14">
        <v>45701</v>
      </c>
      <c r="B549" t="s">
        <v>361</v>
      </c>
      <c r="C549" t="s">
        <v>25</v>
      </c>
      <c r="D549" t="s">
        <v>91</v>
      </c>
      <c r="E549" t="s">
        <v>38</v>
      </c>
      <c r="F549" t="s">
        <v>35</v>
      </c>
      <c r="G549">
        <v>50</v>
      </c>
      <c r="H549">
        <v>581</v>
      </c>
      <c r="I549">
        <v>1107</v>
      </c>
      <c r="J549">
        <v>29050</v>
      </c>
      <c r="K549">
        <v>55350</v>
      </c>
      <c r="L549">
        <v>26300</v>
      </c>
    </row>
    <row r="550" spans="1:12" x14ac:dyDescent="0.3">
      <c r="A550" s="14">
        <v>45465</v>
      </c>
      <c r="B550" t="s">
        <v>128</v>
      </c>
      <c r="C550" t="s">
        <v>25</v>
      </c>
      <c r="D550" t="s">
        <v>91</v>
      </c>
      <c r="E550" t="s">
        <v>21</v>
      </c>
      <c r="F550" t="s">
        <v>35</v>
      </c>
      <c r="G550">
        <v>58</v>
      </c>
      <c r="H550">
        <v>510</v>
      </c>
      <c r="I550">
        <v>1104</v>
      </c>
      <c r="J550">
        <v>29580</v>
      </c>
      <c r="K550">
        <v>64032</v>
      </c>
      <c r="L550">
        <v>34452</v>
      </c>
    </row>
    <row r="551" spans="1:12" x14ac:dyDescent="0.3">
      <c r="A551" s="14">
        <v>45428</v>
      </c>
      <c r="B551" t="s">
        <v>87</v>
      </c>
      <c r="C551" t="s">
        <v>13</v>
      </c>
      <c r="D551" t="s">
        <v>78</v>
      </c>
      <c r="E551" t="s">
        <v>29</v>
      </c>
      <c r="F551" t="s">
        <v>16</v>
      </c>
      <c r="G551">
        <v>30</v>
      </c>
      <c r="H551">
        <v>987</v>
      </c>
      <c r="I551">
        <v>1452</v>
      </c>
      <c r="J551">
        <v>29610</v>
      </c>
      <c r="K551">
        <v>43560</v>
      </c>
      <c r="L551">
        <v>13950</v>
      </c>
    </row>
    <row r="552" spans="1:12" x14ac:dyDescent="0.3">
      <c r="A552" s="14">
        <v>45468</v>
      </c>
      <c r="B552" t="s">
        <v>131</v>
      </c>
      <c r="C552" t="s">
        <v>25</v>
      </c>
      <c r="D552" t="s">
        <v>104</v>
      </c>
      <c r="E552" t="s">
        <v>29</v>
      </c>
      <c r="F552" t="s">
        <v>16</v>
      </c>
      <c r="G552">
        <v>59</v>
      </c>
      <c r="H552">
        <v>502</v>
      </c>
      <c r="I552">
        <v>1430</v>
      </c>
      <c r="J552">
        <v>29618</v>
      </c>
      <c r="K552">
        <v>84370</v>
      </c>
      <c r="L552">
        <v>54752</v>
      </c>
    </row>
    <row r="553" spans="1:12" x14ac:dyDescent="0.3">
      <c r="A553" s="14">
        <v>45466</v>
      </c>
      <c r="B553" t="s">
        <v>129</v>
      </c>
      <c r="C553" t="s">
        <v>25</v>
      </c>
      <c r="D553" t="s">
        <v>104</v>
      </c>
      <c r="E553" t="s">
        <v>23</v>
      </c>
      <c r="F553" t="s">
        <v>35</v>
      </c>
      <c r="G553">
        <v>59</v>
      </c>
      <c r="H553">
        <v>506</v>
      </c>
      <c r="I553">
        <v>1462</v>
      </c>
      <c r="J553">
        <v>29854</v>
      </c>
      <c r="K553">
        <v>86258</v>
      </c>
      <c r="L553">
        <v>56404</v>
      </c>
    </row>
    <row r="554" spans="1:12" x14ac:dyDescent="0.3">
      <c r="A554" s="14">
        <v>45533</v>
      </c>
      <c r="B554" t="s">
        <v>197</v>
      </c>
      <c r="C554" t="s">
        <v>25</v>
      </c>
      <c r="D554" t="s">
        <v>91</v>
      </c>
      <c r="E554" t="s">
        <v>68</v>
      </c>
      <c r="F554" t="s">
        <v>35</v>
      </c>
      <c r="G554">
        <v>52</v>
      </c>
      <c r="H554">
        <v>576</v>
      </c>
      <c r="I554">
        <v>1479</v>
      </c>
      <c r="J554">
        <v>29952</v>
      </c>
      <c r="K554">
        <v>76908</v>
      </c>
      <c r="L554">
        <v>46956</v>
      </c>
    </row>
    <row r="555" spans="1:12" x14ac:dyDescent="0.3">
      <c r="A555" s="14">
        <v>45667</v>
      </c>
      <c r="B555" t="s">
        <v>330</v>
      </c>
      <c r="C555" t="s">
        <v>25</v>
      </c>
      <c r="D555" t="s">
        <v>91</v>
      </c>
      <c r="E555" t="s">
        <v>38</v>
      </c>
      <c r="F555" t="s">
        <v>16</v>
      </c>
      <c r="G555">
        <v>60</v>
      </c>
      <c r="H555">
        <v>509</v>
      </c>
      <c r="I555">
        <v>933</v>
      </c>
      <c r="J555">
        <v>30540</v>
      </c>
      <c r="K555">
        <v>55980</v>
      </c>
      <c r="L555">
        <v>25440</v>
      </c>
    </row>
    <row r="556" spans="1:12" x14ac:dyDescent="0.3">
      <c r="A556" s="14">
        <v>45706</v>
      </c>
      <c r="B556" t="s">
        <v>366</v>
      </c>
      <c r="C556" t="s">
        <v>25</v>
      </c>
      <c r="D556" t="s">
        <v>91</v>
      </c>
      <c r="E556" t="s">
        <v>61</v>
      </c>
      <c r="F556" t="s">
        <v>16</v>
      </c>
      <c r="G556">
        <v>55</v>
      </c>
      <c r="H556">
        <v>558</v>
      </c>
      <c r="I556">
        <v>1020</v>
      </c>
      <c r="J556">
        <v>30690</v>
      </c>
      <c r="K556">
        <v>56100</v>
      </c>
      <c r="L556">
        <v>25410</v>
      </c>
    </row>
    <row r="557" spans="1:12" x14ac:dyDescent="0.3">
      <c r="A557" s="14">
        <v>45602</v>
      </c>
      <c r="B557" t="s">
        <v>266</v>
      </c>
      <c r="C557" t="s">
        <v>25</v>
      </c>
      <c r="D557" t="s">
        <v>44</v>
      </c>
      <c r="E557" t="s">
        <v>61</v>
      </c>
      <c r="F557" t="s">
        <v>35</v>
      </c>
      <c r="G557">
        <v>57</v>
      </c>
      <c r="H557">
        <v>541</v>
      </c>
      <c r="I557">
        <v>1285</v>
      </c>
      <c r="J557">
        <v>30837</v>
      </c>
      <c r="K557">
        <v>73245</v>
      </c>
      <c r="L557">
        <v>42408</v>
      </c>
    </row>
    <row r="558" spans="1:12" x14ac:dyDescent="0.3">
      <c r="A558" s="14">
        <v>45706</v>
      </c>
      <c r="B558" t="s">
        <v>366</v>
      </c>
      <c r="C558" t="s">
        <v>25</v>
      </c>
      <c r="D558" t="s">
        <v>91</v>
      </c>
      <c r="E558" t="s">
        <v>61</v>
      </c>
      <c r="F558" t="s">
        <v>16</v>
      </c>
      <c r="G558">
        <v>51</v>
      </c>
      <c r="H558">
        <v>608</v>
      </c>
      <c r="I558">
        <v>1035</v>
      </c>
      <c r="J558">
        <v>31008</v>
      </c>
      <c r="K558">
        <v>52785</v>
      </c>
      <c r="L558">
        <v>21777</v>
      </c>
    </row>
    <row r="559" spans="1:12" x14ac:dyDescent="0.3">
      <c r="A559" s="14">
        <v>45401</v>
      </c>
      <c r="B559" t="s">
        <v>50</v>
      </c>
      <c r="C559" t="s">
        <v>25</v>
      </c>
      <c r="D559" t="s">
        <v>44</v>
      </c>
      <c r="E559" t="s">
        <v>51</v>
      </c>
      <c r="F559" t="s">
        <v>35</v>
      </c>
      <c r="G559">
        <v>57</v>
      </c>
      <c r="H559">
        <v>548</v>
      </c>
      <c r="I559">
        <v>1451</v>
      </c>
      <c r="J559">
        <v>31236</v>
      </c>
      <c r="K559">
        <v>82707</v>
      </c>
      <c r="L559">
        <v>51471</v>
      </c>
    </row>
    <row r="560" spans="1:12" x14ac:dyDescent="0.3">
      <c r="A560" s="14">
        <v>45536</v>
      </c>
      <c r="B560" t="s">
        <v>200</v>
      </c>
      <c r="C560" t="s">
        <v>25</v>
      </c>
      <c r="D560" t="s">
        <v>91</v>
      </c>
      <c r="E560" t="s">
        <v>74</v>
      </c>
      <c r="F560" t="s">
        <v>16</v>
      </c>
      <c r="G560">
        <v>56</v>
      </c>
      <c r="H560">
        <v>559</v>
      </c>
      <c r="I560">
        <v>1412</v>
      </c>
      <c r="J560">
        <v>31304</v>
      </c>
      <c r="K560">
        <v>79072</v>
      </c>
      <c r="L560">
        <v>47768</v>
      </c>
    </row>
    <row r="561" spans="1:12" x14ac:dyDescent="0.3">
      <c r="A561" s="14">
        <v>45707</v>
      </c>
      <c r="B561" t="s">
        <v>367</v>
      </c>
      <c r="C561" t="s">
        <v>25</v>
      </c>
      <c r="D561" t="s">
        <v>91</v>
      </c>
      <c r="E561" t="s">
        <v>63</v>
      </c>
      <c r="F561" t="s">
        <v>16</v>
      </c>
      <c r="G561">
        <v>56</v>
      </c>
      <c r="H561">
        <v>562</v>
      </c>
      <c r="I561">
        <v>1115</v>
      </c>
      <c r="J561">
        <v>31472</v>
      </c>
      <c r="K561">
        <v>62440</v>
      </c>
      <c r="L561">
        <v>30968</v>
      </c>
    </row>
    <row r="562" spans="1:12" x14ac:dyDescent="0.3">
      <c r="A562" s="14">
        <v>45441</v>
      </c>
      <c r="B562" t="s">
        <v>101</v>
      </c>
      <c r="C562" t="s">
        <v>25</v>
      </c>
      <c r="D562" t="s">
        <v>91</v>
      </c>
      <c r="E562" t="s">
        <v>51</v>
      </c>
      <c r="F562" t="s">
        <v>16</v>
      </c>
      <c r="G562">
        <v>50</v>
      </c>
      <c r="H562">
        <v>639</v>
      </c>
      <c r="I562">
        <v>1329</v>
      </c>
      <c r="J562">
        <v>31950</v>
      </c>
      <c r="K562">
        <v>66450</v>
      </c>
      <c r="L562">
        <v>34500</v>
      </c>
    </row>
    <row r="563" spans="1:12" x14ac:dyDescent="0.3">
      <c r="A563" s="14">
        <v>45675</v>
      </c>
      <c r="B563" t="s">
        <v>338</v>
      </c>
      <c r="C563" t="s">
        <v>25</v>
      </c>
      <c r="D563" t="s">
        <v>104</v>
      </c>
      <c r="E563" t="s">
        <v>19</v>
      </c>
      <c r="F563" t="s">
        <v>35</v>
      </c>
      <c r="G563">
        <v>57</v>
      </c>
      <c r="H563">
        <v>566</v>
      </c>
      <c r="I563">
        <v>1490</v>
      </c>
      <c r="J563">
        <v>32262</v>
      </c>
      <c r="K563">
        <v>84930</v>
      </c>
      <c r="L563">
        <v>52668</v>
      </c>
    </row>
    <row r="564" spans="1:12" x14ac:dyDescent="0.3">
      <c r="A564" s="14">
        <v>45705</v>
      </c>
      <c r="B564" t="s">
        <v>365</v>
      </c>
      <c r="C564" t="s">
        <v>25</v>
      </c>
      <c r="D564" t="s">
        <v>91</v>
      </c>
      <c r="E564" t="s">
        <v>38</v>
      </c>
      <c r="F564" t="s">
        <v>16</v>
      </c>
      <c r="G564">
        <v>61</v>
      </c>
      <c r="H564">
        <v>529</v>
      </c>
      <c r="I564">
        <v>1136</v>
      </c>
      <c r="J564">
        <v>32269</v>
      </c>
      <c r="K564">
        <v>69296</v>
      </c>
      <c r="L564">
        <v>37027</v>
      </c>
    </row>
    <row r="565" spans="1:12" x14ac:dyDescent="0.3">
      <c r="A565" s="14">
        <v>45499</v>
      </c>
      <c r="B565" t="s">
        <v>163</v>
      </c>
      <c r="C565" t="s">
        <v>25</v>
      </c>
      <c r="D565" t="s">
        <v>91</v>
      </c>
      <c r="E565" t="s">
        <v>42</v>
      </c>
      <c r="F565" t="s">
        <v>35</v>
      </c>
      <c r="G565">
        <v>63</v>
      </c>
      <c r="H565">
        <v>519</v>
      </c>
      <c r="I565">
        <v>1446</v>
      </c>
      <c r="J565">
        <v>32697</v>
      </c>
      <c r="K565">
        <v>91098</v>
      </c>
      <c r="L565">
        <v>58401</v>
      </c>
    </row>
    <row r="566" spans="1:12" x14ac:dyDescent="0.3">
      <c r="A566" s="14">
        <v>45570</v>
      </c>
      <c r="B566" t="s">
        <v>234</v>
      </c>
      <c r="C566" t="s">
        <v>25</v>
      </c>
      <c r="D566" t="s">
        <v>91</v>
      </c>
      <c r="E566" t="s">
        <v>63</v>
      </c>
      <c r="F566" t="s">
        <v>35</v>
      </c>
      <c r="G566">
        <v>52</v>
      </c>
      <c r="H566">
        <v>633</v>
      </c>
      <c r="I566">
        <v>1467</v>
      </c>
      <c r="J566">
        <v>32916</v>
      </c>
      <c r="K566">
        <v>76284</v>
      </c>
      <c r="L566">
        <v>43368</v>
      </c>
    </row>
    <row r="567" spans="1:12" x14ac:dyDescent="0.3">
      <c r="A567" s="14">
        <v>45604</v>
      </c>
      <c r="B567" t="s">
        <v>268</v>
      </c>
      <c r="C567" t="s">
        <v>25</v>
      </c>
      <c r="D567" t="s">
        <v>44</v>
      </c>
      <c r="E567" t="s">
        <v>27</v>
      </c>
      <c r="F567" t="s">
        <v>35</v>
      </c>
      <c r="G567">
        <v>55</v>
      </c>
      <c r="H567">
        <v>599</v>
      </c>
      <c r="I567">
        <v>1345</v>
      </c>
      <c r="J567">
        <v>32945</v>
      </c>
      <c r="K567">
        <v>73975</v>
      </c>
      <c r="L567">
        <v>41030</v>
      </c>
    </row>
    <row r="568" spans="1:12" x14ac:dyDescent="0.3">
      <c r="A568" s="14">
        <v>45528</v>
      </c>
      <c r="B568" t="s">
        <v>192</v>
      </c>
      <c r="C568" t="s">
        <v>25</v>
      </c>
      <c r="D568" t="s">
        <v>91</v>
      </c>
      <c r="E568" t="s">
        <v>38</v>
      </c>
      <c r="F568" t="s">
        <v>35</v>
      </c>
      <c r="G568">
        <v>63</v>
      </c>
      <c r="H568">
        <v>525</v>
      </c>
      <c r="I568">
        <v>1124</v>
      </c>
      <c r="J568">
        <v>33075</v>
      </c>
      <c r="K568">
        <v>70812</v>
      </c>
      <c r="L568">
        <v>37737</v>
      </c>
    </row>
    <row r="569" spans="1:12" x14ac:dyDescent="0.3">
      <c r="A569" s="14">
        <v>45710</v>
      </c>
      <c r="B569" t="s">
        <v>370</v>
      </c>
      <c r="C569" t="s">
        <v>25</v>
      </c>
      <c r="D569" t="s">
        <v>91</v>
      </c>
      <c r="E569" t="s">
        <v>68</v>
      </c>
      <c r="F569" t="s">
        <v>16</v>
      </c>
      <c r="G569">
        <v>61</v>
      </c>
      <c r="H569">
        <v>545</v>
      </c>
      <c r="I569">
        <v>1031</v>
      </c>
      <c r="J569">
        <v>33245</v>
      </c>
      <c r="K569">
        <v>62891</v>
      </c>
      <c r="L569">
        <v>29646</v>
      </c>
    </row>
    <row r="570" spans="1:12" x14ac:dyDescent="0.3">
      <c r="A570" s="14">
        <v>45576</v>
      </c>
      <c r="B570" t="s">
        <v>240</v>
      </c>
      <c r="C570" t="s">
        <v>25</v>
      </c>
      <c r="D570" t="s">
        <v>104</v>
      </c>
      <c r="E570" t="s">
        <v>74</v>
      </c>
      <c r="F570" t="s">
        <v>35</v>
      </c>
      <c r="G570">
        <v>61</v>
      </c>
      <c r="H570">
        <v>547</v>
      </c>
      <c r="I570">
        <v>1187</v>
      </c>
      <c r="J570">
        <v>33367</v>
      </c>
      <c r="K570">
        <v>72407</v>
      </c>
      <c r="L570">
        <v>39040</v>
      </c>
    </row>
    <row r="571" spans="1:12" x14ac:dyDescent="0.3">
      <c r="A571" s="14">
        <v>45503</v>
      </c>
      <c r="B571" t="s">
        <v>167</v>
      </c>
      <c r="C571" t="s">
        <v>25</v>
      </c>
      <c r="D571" t="s">
        <v>91</v>
      </c>
      <c r="E571" t="s">
        <v>15</v>
      </c>
      <c r="F571" t="s">
        <v>16</v>
      </c>
      <c r="G571">
        <v>66</v>
      </c>
      <c r="H571">
        <v>512</v>
      </c>
      <c r="I571">
        <v>1281</v>
      </c>
      <c r="J571">
        <v>33792</v>
      </c>
      <c r="K571">
        <v>84546</v>
      </c>
      <c r="L571">
        <v>50754</v>
      </c>
    </row>
    <row r="572" spans="1:12" x14ac:dyDescent="0.3">
      <c r="A572" s="14">
        <v>45604</v>
      </c>
      <c r="B572" t="s">
        <v>268</v>
      </c>
      <c r="C572" t="s">
        <v>25</v>
      </c>
      <c r="D572" t="s">
        <v>44</v>
      </c>
      <c r="E572" t="s">
        <v>27</v>
      </c>
      <c r="F572" t="s">
        <v>35</v>
      </c>
      <c r="G572">
        <v>64</v>
      </c>
      <c r="H572">
        <v>529</v>
      </c>
      <c r="I572">
        <v>1398</v>
      </c>
      <c r="J572">
        <v>33856</v>
      </c>
      <c r="K572">
        <v>89472</v>
      </c>
      <c r="L572">
        <v>55616</v>
      </c>
    </row>
    <row r="573" spans="1:12" x14ac:dyDescent="0.3">
      <c r="A573" s="14">
        <v>45575</v>
      </c>
      <c r="B573" t="s">
        <v>239</v>
      </c>
      <c r="C573" t="s">
        <v>25</v>
      </c>
      <c r="D573" t="s">
        <v>104</v>
      </c>
      <c r="E573" t="s">
        <v>72</v>
      </c>
      <c r="F573" t="s">
        <v>35</v>
      </c>
      <c r="G573">
        <v>56</v>
      </c>
      <c r="H573">
        <v>611</v>
      </c>
      <c r="I573">
        <v>1357</v>
      </c>
      <c r="J573">
        <v>34216</v>
      </c>
      <c r="K573">
        <v>75992</v>
      </c>
      <c r="L573">
        <v>41776</v>
      </c>
    </row>
    <row r="574" spans="1:12" x14ac:dyDescent="0.3">
      <c r="A574" s="14">
        <v>45504</v>
      </c>
      <c r="B574" t="s">
        <v>168</v>
      </c>
      <c r="C574" t="s">
        <v>25</v>
      </c>
      <c r="D574" t="s">
        <v>91</v>
      </c>
      <c r="E574" t="s">
        <v>19</v>
      </c>
      <c r="F574" t="s">
        <v>16</v>
      </c>
      <c r="G574">
        <v>63</v>
      </c>
      <c r="H574">
        <v>547</v>
      </c>
      <c r="I574">
        <v>1461</v>
      </c>
      <c r="J574">
        <v>34461</v>
      </c>
      <c r="K574">
        <v>92043</v>
      </c>
      <c r="L574">
        <v>57582</v>
      </c>
    </row>
    <row r="575" spans="1:12" x14ac:dyDescent="0.3">
      <c r="A575" s="14">
        <v>45712</v>
      </c>
      <c r="B575" t="s">
        <v>372</v>
      </c>
      <c r="C575" t="s">
        <v>25</v>
      </c>
      <c r="D575" t="s">
        <v>104</v>
      </c>
      <c r="E575" t="s">
        <v>72</v>
      </c>
      <c r="F575" t="s">
        <v>16</v>
      </c>
      <c r="G575">
        <v>61</v>
      </c>
      <c r="H575">
        <v>565</v>
      </c>
      <c r="I575">
        <v>1330</v>
      </c>
      <c r="J575">
        <v>34465</v>
      </c>
      <c r="K575">
        <v>81130</v>
      </c>
      <c r="L575">
        <v>46665</v>
      </c>
    </row>
    <row r="576" spans="1:12" x14ac:dyDescent="0.3">
      <c r="A576" s="14">
        <v>45701</v>
      </c>
      <c r="B576" t="s">
        <v>361</v>
      </c>
      <c r="C576" t="s">
        <v>25</v>
      </c>
      <c r="D576" t="s">
        <v>91</v>
      </c>
      <c r="E576" t="s">
        <v>38</v>
      </c>
      <c r="F576" t="s">
        <v>35</v>
      </c>
      <c r="G576">
        <v>62</v>
      </c>
      <c r="H576">
        <v>562</v>
      </c>
      <c r="I576">
        <v>1412</v>
      </c>
      <c r="J576">
        <v>34844</v>
      </c>
      <c r="K576">
        <v>87544</v>
      </c>
      <c r="L576">
        <v>52700</v>
      </c>
    </row>
    <row r="577" spans="1:12" x14ac:dyDescent="0.3">
      <c r="A577" s="14">
        <v>45636</v>
      </c>
      <c r="B577" t="s">
        <v>158</v>
      </c>
      <c r="C577" t="s">
        <v>25</v>
      </c>
      <c r="D577" t="s">
        <v>91</v>
      </c>
      <c r="E577" t="s">
        <v>70</v>
      </c>
      <c r="F577" t="s">
        <v>16</v>
      </c>
      <c r="G577">
        <v>51</v>
      </c>
      <c r="H577">
        <v>685</v>
      </c>
      <c r="I577">
        <v>956</v>
      </c>
      <c r="J577">
        <v>34935</v>
      </c>
      <c r="K577">
        <v>48756</v>
      </c>
      <c r="L577">
        <v>13821</v>
      </c>
    </row>
    <row r="578" spans="1:12" x14ac:dyDescent="0.3">
      <c r="A578" s="14">
        <v>45389</v>
      </c>
      <c r="B578" t="s">
        <v>30</v>
      </c>
      <c r="C578" t="s">
        <v>25</v>
      </c>
      <c r="D578" t="s">
        <v>26</v>
      </c>
      <c r="E578" t="s">
        <v>31</v>
      </c>
      <c r="F578" t="s">
        <v>16</v>
      </c>
      <c r="G578">
        <v>55</v>
      </c>
      <c r="H578">
        <v>637</v>
      </c>
      <c r="I578">
        <v>969</v>
      </c>
      <c r="J578">
        <v>35035</v>
      </c>
      <c r="K578">
        <v>53295</v>
      </c>
      <c r="L578">
        <v>18260</v>
      </c>
    </row>
    <row r="579" spans="1:12" x14ac:dyDescent="0.3">
      <c r="A579" s="14">
        <v>45537</v>
      </c>
      <c r="B579" t="s">
        <v>201</v>
      </c>
      <c r="C579" t="s">
        <v>25</v>
      </c>
      <c r="D579" t="s">
        <v>104</v>
      </c>
      <c r="E579" t="s">
        <v>21</v>
      </c>
      <c r="F579" t="s">
        <v>16</v>
      </c>
      <c r="G579">
        <v>55</v>
      </c>
      <c r="H579">
        <v>639</v>
      </c>
      <c r="I579">
        <v>1346</v>
      </c>
      <c r="J579">
        <v>35145</v>
      </c>
      <c r="K579">
        <v>74030</v>
      </c>
      <c r="L579">
        <v>38885</v>
      </c>
    </row>
    <row r="580" spans="1:12" x14ac:dyDescent="0.3">
      <c r="A580" s="14">
        <v>45439</v>
      </c>
      <c r="B580" t="s">
        <v>99</v>
      </c>
      <c r="C580" t="s">
        <v>25</v>
      </c>
      <c r="D580" t="s">
        <v>91</v>
      </c>
      <c r="E580" t="s">
        <v>42</v>
      </c>
      <c r="F580" t="s">
        <v>35</v>
      </c>
      <c r="G580">
        <v>53</v>
      </c>
      <c r="H580">
        <v>665</v>
      </c>
      <c r="I580">
        <v>1100</v>
      </c>
      <c r="J580">
        <v>35245</v>
      </c>
      <c r="K580">
        <v>58300</v>
      </c>
      <c r="L580">
        <v>23055</v>
      </c>
    </row>
    <row r="581" spans="1:12" x14ac:dyDescent="0.3">
      <c r="A581" s="14">
        <v>45676</v>
      </c>
      <c r="B581" t="s">
        <v>339</v>
      </c>
      <c r="C581" t="s">
        <v>25</v>
      </c>
      <c r="D581" t="s">
        <v>104</v>
      </c>
      <c r="E581" t="s">
        <v>66</v>
      </c>
      <c r="F581" t="s">
        <v>35</v>
      </c>
      <c r="G581">
        <v>50</v>
      </c>
      <c r="H581">
        <v>714</v>
      </c>
      <c r="I581">
        <v>1386</v>
      </c>
      <c r="J581">
        <v>35700</v>
      </c>
      <c r="K581">
        <v>69300</v>
      </c>
      <c r="L581">
        <v>33600</v>
      </c>
    </row>
    <row r="582" spans="1:12" x14ac:dyDescent="0.3">
      <c r="A582" s="14">
        <v>45557</v>
      </c>
      <c r="B582" t="s">
        <v>221</v>
      </c>
      <c r="C582" t="s">
        <v>25</v>
      </c>
      <c r="D582" t="s">
        <v>104</v>
      </c>
      <c r="E582" t="s">
        <v>19</v>
      </c>
      <c r="F582" t="s">
        <v>16</v>
      </c>
      <c r="G582">
        <v>54</v>
      </c>
      <c r="H582">
        <v>663</v>
      </c>
      <c r="I582">
        <v>1422</v>
      </c>
      <c r="J582">
        <v>35802</v>
      </c>
      <c r="K582">
        <v>76788</v>
      </c>
      <c r="L582">
        <v>40986</v>
      </c>
    </row>
    <row r="583" spans="1:12" x14ac:dyDescent="0.3">
      <c r="A583" s="14">
        <v>45669</v>
      </c>
      <c r="B583" t="s">
        <v>332</v>
      </c>
      <c r="C583" t="s">
        <v>25</v>
      </c>
      <c r="D583" t="s">
        <v>91</v>
      </c>
      <c r="E583" t="s">
        <v>23</v>
      </c>
      <c r="F583" t="s">
        <v>35</v>
      </c>
      <c r="G583">
        <v>54</v>
      </c>
      <c r="H583">
        <v>664</v>
      </c>
      <c r="I583">
        <v>1283</v>
      </c>
      <c r="J583">
        <v>35856</v>
      </c>
      <c r="K583">
        <v>69282</v>
      </c>
      <c r="L583">
        <v>33426</v>
      </c>
    </row>
    <row r="584" spans="1:12" x14ac:dyDescent="0.3">
      <c r="A584" s="14">
        <v>45503</v>
      </c>
      <c r="B584" t="s">
        <v>167</v>
      </c>
      <c r="C584" t="s">
        <v>25</v>
      </c>
      <c r="D584" t="s">
        <v>91</v>
      </c>
      <c r="E584" t="s">
        <v>15</v>
      </c>
      <c r="F584" t="s">
        <v>16</v>
      </c>
      <c r="G584">
        <v>69</v>
      </c>
      <c r="H584">
        <v>524</v>
      </c>
      <c r="I584">
        <v>1198</v>
      </c>
      <c r="J584">
        <v>36156</v>
      </c>
      <c r="K584">
        <v>82662</v>
      </c>
      <c r="L584">
        <v>46506</v>
      </c>
    </row>
    <row r="585" spans="1:12" x14ac:dyDescent="0.3">
      <c r="A585" s="14">
        <v>45397</v>
      </c>
      <c r="B585" t="s">
        <v>43</v>
      </c>
      <c r="C585" t="s">
        <v>25</v>
      </c>
      <c r="D585" t="s">
        <v>44</v>
      </c>
      <c r="E585" t="s">
        <v>19</v>
      </c>
      <c r="F585" t="s">
        <v>35</v>
      </c>
      <c r="G585">
        <v>68</v>
      </c>
      <c r="H585">
        <v>534</v>
      </c>
      <c r="I585">
        <v>1235</v>
      </c>
      <c r="J585">
        <v>36312</v>
      </c>
      <c r="K585">
        <v>83980</v>
      </c>
      <c r="L585">
        <v>47668</v>
      </c>
    </row>
    <row r="586" spans="1:12" x14ac:dyDescent="0.3">
      <c r="A586" s="14">
        <v>45452</v>
      </c>
      <c r="B586" t="s">
        <v>113</v>
      </c>
      <c r="C586" t="s">
        <v>25</v>
      </c>
      <c r="D586" t="s">
        <v>104</v>
      </c>
      <c r="E586" t="s">
        <v>66</v>
      </c>
      <c r="F586" t="s">
        <v>35</v>
      </c>
      <c r="G586">
        <v>55</v>
      </c>
      <c r="H586">
        <v>661</v>
      </c>
      <c r="I586">
        <v>1210</v>
      </c>
      <c r="J586">
        <v>36355</v>
      </c>
      <c r="K586">
        <v>66550</v>
      </c>
      <c r="L586">
        <v>30195</v>
      </c>
    </row>
    <row r="587" spans="1:12" x14ac:dyDescent="0.3">
      <c r="A587" s="14">
        <v>45670</v>
      </c>
      <c r="B587" t="s">
        <v>333</v>
      </c>
      <c r="C587" t="s">
        <v>25</v>
      </c>
      <c r="D587" t="s">
        <v>91</v>
      </c>
      <c r="E587" t="s">
        <v>23</v>
      </c>
      <c r="F587" t="s">
        <v>16</v>
      </c>
      <c r="G587">
        <v>54</v>
      </c>
      <c r="H587">
        <v>674</v>
      </c>
      <c r="I587">
        <v>1236</v>
      </c>
      <c r="J587">
        <v>36396</v>
      </c>
      <c r="K587">
        <v>66744</v>
      </c>
      <c r="L587">
        <v>30348</v>
      </c>
    </row>
    <row r="588" spans="1:12" x14ac:dyDescent="0.3">
      <c r="A588" s="14">
        <v>45637</v>
      </c>
      <c r="B588" t="s">
        <v>300</v>
      </c>
      <c r="C588" t="s">
        <v>25</v>
      </c>
      <c r="D588" t="s">
        <v>91</v>
      </c>
      <c r="E588" t="s">
        <v>72</v>
      </c>
      <c r="F588" t="s">
        <v>16</v>
      </c>
      <c r="G588">
        <v>55</v>
      </c>
      <c r="H588">
        <v>666</v>
      </c>
      <c r="I588">
        <v>1192</v>
      </c>
      <c r="J588">
        <v>36630</v>
      </c>
      <c r="K588">
        <v>65560</v>
      </c>
      <c r="L588">
        <v>28930</v>
      </c>
    </row>
    <row r="589" spans="1:12" x14ac:dyDescent="0.3">
      <c r="A589" s="14">
        <v>45505</v>
      </c>
      <c r="B589" t="s">
        <v>169</v>
      </c>
      <c r="C589" t="s">
        <v>25</v>
      </c>
      <c r="D589" t="s">
        <v>91</v>
      </c>
      <c r="E589" t="s">
        <v>21</v>
      </c>
      <c r="F589" t="s">
        <v>16</v>
      </c>
      <c r="G589">
        <v>69</v>
      </c>
      <c r="H589">
        <v>531</v>
      </c>
      <c r="I589">
        <v>1261</v>
      </c>
      <c r="J589">
        <v>36639</v>
      </c>
      <c r="K589">
        <v>87009</v>
      </c>
      <c r="L589">
        <v>50370</v>
      </c>
    </row>
    <row r="590" spans="1:12" x14ac:dyDescent="0.3">
      <c r="A590" s="14">
        <v>45570</v>
      </c>
      <c r="B590" t="s">
        <v>234</v>
      </c>
      <c r="C590" t="s">
        <v>25</v>
      </c>
      <c r="D590" t="s">
        <v>91</v>
      </c>
      <c r="E590" t="s">
        <v>63</v>
      </c>
      <c r="F590" t="s">
        <v>35</v>
      </c>
      <c r="G590">
        <v>59</v>
      </c>
      <c r="H590">
        <v>623</v>
      </c>
      <c r="I590">
        <v>1328</v>
      </c>
      <c r="J590">
        <v>36757</v>
      </c>
      <c r="K590">
        <v>78352</v>
      </c>
      <c r="L590">
        <v>41595</v>
      </c>
    </row>
    <row r="591" spans="1:12" x14ac:dyDescent="0.3">
      <c r="A591" s="14">
        <v>45569</v>
      </c>
      <c r="B591" t="s">
        <v>233</v>
      </c>
      <c r="C591" t="s">
        <v>25</v>
      </c>
      <c r="D591" t="s">
        <v>91</v>
      </c>
      <c r="E591" t="s">
        <v>61</v>
      </c>
      <c r="F591" t="s">
        <v>35</v>
      </c>
      <c r="G591">
        <v>61</v>
      </c>
      <c r="H591">
        <v>604</v>
      </c>
      <c r="I591">
        <v>904</v>
      </c>
      <c r="J591">
        <v>36844</v>
      </c>
      <c r="K591">
        <v>55144</v>
      </c>
      <c r="L591">
        <v>18300</v>
      </c>
    </row>
    <row r="592" spans="1:12" x14ac:dyDescent="0.3">
      <c r="A592" s="14">
        <v>45651</v>
      </c>
      <c r="B592" t="s">
        <v>314</v>
      </c>
      <c r="C592" t="s">
        <v>25</v>
      </c>
      <c r="D592" t="s">
        <v>104</v>
      </c>
      <c r="E592" t="s">
        <v>68</v>
      </c>
      <c r="F592" t="s">
        <v>35</v>
      </c>
      <c r="G592">
        <v>57</v>
      </c>
      <c r="H592">
        <v>647</v>
      </c>
      <c r="I592">
        <v>1346</v>
      </c>
      <c r="J592">
        <v>36879</v>
      </c>
      <c r="K592">
        <v>76722</v>
      </c>
      <c r="L592">
        <v>39843</v>
      </c>
    </row>
    <row r="593" spans="1:12" x14ac:dyDescent="0.3">
      <c r="A593" s="14">
        <v>45560</v>
      </c>
      <c r="B593" t="s">
        <v>224</v>
      </c>
      <c r="C593" t="s">
        <v>25</v>
      </c>
      <c r="D593" t="s">
        <v>104</v>
      </c>
      <c r="E593" t="s">
        <v>49</v>
      </c>
      <c r="F593" t="s">
        <v>16</v>
      </c>
      <c r="G593">
        <v>65</v>
      </c>
      <c r="H593">
        <v>568</v>
      </c>
      <c r="I593">
        <v>1241</v>
      </c>
      <c r="J593">
        <v>36920</v>
      </c>
      <c r="K593">
        <v>80665</v>
      </c>
      <c r="L593">
        <v>43745</v>
      </c>
    </row>
    <row r="594" spans="1:12" x14ac:dyDescent="0.3">
      <c r="A594" s="14">
        <v>45509</v>
      </c>
      <c r="B594" t="s">
        <v>173</v>
      </c>
      <c r="C594" t="s">
        <v>25</v>
      </c>
      <c r="D594" t="s">
        <v>104</v>
      </c>
      <c r="E594" t="s">
        <v>31</v>
      </c>
      <c r="F594" t="s">
        <v>35</v>
      </c>
      <c r="G594">
        <v>73</v>
      </c>
      <c r="H594">
        <v>508</v>
      </c>
      <c r="I594">
        <v>982</v>
      </c>
      <c r="J594">
        <v>37084</v>
      </c>
      <c r="K594">
        <v>71686</v>
      </c>
      <c r="L594">
        <v>34602</v>
      </c>
    </row>
    <row r="595" spans="1:12" x14ac:dyDescent="0.3">
      <c r="A595" s="14">
        <v>45535</v>
      </c>
      <c r="B595" t="s">
        <v>199</v>
      </c>
      <c r="C595" t="s">
        <v>25</v>
      </c>
      <c r="D595" t="s">
        <v>91</v>
      </c>
      <c r="E595" t="s">
        <v>72</v>
      </c>
      <c r="F595" t="s">
        <v>16</v>
      </c>
      <c r="G595">
        <v>64</v>
      </c>
      <c r="H595">
        <v>580</v>
      </c>
      <c r="I595">
        <v>958</v>
      </c>
      <c r="J595">
        <v>37120</v>
      </c>
      <c r="K595">
        <v>61312</v>
      </c>
      <c r="L595">
        <v>24192</v>
      </c>
    </row>
    <row r="596" spans="1:12" x14ac:dyDescent="0.3">
      <c r="A596" s="14">
        <v>45538</v>
      </c>
      <c r="B596" t="s">
        <v>202</v>
      </c>
      <c r="C596" t="s">
        <v>25</v>
      </c>
      <c r="D596" t="s">
        <v>104</v>
      </c>
      <c r="E596" t="s">
        <v>21</v>
      </c>
      <c r="F596" t="s">
        <v>16</v>
      </c>
      <c r="G596">
        <v>52</v>
      </c>
      <c r="H596">
        <v>718</v>
      </c>
      <c r="I596">
        <v>1051</v>
      </c>
      <c r="J596">
        <v>37336</v>
      </c>
      <c r="K596">
        <v>54652</v>
      </c>
      <c r="L596">
        <v>17316</v>
      </c>
    </row>
    <row r="597" spans="1:12" x14ac:dyDescent="0.3">
      <c r="A597" s="14">
        <v>45648</v>
      </c>
      <c r="B597" t="s">
        <v>311</v>
      </c>
      <c r="C597" t="s">
        <v>25</v>
      </c>
      <c r="D597" t="s">
        <v>104</v>
      </c>
      <c r="E597" t="s">
        <v>63</v>
      </c>
      <c r="F597" t="s">
        <v>35</v>
      </c>
      <c r="G597">
        <v>50</v>
      </c>
      <c r="H597">
        <v>749</v>
      </c>
      <c r="I597">
        <v>1021</v>
      </c>
      <c r="J597">
        <v>37450</v>
      </c>
      <c r="K597">
        <v>51050</v>
      </c>
      <c r="L597">
        <v>13600</v>
      </c>
    </row>
    <row r="598" spans="1:12" x14ac:dyDescent="0.3">
      <c r="A598" s="14">
        <v>45534</v>
      </c>
      <c r="B598" t="s">
        <v>198</v>
      </c>
      <c r="C598" t="s">
        <v>25</v>
      </c>
      <c r="D598" t="s">
        <v>91</v>
      </c>
      <c r="E598" t="s">
        <v>70</v>
      </c>
      <c r="F598" t="s">
        <v>16</v>
      </c>
      <c r="G598">
        <v>59</v>
      </c>
      <c r="H598">
        <v>638</v>
      </c>
      <c r="I598">
        <v>1062</v>
      </c>
      <c r="J598">
        <v>37642</v>
      </c>
      <c r="K598">
        <v>62658</v>
      </c>
      <c r="L598">
        <v>25016</v>
      </c>
    </row>
    <row r="599" spans="1:12" x14ac:dyDescent="0.3">
      <c r="A599" s="14">
        <v>45451</v>
      </c>
      <c r="B599" t="s">
        <v>112</v>
      </c>
      <c r="C599" t="s">
        <v>25</v>
      </c>
      <c r="D599" t="s">
        <v>104</v>
      </c>
      <c r="E599" t="s">
        <v>19</v>
      </c>
      <c r="F599" t="s">
        <v>35</v>
      </c>
      <c r="G599">
        <v>55</v>
      </c>
      <c r="H599">
        <v>685</v>
      </c>
      <c r="I599">
        <v>1135</v>
      </c>
      <c r="J599">
        <v>37675</v>
      </c>
      <c r="K599">
        <v>62425</v>
      </c>
      <c r="L599">
        <v>24750</v>
      </c>
    </row>
    <row r="600" spans="1:12" x14ac:dyDescent="0.3">
      <c r="A600" s="14">
        <v>45639</v>
      </c>
      <c r="B600" t="s">
        <v>302</v>
      </c>
      <c r="C600" t="s">
        <v>25</v>
      </c>
      <c r="D600" t="s">
        <v>91</v>
      </c>
      <c r="E600" t="s">
        <v>21</v>
      </c>
      <c r="F600" t="s">
        <v>35</v>
      </c>
      <c r="G600">
        <v>54</v>
      </c>
      <c r="H600">
        <v>702</v>
      </c>
      <c r="I600">
        <v>1153</v>
      </c>
      <c r="J600">
        <v>37908</v>
      </c>
      <c r="K600">
        <v>62262</v>
      </c>
      <c r="L600">
        <v>24354</v>
      </c>
    </row>
    <row r="601" spans="1:12" x14ac:dyDescent="0.3">
      <c r="A601" s="14">
        <v>45448</v>
      </c>
      <c r="B601" t="s">
        <v>109</v>
      </c>
      <c r="C601" t="s">
        <v>25</v>
      </c>
      <c r="D601" t="s">
        <v>104</v>
      </c>
      <c r="E601" t="s">
        <v>38</v>
      </c>
      <c r="F601" t="s">
        <v>16</v>
      </c>
      <c r="G601">
        <v>51</v>
      </c>
      <c r="H601">
        <v>744</v>
      </c>
      <c r="I601">
        <v>1324</v>
      </c>
      <c r="J601">
        <v>37944</v>
      </c>
      <c r="K601">
        <v>67524</v>
      </c>
      <c r="L601">
        <v>29580</v>
      </c>
    </row>
    <row r="602" spans="1:12" x14ac:dyDescent="0.3">
      <c r="A602" s="14">
        <v>45444</v>
      </c>
      <c r="B602" t="s">
        <v>105</v>
      </c>
      <c r="C602" t="s">
        <v>25</v>
      </c>
      <c r="D602" t="s">
        <v>104</v>
      </c>
      <c r="E602" t="s">
        <v>38</v>
      </c>
      <c r="F602" t="s">
        <v>35</v>
      </c>
      <c r="G602">
        <v>51</v>
      </c>
      <c r="H602">
        <v>749</v>
      </c>
      <c r="I602">
        <v>1290</v>
      </c>
      <c r="J602">
        <v>38199</v>
      </c>
      <c r="K602">
        <v>65790</v>
      </c>
      <c r="L602">
        <v>27591</v>
      </c>
    </row>
    <row r="603" spans="1:12" x14ac:dyDescent="0.3">
      <c r="A603" s="14">
        <v>45671</v>
      </c>
      <c r="B603" t="s">
        <v>334</v>
      </c>
      <c r="C603" t="s">
        <v>25</v>
      </c>
      <c r="D603" t="s">
        <v>104</v>
      </c>
      <c r="E603" t="s">
        <v>34</v>
      </c>
      <c r="F603" t="s">
        <v>16</v>
      </c>
      <c r="G603">
        <v>56</v>
      </c>
      <c r="H603">
        <v>685</v>
      </c>
      <c r="I603">
        <v>1163</v>
      </c>
      <c r="J603">
        <v>38360</v>
      </c>
      <c r="K603">
        <v>65128</v>
      </c>
      <c r="L603">
        <v>26768</v>
      </c>
    </row>
    <row r="604" spans="1:12" x14ac:dyDescent="0.3">
      <c r="A604" s="14">
        <v>45507</v>
      </c>
      <c r="B604" t="s">
        <v>171</v>
      </c>
      <c r="C604" t="s">
        <v>25</v>
      </c>
      <c r="D604" t="s">
        <v>104</v>
      </c>
      <c r="E604" t="s">
        <v>27</v>
      </c>
      <c r="F604" t="s">
        <v>16</v>
      </c>
      <c r="G604">
        <v>60</v>
      </c>
      <c r="H604">
        <v>642</v>
      </c>
      <c r="I604">
        <v>1346</v>
      </c>
      <c r="J604">
        <v>38520</v>
      </c>
      <c r="K604">
        <v>80760</v>
      </c>
      <c r="L604">
        <v>42240</v>
      </c>
    </row>
    <row r="605" spans="1:12" x14ac:dyDescent="0.3">
      <c r="A605" s="14">
        <v>45642</v>
      </c>
      <c r="B605" t="s">
        <v>305</v>
      </c>
      <c r="C605" t="s">
        <v>25</v>
      </c>
      <c r="D605" t="s">
        <v>91</v>
      </c>
      <c r="E605" t="s">
        <v>38</v>
      </c>
      <c r="F605" t="s">
        <v>35</v>
      </c>
      <c r="G605">
        <v>60</v>
      </c>
      <c r="H605">
        <v>642</v>
      </c>
      <c r="I605">
        <v>1309</v>
      </c>
      <c r="J605">
        <v>38520</v>
      </c>
      <c r="K605">
        <v>78540</v>
      </c>
      <c r="L605">
        <v>40020</v>
      </c>
    </row>
    <row r="606" spans="1:12" x14ac:dyDescent="0.3">
      <c r="A606" s="14">
        <v>45434</v>
      </c>
      <c r="B606" t="s">
        <v>94</v>
      </c>
      <c r="C606" t="s">
        <v>25</v>
      </c>
      <c r="D606" t="s">
        <v>91</v>
      </c>
      <c r="E606" t="s">
        <v>38</v>
      </c>
      <c r="F606" t="s">
        <v>35</v>
      </c>
      <c r="G606">
        <v>62</v>
      </c>
      <c r="H606">
        <v>623</v>
      </c>
      <c r="I606">
        <v>1463</v>
      </c>
      <c r="J606">
        <v>38626</v>
      </c>
      <c r="K606">
        <v>90706</v>
      </c>
      <c r="L606">
        <v>52080</v>
      </c>
    </row>
    <row r="607" spans="1:12" x14ac:dyDescent="0.3">
      <c r="A607" s="14">
        <v>45535</v>
      </c>
      <c r="B607" t="s">
        <v>199</v>
      </c>
      <c r="C607" t="s">
        <v>25</v>
      </c>
      <c r="D607" t="s">
        <v>91</v>
      </c>
      <c r="E607" t="s">
        <v>72</v>
      </c>
      <c r="F607" t="s">
        <v>16</v>
      </c>
      <c r="G607">
        <v>60</v>
      </c>
      <c r="H607">
        <v>645</v>
      </c>
      <c r="I607">
        <v>1094</v>
      </c>
      <c r="J607">
        <v>38700</v>
      </c>
      <c r="K607">
        <v>65640</v>
      </c>
      <c r="L607">
        <v>26940</v>
      </c>
    </row>
    <row r="608" spans="1:12" x14ac:dyDescent="0.3">
      <c r="A608" s="14">
        <v>45398</v>
      </c>
      <c r="B608" t="s">
        <v>45</v>
      </c>
      <c r="C608" t="s">
        <v>25</v>
      </c>
      <c r="D608" t="s">
        <v>44</v>
      </c>
      <c r="E608" t="s">
        <v>46</v>
      </c>
      <c r="F608" t="s">
        <v>35</v>
      </c>
      <c r="G608">
        <v>68</v>
      </c>
      <c r="H608">
        <v>575</v>
      </c>
      <c r="I608">
        <v>1014</v>
      </c>
      <c r="J608">
        <v>39100</v>
      </c>
      <c r="K608">
        <v>68952</v>
      </c>
      <c r="L608">
        <v>29852</v>
      </c>
    </row>
    <row r="609" spans="1:12" x14ac:dyDescent="0.3">
      <c r="A609" s="14">
        <v>45495</v>
      </c>
      <c r="B609" t="s">
        <v>159</v>
      </c>
      <c r="C609" t="s">
        <v>25</v>
      </c>
      <c r="D609" t="s">
        <v>91</v>
      </c>
      <c r="E609" t="s">
        <v>72</v>
      </c>
      <c r="F609" t="s">
        <v>35</v>
      </c>
      <c r="G609">
        <v>59</v>
      </c>
      <c r="H609">
        <v>663</v>
      </c>
      <c r="I609">
        <v>992</v>
      </c>
      <c r="J609">
        <v>39117</v>
      </c>
      <c r="K609">
        <v>58528</v>
      </c>
      <c r="L609">
        <v>19411</v>
      </c>
    </row>
    <row r="610" spans="1:12" x14ac:dyDescent="0.3">
      <c r="A610" s="14">
        <v>45558</v>
      </c>
      <c r="B610" t="s">
        <v>222</v>
      </c>
      <c r="C610" t="s">
        <v>25</v>
      </c>
      <c r="D610" t="s">
        <v>104</v>
      </c>
      <c r="E610" t="s">
        <v>46</v>
      </c>
      <c r="F610" t="s">
        <v>35</v>
      </c>
      <c r="G610">
        <v>73</v>
      </c>
      <c r="H610">
        <v>540</v>
      </c>
      <c r="I610">
        <v>1424</v>
      </c>
      <c r="J610">
        <v>39420</v>
      </c>
      <c r="K610">
        <v>103952</v>
      </c>
      <c r="L610">
        <v>64532</v>
      </c>
    </row>
    <row r="611" spans="1:12" x14ac:dyDescent="0.3">
      <c r="A611" s="14">
        <v>45461</v>
      </c>
      <c r="B611" t="s">
        <v>124</v>
      </c>
      <c r="C611" t="s">
        <v>25</v>
      </c>
      <c r="D611" t="s">
        <v>91</v>
      </c>
      <c r="E611" t="s">
        <v>21</v>
      </c>
      <c r="F611" t="s">
        <v>16</v>
      </c>
      <c r="G611">
        <v>73</v>
      </c>
      <c r="H611">
        <v>541</v>
      </c>
      <c r="I611">
        <v>1126</v>
      </c>
      <c r="J611">
        <v>39493</v>
      </c>
      <c r="K611">
        <v>82198</v>
      </c>
      <c r="L611">
        <v>42705</v>
      </c>
    </row>
    <row r="612" spans="1:12" x14ac:dyDescent="0.3">
      <c r="A612" s="14">
        <v>45448</v>
      </c>
      <c r="B612" t="s">
        <v>109</v>
      </c>
      <c r="C612" t="s">
        <v>25</v>
      </c>
      <c r="D612" t="s">
        <v>104</v>
      </c>
      <c r="E612" t="s">
        <v>38</v>
      </c>
      <c r="F612" t="s">
        <v>16</v>
      </c>
      <c r="G612">
        <v>77</v>
      </c>
      <c r="H612">
        <v>513</v>
      </c>
      <c r="I612">
        <v>962</v>
      </c>
      <c r="J612">
        <v>39501</v>
      </c>
      <c r="K612">
        <v>74074</v>
      </c>
      <c r="L612">
        <v>34573</v>
      </c>
    </row>
    <row r="613" spans="1:12" x14ac:dyDescent="0.3">
      <c r="A613" s="14">
        <v>45644</v>
      </c>
      <c r="B613" t="s">
        <v>307</v>
      </c>
      <c r="C613" t="s">
        <v>25</v>
      </c>
      <c r="D613" t="s">
        <v>91</v>
      </c>
      <c r="E613" t="s">
        <v>23</v>
      </c>
      <c r="F613" t="s">
        <v>35</v>
      </c>
      <c r="G613">
        <v>59</v>
      </c>
      <c r="H613">
        <v>671</v>
      </c>
      <c r="I613">
        <v>931</v>
      </c>
      <c r="J613">
        <v>39589</v>
      </c>
      <c r="K613">
        <v>54929</v>
      </c>
      <c r="L613">
        <v>15340</v>
      </c>
    </row>
    <row r="614" spans="1:12" x14ac:dyDescent="0.3">
      <c r="A614" s="14">
        <v>45570</v>
      </c>
      <c r="B614" t="s">
        <v>234</v>
      </c>
      <c r="C614" t="s">
        <v>25</v>
      </c>
      <c r="D614" t="s">
        <v>91</v>
      </c>
      <c r="E614" t="s">
        <v>63</v>
      </c>
      <c r="F614" t="s">
        <v>35</v>
      </c>
      <c r="G614">
        <v>62</v>
      </c>
      <c r="H614">
        <v>641</v>
      </c>
      <c r="I614">
        <v>1074</v>
      </c>
      <c r="J614">
        <v>39742</v>
      </c>
      <c r="K614">
        <v>66588</v>
      </c>
      <c r="L614">
        <v>26846</v>
      </c>
    </row>
    <row r="615" spans="1:12" x14ac:dyDescent="0.3">
      <c r="A615" s="14">
        <v>45558</v>
      </c>
      <c r="B615" t="s">
        <v>222</v>
      </c>
      <c r="C615" t="s">
        <v>25</v>
      </c>
      <c r="D615" t="s">
        <v>104</v>
      </c>
      <c r="E615" t="s">
        <v>46</v>
      </c>
      <c r="F615" t="s">
        <v>35</v>
      </c>
      <c r="G615">
        <v>52</v>
      </c>
      <c r="H615">
        <v>766</v>
      </c>
      <c r="I615">
        <v>1244</v>
      </c>
      <c r="J615">
        <v>39832</v>
      </c>
      <c r="K615">
        <v>64688</v>
      </c>
      <c r="L615">
        <v>24856</v>
      </c>
    </row>
    <row r="616" spans="1:12" x14ac:dyDescent="0.3">
      <c r="A616" s="14">
        <v>45706</v>
      </c>
      <c r="B616" t="s">
        <v>366</v>
      </c>
      <c r="C616" t="s">
        <v>25</v>
      </c>
      <c r="D616" t="s">
        <v>91</v>
      </c>
      <c r="E616" t="s">
        <v>61</v>
      </c>
      <c r="F616" t="s">
        <v>16</v>
      </c>
      <c r="G616">
        <v>78</v>
      </c>
      <c r="H616">
        <v>511</v>
      </c>
      <c r="I616">
        <v>1010</v>
      </c>
      <c r="J616">
        <v>39858</v>
      </c>
      <c r="K616">
        <v>78780</v>
      </c>
      <c r="L616">
        <v>38922</v>
      </c>
    </row>
    <row r="617" spans="1:12" x14ac:dyDescent="0.3">
      <c r="A617" s="14">
        <v>45709</v>
      </c>
      <c r="B617" t="s">
        <v>369</v>
      </c>
      <c r="C617" t="s">
        <v>25</v>
      </c>
      <c r="D617" t="s">
        <v>91</v>
      </c>
      <c r="E617" t="s">
        <v>66</v>
      </c>
      <c r="F617" t="s">
        <v>16</v>
      </c>
      <c r="G617">
        <v>76</v>
      </c>
      <c r="H617">
        <v>526</v>
      </c>
      <c r="I617">
        <v>1079</v>
      </c>
      <c r="J617">
        <v>39976</v>
      </c>
      <c r="K617">
        <v>82004</v>
      </c>
      <c r="L617">
        <v>42028</v>
      </c>
    </row>
    <row r="618" spans="1:12" x14ac:dyDescent="0.3">
      <c r="A618" s="14">
        <v>45508</v>
      </c>
      <c r="B618" t="s">
        <v>172</v>
      </c>
      <c r="C618" t="s">
        <v>25</v>
      </c>
      <c r="D618" t="s">
        <v>104</v>
      </c>
      <c r="E618" t="s">
        <v>29</v>
      </c>
      <c r="F618" t="s">
        <v>35</v>
      </c>
      <c r="G618">
        <v>71</v>
      </c>
      <c r="H618">
        <v>565</v>
      </c>
      <c r="I618">
        <v>1309</v>
      </c>
      <c r="J618">
        <v>40115</v>
      </c>
      <c r="K618">
        <v>92939</v>
      </c>
      <c r="L618">
        <v>52824</v>
      </c>
    </row>
    <row r="619" spans="1:12" x14ac:dyDescent="0.3">
      <c r="A619" s="14">
        <v>45657</v>
      </c>
      <c r="B619" t="s">
        <v>320</v>
      </c>
      <c r="C619" t="s">
        <v>25</v>
      </c>
      <c r="D619" t="s">
        <v>104</v>
      </c>
      <c r="E619" t="s">
        <v>42</v>
      </c>
      <c r="F619" t="s">
        <v>16</v>
      </c>
      <c r="G619">
        <v>67</v>
      </c>
      <c r="H619">
        <v>600</v>
      </c>
      <c r="I619">
        <v>1110</v>
      </c>
      <c r="J619">
        <v>40200</v>
      </c>
      <c r="K619">
        <v>74370</v>
      </c>
      <c r="L619">
        <v>34170</v>
      </c>
    </row>
    <row r="620" spans="1:12" x14ac:dyDescent="0.3">
      <c r="A620" s="14">
        <v>45639</v>
      </c>
      <c r="B620" t="s">
        <v>302</v>
      </c>
      <c r="C620" t="s">
        <v>25</v>
      </c>
      <c r="D620" t="s">
        <v>91</v>
      </c>
      <c r="E620" t="s">
        <v>21</v>
      </c>
      <c r="F620" t="s">
        <v>35</v>
      </c>
      <c r="G620">
        <v>72</v>
      </c>
      <c r="H620">
        <v>560</v>
      </c>
      <c r="I620">
        <v>911</v>
      </c>
      <c r="J620">
        <v>40320</v>
      </c>
      <c r="K620">
        <v>65592</v>
      </c>
      <c r="L620">
        <v>25272</v>
      </c>
    </row>
    <row r="621" spans="1:12" x14ac:dyDescent="0.3">
      <c r="A621" s="14">
        <v>45669</v>
      </c>
      <c r="B621" t="s">
        <v>332</v>
      </c>
      <c r="C621" t="s">
        <v>25</v>
      </c>
      <c r="D621" t="s">
        <v>91</v>
      </c>
      <c r="E621" t="s">
        <v>23</v>
      </c>
      <c r="F621" t="s">
        <v>35</v>
      </c>
      <c r="G621">
        <v>75</v>
      </c>
      <c r="H621">
        <v>539</v>
      </c>
      <c r="I621">
        <v>960</v>
      </c>
      <c r="J621">
        <v>40425</v>
      </c>
      <c r="K621">
        <v>72000</v>
      </c>
      <c r="L621">
        <v>31575</v>
      </c>
    </row>
    <row r="622" spans="1:12" x14ac:dyDescent="0.3">
      <c r="A622" s="14">
        <v>45542</v>
      </c>
      <c r="B622" t="s">
        <v>206</v>
      </c>
      <c r="C622" t="s">
        <v>25</v>
      </c>
      <c r="D622" t="s">
        <v>104</v>
      </c>
      <c r="E622" t="s">
        <v>27</v>
      </c>
      <c r="F622" t="s">
        <v>16</v>
      </c>
      <c r="G622">
        <v>56</v>
      </c>
      <c r="H622">
        <v>724</v>
      </c>
      <c r="I622">
        <v>1094</v>
      </c>
      <c r="J622">
        <v>40544</v>
      </c>
      <c r="K622">
        <v>61264</v>
      </c>
      <c r="L622">
        <v>20720</v>
      </c>
    </row>
    <row r="623" spans="1:12" x14ac:dyDescent="0.3">
      <c r="A623" s="14">
        <v>45530</v>
      </c>
      <c r="B623" t="s">
        <v>194</v>
      </c>
      <c r="C623" t="s">
        <v>25</v>
      </c>
      <c r="D623" t="s">
        <v>91</v>
      </c>
      <c r="E623" t="s">
        <v>63</v>
      </c>
      <c r="F623" t="s">
        <v>35</v>
      </c>
      <c r="G623">
        <v>60</v>
      </c>
      <c r="H623">
        <v>676</v>
      </c>
      <c r="I623">
        <v>1112</v>
      </c>
      <c r="J623">
        <v>40560</v>
      </c>
      <c r="K623">
        <v>66720</v>
      </c>
      <c r="L623">
        <v>26160</v>
      </c>
    </row>
    <row r="624" spans="1:12" x14ac:dyDescent="0.3">
      <c r="A624" s="14">
        <v>45499</v>
      </c>
      <c r="B624" t="s">
        <v>163</v>
      </c>
      <c r="C624" t="s">
        <v>25</v>
      </c>
      <c r="D624" t="s">
        <v>91</v>
      </c>
      <c r="E624" t="s">
        <v>42</v>
      </c>
      <c r="F624" t="s">
        <v>35</v>
      </c>
      <c r="G624">
        <v>51</v>
      </c>
      <c r="H624">
        <v>798</v>
      </c>
      <c r="I624">
        <v>1421</v>
      </c>
      <c r="J624">
        <v>40698</v>
      </c>
      <c r="K624">
        <v>72471</v>
      </c>
      <c r="L624">
        <v>31773</v>
      </c>
    </row>
    <row r="625" spans="1:12" x14ac:dyDescent="0.3">
      <c r="A625" s="14">
        <v>45637</v>
      </c>
      <c r="B625" t="s">
        <v>300</v>
      </c>
      <c r="C625" t="s">
        <v>25</v>
      </c>
      <c r="D625" t="s">
        <v>91</v>
      </c>
      <c r="E625" t="s">
        <v>72</v>
      </c>
      <c r="F625" t="s">
        <v>16</v>
      </c>
      <c r="G625">
        <v>78</v>
      </c>
      <c r="H625">
        <v>522</v>
      </c>
      <c r="I625">
        <v>1156</v>
      </c>
      <c r="J625">
        <v>40716</v>
      </c>
      <c r="K625">
        <v>90168</v>
      </c>
      <c r="L625">
        <v>49452</v>
      </c>
    </row>
    <row r="626" spans="1:12" x14ac:dyDescent="0.3">
      <c r="A626" s="14">
        <v>45656</v>
      </c>
      <c r="B626" t="s">
        <v>319</v>
      </c>
      <c r="C626" t="s">
        <v>25</v>
      </c>
      <c r="D626" t="s">
        <v>104</v>
      </c>
      <c r="E626" t="s">
        <v>21</v>
      </c>
      <c r="F626" t="s">
        <v>16</v>
      </c>
      <c r="G626">
        <v>75</v>
      </c>
      <c r="H626">
        <v>547</v>
      </c>
      <c r="I626">
        <v>1193</v>
      </c>
      <c r="J626">
        <v>41025</v>
      </c>
      <c r="K626">
        <v>89475</v>
      </c>
      <c r="L626">
        <v>48450</v>
      </c>
    </row>
    <row r="627" spans="1:12" x14ac:dyDescent="0.3">
      <c r="A627" s="14">
        <v>45541</v>
      </c>
      <c r="B627" t="s">
        <v>205</v>
      </c>
      <c r="C627" t="s">
        <v>25</v>
      </c>
      <c r="D627" t="s">
        <v>104</v>
      </c>
      <c r="E627" t="s">
        <v>21</v>
      </c>
      <c r="F627" t="s">
        <v>35</v>
      </c>
      <c r="G627">
        <v>54</v>
      </c>
      <c r="H627">
        <v>762</v>
      </c>
      <c r="I627">
        <v>1076</v>
      </c>
      <c r="J627">
        <v>41148</v>
      </c>
      <c r="K627">
        <v>58104</v>
      </c>
      <c r="L627">
        <v>16956</v>
      </c>
    </row>
    <row r="628" spans="1:12" x14ac:dyDescent="0.3">
      <c r="A628" s="14">
        <v>45579</v>
      </c>
      <c r="B628" t="s">
        <v>243</v>
      </c>
      <c r="C628" t="s">
        <v>25</v>
      </c>
      <c r="D628" t="s">
        <v>104</v>
      </c>
      <c r="E628" t="s">
        <v>42</v>
      </c>
      <c r="F628" t="s">
        <v>16</v>
      </c>
      <c r="G628">
        <v>75</v>
      </c>
      <c r="H628">
        <v>549</v>
      </c>
      <c r="I628">
        <v>1229</v>
      </c>
      <c r="J628">
        <v>41175</v>
      </c>
      <c r="K628">
        <v>92175</v>
      </c>
      <c r="L628">
        <v>51000</v>
      </c>
    </row>
    <row r="629" spans="1:12" x14ac:dyDescent="0.3">
      <c r="A629" s="14">
        <v>45528</v>
      </c>
      <c r="B629" t="s">
        <v>192</v>
      </c>
      <c r="C629" t="s">
        <v>25</v>
      </c>
      <c r="D629" t="s">
        <v>91</v>
      </c>
      <c r="E629" t="s">
        <v>38</v>
      </c>
      <c r="F629" t="s">
        <v>35</v>
      </c>
      <c r="G629">
        <v>61</v>
      </c>
      <c r="H629">
        <v>675</v>
      </c>
      <c r="I629">
        <v>1355</v>
      </c>
      <c r="J629">
        <v>41175</v>
      </c>
      <c r="K629">
        <v>82655</v>
      </c>
      <c r="L629">
        <v>41480</v>
      </c>
    </row>
    <row r="630" spans="1:12" x14ac:dyDescent="0.3">
      <c r="A630" s="14">
        <v>45397</v>
      </c>
      <c r="B630" t="s">
        <v>43</v>
      </c>
      <c r="C630" t="s">
        <v>25</v>
      </c>
      <c r="D630" t="s">
        <v>44</v>
      </c>
      <c r="E630" t="s">
        <v>19</v>
      </c>
      <c r="F630" t="s">
        <v>35</v>
      </c>
      <c r="G630">
        <v>57</v>
      </c>
      <c r="H630">
        <v>724</v>
      </c>
      <c r="I630">
        <v>1094</v>
      </c>
      <c r="J630">
        <v>41268</v>
      </c>
      <c r="K630">
        <v>62358</v>
      </c>
      <c r="L630">
        <v>21090</v>
      </c>
    </row>
    <row r="631" spans="1:12" x14ac:dyDescent="0.3">
      <c r="A631" s="14">
        <v>45462</v>
      </c>
      <c r="B631" t="s">
        <v>125</v>
      </c>
      <c r="C631" t="s">
        <v>25</v>
      </c>
      <c r="D631" t="s">
        <v>91</v>
      </c>
      <c r="E631" t="s">
        <v>27</v>
      </c>
      <c r="F631" t="s">
        <v>16</v>
      </c>
      <c r="G631">
        <v>57</v>
      </c>
      <c r="H631">
        <v>724</v>
      </c>
      <c r="I631">
        <v>923</v>
      </c>
      <c r="J631">
        <v>41268</v>
      </c>
      <c r="K631">
        <v>52611</v>
      </c>
      <c r="L631">
        <v>11343</v>
      </c>
    </row>
    <row r="632" spans="1:12" x14ac:dyDescent="0.3">
      <c r="A632" s="14">
        <v>45498</v>
      </c>
      <c r="B632" t="s">
        <v>162</v>
      </c>
      <c r="C632" t="s">
        <v>25</v>
      </c>
      <c r="D632" t="s">
        <v>91</v>
      </c>
      <c r="E632" t="s">
        <v>21</v>
      </c>
      <c r="F632" t="s">
        <v>35</v>
      </c>
      <c r="G632">
        <v>56</v>
      </c>
      <c r="H632">
        <v>740</v>
      </c>
      <c r="I632">
        <v>1101</v>
      </c>
      <c r="J632">
        <v>41440</v>
      </c>
      <c r="K632">
        <v>61656</v>
      </c>
      <c r="L632">
        <v>20216</v>
      </c>
    </row>
    <row r="633" spans="1:12" x14ac:dyDescent="0.3">
      <c r="A633" s="14">
        <v>45529</v>
      </c>
      <c r="B633" t="s">
        <v>193</v>
      </c>
      <c r="C633" t="s">
        <v>25</v>
      </c>
      <c r="D633" t="s">
        <v>91</v>
      </c>
      <c r="E633" t="s">
        <v>61</v>
      </c>
      <c r="F633" t="s">
        <v>35</v>
      </c>
      <c r="G633">
        <v>58</v>
      </c>
      <c r="H633">
        <v>720</v>
      </c>
      <c r="I633">
        <v>1187</v>
      </c>
      <c r="J633">
        <v>41760</v>
      </c>
      <c r="K633">
        <v>68846</v>
      </c>
      <c r="L633">
        <v>27086</v>
      </c>
    </row>
    <row r="634" spans="1:12" x14ac:dyDescent="0.3">
      <c r="A634" s="14">
        <v>45577</v>
      </c>
      <c r="B634" t="s">
        <v>241</v>
      </c>
      <c r="C634" t="s">
        <v>25</v>
      </c>
      <c r="D634" t="s">
        <v>104</v>
      </c>
      <c r="E634" t="s">
        <v>21</v>
      </c>
      <c r="F634" t="s">
        <v>35</v>
      </c>
      <c r="G634">
        <v>57</v>
      </c>
      <c r="H634">
        <v>734</v>
      </c>
      <c r="I634">
        <v>1024</v>
      </c>
      <c r="J634">
        <v>41838</v>
      </c>
      <c r="K634">
        <v>58368</v>
      </c>
      <c r="L634">
        <v>16530</v>
      </c>
    </row>
    <row r="635" spans="1:12" x14ac:dyDescent="0.3">
      <c r="A635" s="14">
        <v>45497</v>
      </c>
      <c r="B635" t="s">
        <v>161</v>
      </c>
      <c r="C635" t="s">
        <v>25</v>
      </c>
      <c r="D635" t="s">
        <v>91</v>
      </c>
      <c r="E635" t="s">
        <v>21</v>
      </c>
      <c r="F635" t="s">
        <v>35</v>
      </c>
      <c r="G635">
        <v>53</v>
      </c>
      <c r="H635">
        <v>791</v>
      </c>
      <c r="I635">
        <v>1156</v>
      </c>
      <c r="J635">
        <v>41923</v>
      </c>
      <c r="K635">
        <v>61268</v>
      </c>
      <c r="L635">
        <v>19345</v>
      </c>
    </row>
    <row r="636" spans="1:12" x14ac:dyDescent="0.3">
      <c r="A636" s="14">
        <v>45656</v>
      </c>
      <c r="B636" t="s">
        <v>319</v>
      </c>
      <c r="C636" t="s">
        <v>25</v>
      </c>
      <c r="D636" t="s">
        <v>104</v>
      </c>
      <c r="E636" t="s">
        <v>21</v>
      </c>
      <c r="F636" t="s">
        <v>16</v>
      </c>
      <c r="G636">
        <v>62</v>
      </c>
      <c r="H636">
        <v>680</v>
      </c>
      <c r="I636">
        <v>1047</v>
      </c>
      <c r="J636">
        <v>42160</v>
      </c>
      <c r="K636">
        <v>64914</v>
      </c>
      <c r="L636">
        <v>22754</v>
      </c>
    </row>
    <row r="637" spans="1:12" x14ac:dyDescent="0.3">
      <c r="A637" s="14">
        <v>45441</v>
      </c>
      <c r="B637" t="s">
        <v>101</v>
      </c>
      <c r="C637" t="s">
        <v>25</v>
      </c>
      <c r="D637" t="s">
        <v>91</v>
      </c>
      <c r="E637" t="s">
        <v>51</v>
      </c>
      <c r="F637" t="s">
        <v>16</v>
      </c>
      <c r="G637">
        <v>59</v>
      </c>
      <c r="H637">
        <v>716</v>
      </c>
      <c r="I637">
        <v>1384</v>
      </c>
      <c r="J637">
        <v>42244</v>
      </c>
      <c r="K637">
        <v>81656</v>
      </c>
      <c r="L637">
        <v>39412</v>
      </c>
    </row>
    <row r="638" spans="1:12" x14ac:dyDescent="0.3">
      <c r="A638" s="14">
        <v>45647</v>
      </c>
      <c r="B638" t="s">
        <v>310</v>
      </c>
      <c r="C638" t="s">
        <v>25</v>
      </c>
      <c r="D638" t="s">
        <v>91</v>
      </c>
      <c r="E638" t="s">
        <v>61</v>
      </c>
      <c r="F638" t="s">
        <v>35</v>
      </c>
      <c r="G638">
        <v>81</v>
      </c>
      <c r="H638">
        <v>522</v>
      </c>
      <c r="I638">
        <v>929</v>
      </c>
      <c r="J638">
        <v>42282</v>
      </c>
      <c r="K638">
        <v>75249</v>
      </c>
      <c r="L638">
        <v>32967</v>
      </c>
    </row>
    <row r="639" spans="1:12" x14ac:dyDescent="0.3">
      <c r="A639" s="14">
        <v>45437</v>
      </c>
      <c r="B639" t="s">
        <v>97</v>
      </c>
      <c r="C639" t="s">
        <v>25</v>
      </c>
      <c r="D639" t="s">
        <v>91</v>
      </c>
      <c r="E639" t="s">
        <v>19</v>
      </c>
      <c r="F639" t="s">
        <v>35</v>
      </c>
      <c r="G639">
        <v>70</v>
      </c>
      <c r="H639">
        <v>605</v>
      </c>
      <c r="I639">
        <v>1228</v>
      </c>
      <c r="J639">
        <v>42350</v>
      </c>
      <c r="K639">
        <v>85960</v>
      </c>
      <c r="L639">
        <v>43610</v>
      </c>
    </row>
    <row r="640" spans="1:12" x14ac:dyDescent="0.3">
      <c r="A640" s="14">
        <v>45399</v>
      </c>
      <c r="B640" t="s">
        <v>47</v>
      </c>
      <c r="C640" t="s">
        <v>25</v>
      </c>
      <c r="D640" t="s">
        <v>44</v>
      </c>
      <c r="E640" t="s">
        <v>42</v>
      </c>
      <c r="F640" t="s">
        <v>35</v>
      </c>
      <c r="G640">
        <v>79</v>
      </c>
      <c r="H640">
        <v>537</v>
      </c>
      <c r="I640">
        <v>955</v>
      </c>
      <c r="J640">
        <v>42423</v>
      </c>
      <c r="K640">
        <v>75445</v>
      </c>
      <c r="L640">
        <v>33022</v>
      </c>
    </row>
    <row r="641" spans="1:12" x14ac:dyDescent="0.3">
      <c r="A641" s="14">
        <v>45435</v>
      </c>
      <c r="B641" t="s">
        <v>95</v>
      </c>
      <c r="C641" t="s">
        <v>25</v>
      </c>
      <c r="D641" t="s">
        <v>91</v>
      </c>
      <c r="E641" t="s">
        <v>19</v>
      </c>
      <c r="F641" t="s">
        <v>35</v>
      </c>
      <c r="G641">
        <v>53</v>
      </c>
      <c r="H641">
        <v>803</v>
      </c>
      <c r="I641">
        <v>1141</v>
      </c>
      <c r="J641">
        <v>42559</v>
      </c>
      <c r="K641">
        <v>60473</v>
      </c>
      <c r="L641">
        <v>17914</v>
      </c>
    </row>
    <row r="642" spans="1:12" x14ac:dyDescent="0.3">
      <c r="A642" s="14">
        <v>45644</v>
      </c>
      <c r="B642" t="s">
        <v>307</v>
      </c>
      <c r="C642" t="s">
        <v>25</v>
      </c>
      <c r="D642" t="s">
        <v>91</v>
      </c>
      <c r="E642" t="s">
        <v>23</v>
      </c>
      <c r="F642" t="s">
        <v>35</v>
      </c>
      <c r="G642">
        <v>64</v>
      </c>
      <c r="H642">
        <v>665</v>
      </c>
      <c r="I642">
        <v>1167</v>
      </c>
      <c r="J642">
        <v>42560</v>
      </c>
      <c r="K642">
        <v>74688</v>
      </c>
      <c r="L642">
        <v>32128</v>
      </c>
    </row>
    <row r="643" spans="1:12" x14ac:dyDescent="0.3">
      <c r="A643" s="14">
        <v>45444</v>
      </c>
      <c r="B643" t="s">
        <v>105</v>
      </c>
      <c r="C643" t="s">
        <v>25</v>
      </c>
      <c r="D643" t="s">
        <v>104</v>
      </c>
      <c r="E643" t="s">
        <v>38</v>
      </c>
      <c r="F643" t="s">
        <v>35</v>
      </c>
      <c r="G643">
        <v>81</v>
      </c>
      <c r="H643">
        <v>528</v>
      </c>
      <c r="I643">
        <v>946</v>
      </c>
      <c r="J643">
        <v>42768</v>
      </c>
      <c r="K643">
        <v>76626</v>
      </c>
      <c r="L643">
        <v>33858</v>
      </c>
    </row>
    <row r="644" spans="1:12" x14ac:dyDescent="0.3">
      <c r="A644" s="14">
        <v>45702</v>
      </c>
      <c r="B644" t="s">
        <v>362</v>
      </c>
      <c r="C644" t="s">
        <v>25</v>
      </c>
      <c r="D644" t="s">
        <v>91</v>
      </c>
      <c r="E644" t="s">
        <v>23</v>
      </c>
      <c r="F644" t="s">
        <v>35</v>
      </c>
      <c r="G644">
        <v>59</v>
      </c>
      <c r="H644">
        <v>725</v>
      </c>
      <c r="I644">
        <v>1407</v>
      </c>
      <c r="J644">
        <v>42775</v>
      </c>
      <c r="K644">
        <v>83013</v>
      </c>
      <c r="L644">
        <v>40238</v>
      </c>
    </row>
    <row r="645" spans="1:12" x14ac:dyDescent="0.3">
      <c r="A645" s="14">
        <v>45403</v>
      </c>
      <c r="B645" t="s">
        <v>53</v>
      </c>
      <c r="C645" t="s">
        <v>25</v>
      </c>
      <c r="D645" t="s">
        <v>44</v>
      </c>
      <c r="E645" t="s">
        <v>38</v>
      </c>
      <c r="F645" t="s">
        <v>16</v>
      </c>
      <c r="G645">
        <v>85</v>
      </c>
      <c r="H645">
        <v>505</v>
      </c>
      <c r="I645">
        <v>1323</v>
      </c>
      <c r="J645">
        <v>42925</v>
      </c>
      <c r="K645">
        <v>112455</v>
      </c>
      <c r="L645">
        <v>69530</v>
      </c>
    </row>
    <row r="646" spans="1:12" x14ac:dyDescent="0.3">
      <c r="A646" s="14">
        <v>45711</v>
      </c>
      <c r="B646" t="s">
        <v>371</v>
      </c>
      <c r="C646" t="s">
        <v>25</v>
      </c>
      <c r="D646" t="s">
        <v>91</v>
      </c>
      <c r="E646" t="s">
        <v>70</v>
      </c>
      <c r="F646" t="s">
        <v>16</v>
      </c>
      <c r="G646">
        <v>65</v>
      </c>
      <c r="H646">
        <v>661</v>
      </c>
      <c r="I646">
        <v>1459</v>
      </c>
      <c r="J646">
        <v>42965</v>
      </c>
      <c r="K646">
        <v>94835</v>
      </c>
      <c r="L646">
        <v>51870</v>
      </c>
    </row>
    <row r="647" spans="1:12" x14ac:dyDescent="0.3">
      <c r="A647" s="14">
        <v>45435</v>
      </c>
      <c r="B647" t="s">
        <v>95</v>
      </c>
      <c r="C647" t="s">
        <v>25</v>
      </c>
      <c r="D647" t="s">
        <v>91</v>
      </c>
      <c r="E647" t="s">
        <v>19</v>
      </c>
      <c r="F647" t="s">
        <v>35</v>
      </c>
      <c r="G647">
        <v>55</v>
      </c>
      <c r="H647">
        <v>782</v>
      </c>
      <c r="I647">
        <v>1153</v>
      </c>
      <c r="J647">
        <v>43010</v>
      </c>
      <c r="K647">
        <v>63415</v>
      </c>
      <c r="L647">
        <v>20405</v>
      </c>
    </row>
    <row r="648" spans="1:12" x14ac:dyDescent="0.3">
      <c r="A648" s="14">
        <v>45533</v>
      </c>
      <c r="B648" t="s">
        <v>197</v>
      </c>
      <c r="C648" t="s">
        <v>25</v>
      </c>
      <c r="D648" t="s">
        <v>91</v>
      </c>
      <c r="E648" t="s">
        <v>68</v>
      </c>
      <c r="F648" t="s">
        <v>35</v>
      </c>
      <c r="G648">
        <v>76</v>
      </c>
      <c r="H648">
        <v>567</v>
      </c>
      <c r="I648">
        <v>1425</v>
      </c>
      <c r="J648">
        <v>43092</v>
      </c>
      <c r="K648">
        <v>108300</v>
      </c>
      <c r="L648">
        <v>65208</v>
      </c>
    </row>
    <row r="649" spans="1:12" x14ac:dyDescent="0.3">
      <c r="A649" s="14">
        <v>45390</v>
      </c>
      <c r="B649" t="s">
        <v>32</v>
      </c>
      <c r="C649" t="s">
        <v>25</v>
      </c>
      <c r="D649" t="s">
        <v>26</v>
      </c>
      <c r="E649" t="s">
        <v>19</v>
      </c>
      <c r="F649" t="s">
        <v>16</v>
      </c>
      <c r="G649">
        <v>51</v>
      </c>
      <c r="H649">
        <v>847</v>
      </c>
      <c r="I649">
        <v>1245</v>
      </c>
      <c r="J649">
        <v>43197</v>
      </c>
      <c r="K649">
        <v>63495</v>
      </c>
      <c r="L649">
        <v>20298</v>
      </c>
    </row>
    <row r="650" spans="1:12" x14ac:dyDescent="0.3">
      <c r="A650" s="14">
        <v>45641</v>
      </c>
      <c r="B650" t="s">
        <v>304</v>
      </c>
      <c r="C650" t="s">
        <v>25</v>
      </c>
      <c r="D650" t="s">
        <v>91</v>
      </c>
      <c r="E650" t="s">
        <v>38</v>
      </c>
      <c r="F650" t="s">
        <v>35</v>
      </c>
      <c r="G650">
        <v>84</v>
      </c>
      <c r="H650">
        <v>516</v>
      </c>
      <c r="I650">
        <v>1412</v>
      </c>
      <c r="J650">
        <v>43344</v>
      </c>
      <c r="K650">
        <v>118608</v>
      </c>
      <c r="L650">
        <v>75264</v>
      </c>
    </row>
    <row r="651" spans="1:12" x14ac:dyDescent="0.3">
      <c r="A651" s="14">
        <v>45648</v>
      </c>
      <c r="B651" t="s">
        <v>311</v>
      </c>
      <c r="C651" t="s">
        <v>25</v>
      </c>
      <c r="D651" t="s">
        <v>104</v>
      </c>
      <c r="E651" t="s">
        <v>63</v>
      </c>
      <c r="F651" t="s">
        <v>35</v>
      </c>
      <c r="G651">
        <v>72</v>
      </c>
      <c r="H651">
        <v>603</v>
      </c>
      <c r="I651">
        <v>1099</v>
      </c>
      <c r="J651">
        <v>43416</v>
      </c>
      <c r="K651">
        <v>79128</v>
      </c>
      <c r="L651">
        <v>35712</v>
      </c>
    </row>
    <row r="652" spans="1:12" x14ac:dyDescent="0.3">
      <c r="A652" s="14">
        <v>45608</v>
      </c>
      <c r="B652" t="s">
        <v>272</v>
      </c>
      <c r="C652" t="s">
        <v>25</v>
      </c>
      <c r="D652" t="s">
        <v>44</v>
      </c>
      <c r="E652" t="s">
        <v>23</v>
      </c>
      <c r="F652" t="s">
        <v>35</v>
      </c>
      <c r="G652">
        <v>63</v>
      </c>
      <c r="H652">
        <v>691</v>
      </c>
      <c r="I652">
        <v>988</v>
      </c>
      <c r="J652">
        <v>43533</v>
      </c>
      <c r="K652">
        <v>62244</v>
      </c>
      <c r="L652">
        <v>18711</v>
      </c>
    </row>
    <row r="653" spans="1:12" x14ac:dyDescent="0.3">
      <c r="A653" s="14">
        <v>45433</v>
      </c>
      <c r="B653" t="s">
        <v>93</v>
      </c>
      <c r="C653" t="s">
        <v>25</v>
      </c>
      <c r="D653" t="s">
        <v>91</v>
      </c>
      <c r="E653" t="s">
        <v>38</v>
      </c>
      <c r="F653" t="s">
        <v>35</v>
      </c>
      <c r="G653">
        <v>72</v>
      </c>
      <c r="H653">
        <v>605</v>
      </c>
      <c r="I653">
        <v>1174</v>
      </c>
      <c r="J653">
        <v>43560</v>
      </c>
      <c r="K653">
        <v>84528</v>
      </c>
      <c r="L653">
        <v>40968</v>
      </c>
    </row>
    <row r="654" spans="1:12" x14ac:dyDescent="0.3">
      <c r="A654" s="14">
        <v>45443</v>
      </c>
      <c r="B654" t="s">
        <v>103</v>
      </c>
      <c r="C654" t="s">
        <v>25</v>
      </c>
      <c r="D654" t="s">
        <v>104</v>
      </c>
      <c r="E654" t="s">
        <v>38</v>
      </c>
      <c r="F654" t="s">
        <v>16</v>
      </c>
      <c r="G654">
        <v>55</v>
      </c>
      <c r="H654">
        <v>793</v>
      </c>
      <c r="I654">
        <v>1289</v>
      </c>
      <c r="J654">
        <v>43615</v>
      </c>
      <c r="K654">
        <v>70895</v>
      </c>
      <c r="L654">
        <v>27280</v>
      </c>
    </row>
    <row r="655" spans="1:12" x14ac:dyDescent="0.3">
      <c r="A655" s="14">
        <v>45593</v>
      </c>
      <c r="B655" t="s">
        <v>257</v>
      </c>
      <c r="C655" t="s">
        <v>25</v>
      </c>
      <c r="D655" t="s">
        <v>26</v>
      </c>
      <c r="E655" t="s">
        <v>19</v>
      </c>
      <c r="F655" t="s">
        <v>16</v>
      </c>
      <c r="G655">
        <v>60</v>
      </c>
      <c r="H655">
        <v>729</v>
      </c>
      <c r="I655">
        <v>996</v>
      </c>
      <c r="J655">
        <v>43740</v>
      </c>
      <c r="K655">
        <v>59760</v>
      </c>
      <c r="L655">
        <v>16020</v>
      </c>
    </row>
    <row r="656" spans="1:12" x14ac:dyDescent="0.3">
      <c r="A656" s="14">
        <v>45676</v>
      </c>
      <c r="B656" t="s">
        <v>339</v>
      </c>
      <c r="C656" t="s">
        <v>25</v>
      </c>
      <c r="D656" t="s">
        <v>104</v>
      </c>
      <c r="E656" t="s">
        <v>66</v>
      </c>
      <c r="F656" t="s">
        <v>35</v>
      </c>
      <c r="G656">
        <v>84</v>
      </c>
      <c r="H656">
        <v>521</v>
      </c>
      <c r="I656">
        <v>928</v>
      </c>
      <c r="J656">
        <v>43764</v>
      </c>
      <c r="K656">
        <v>77952</v>
      </c>
      <c r="L656">
        <v>34188</v>
      </c>
    </row>
    <row r="657" spans="1:12" x14ac:dyDescent="0.3">
      <c r="A657" s="14">
        <v>45673</v>
      </c>
      <c r="B657" t="s">
        <v>336</v>
      </c>
      <c r="C657" t="s">
        <v>25</v>
      </c>
      <c r="D657" t="s">
        <v>104</v>
      </c>
      <c r="E657" t="s">
        <v>61</v>
      </c>
      <c r="F657" t="s">
        <v>16</v>
      </c>
      <c r="G657">
        <v>72</v>
      </c>
      <c r="H657">
        <v>608</v>
      </c>
      <c r="I657">
        <v>944</v>
      </c>
      <c r="J657">
        <v>43776</v>
      </c>
      <c r="K657">
        <v>67968</v>
      </c>
      <c r="L657">
        <v>24192</v>
      </c>
    </row>
    <row r="658" spans="1:12" x14ac:dyDescent="0.3">
      <c r="A658" s="14">
        <v>45667</v>
      </c>
      <c r="B658" t="s">
        <v>330</v>
      </c>
      <c r="C658" t="s">
        <v>25</v>
      </c>
      <c r="D658" t="s">
        <v>91</v>
      </c>
      <c r="E658" t="s">
        <v>38</v>
      </c>
      <c r="F658" t="s">
        <v>16</v>
      </c>
      <c r="G658">
        <v>56</v>
      </c>
      <c r="H658">
        <v>782</v>
      </c>
      <c r="I658">
        <v>1182</v>
      </c>
      <c r="J658">
        <v>43792</v>
      </c>
      <c r="K658">
        <v>66192</v>
      </c>
      <c r="L658">
        <v>22400</v>
      </c>
    </row>
    <row r="659" spans="1:12" x14ac:dyDescent="0.3">
      <c r="A659" s="14">
        <v>45606</v>
      </c>
      <c r="B659" t="s">
        <v>270</v>
      </c>
      <c r="C659" t="s">
        <v>25</v>
      </c>
      <c r="D659" t="s">
        <v>44</v>
      </c>
      <c r="E659" t="s">
        <v>19</v>
      </c>
      <c r="F659" t="s">
        <v>35</v>
      </c>
      <c r="G659">
        <v>51</v>
      </c>
      <c r="H659">
        <v>859</v>
      </c>
      <c r="I659">
        <v>1278</v>
      </c>
      <c r="J659">
        <v>43809</v>
      </c>
      <c r="K659">
        <v>65178</v>
      </c>
      <c r="L659">
        <v>21369</v>
      </c>
    </row>
    <row r="660" spans="1:12" x14ac:dyDescent="0.3">
      <c r="A660" s="14">
        <v>45538</v>
      </c>
      <c r="B660" t="s">
        <v>202</v>
      </c>
      <c r="C660" t="s">
        <v>25</v>
      </c>
      <c r="D660" t="s">
        <v>104</v>
      </c>
      <c r="E660" t="s">
        <v>21</v>
      </c>
      <c r="F660" t="s">
        <v>16</v>
      </c>
      <c r="G660">
        <v>84</v>
      </c>
      <c r="H660">
        <v>522</v>
      </c>
      <c r="I660">
        <v>1232</v>
      </c>
      <c r="J660">
        <v>43848</v>
      </c>
      <c r="K660">
        <v>103488</v>
      </c>
      <c r="L660">
        <v>59640</v>
      </c>
    </row>
    <row r="661" spans="1:12" x14ac:dyDescent="0.3">
      <c r="A661" s="14">
        <v>45561</v>
      </c>
      <c r="B661" t="s">
        <v>225</v>
      </c>
      <c r="C661" t="s">
        <v>25</v>
      </c>
      <c r="D661" t="s">
        <v>104</v>
      </c>
      <c r="E661" t="s">
        <v>51</v>
      </c>
      <c r="F661" t="s">
        <v>16</v>
      </c>
      <c r="G661">
        <v>58</v>
      </c>
      <c r="H661">
        <v>758</v>
      </c>
      <c r="I661">
        <v>1261</v>
      </c>
      <c r="J661">
        <v>43964</v>
      </c>
      <c r="K661">
        <v>73138</v>
      </c>
      <c r="L661">
        <v>29174</v>
      </c>
    </row>
    <row r="662" spans="1:12" x14ac:dyDescent="0.3">
      <c r="A662" s="14">
        <v>45431</v>
      </c>
      <c r="B662" t="s">
        <v>90</v>
      </c>
      <c r="C662" t="s">
        <v>25</v>
      </c>
      <c r="D662" t="s">
        <v>91</v>
      </c>
      <c r="E662" t="s">
        <v>34</v>
      </c>
      <c r="F662" t="s">
        <v>16</v>
      </c>
      <c r="G662">
        <v>50</v>
      </c>
      <c r="H662">
        <v>885</v>
      </c>
      <c r="I662">
        <v>1238</v>
      </c>
      <c r="J662">
        <v>44250</v>
      </c>
      <c r="K662">
        <v>61900</v>
      </c>
      <c r="L662">
        <v>17650</v>
      </c>
    </row>
    <row r="663" spans="1:12" x14ac:dyDescent="0.3">
      <c r="A663" s="14">
        <v>45453</v>
      </c>
      <c r="B663" t="s">
        <v>114</v>
      </c>
      <c r="C663" t="s">
        <v>25</v>
      </c>
      <c r="D663" t="s">
        <v>104</v>
      </c>
      <c r="E663" t="s">
        <v>68</v>
      </c>
      <c r="F663" t="s">
        <v>35</v>
      </c>
      <c r="G663">
        <v>68</v>
      </c>
      <c r="H663">
        <v>651</v>
      </c>
      <c r="I663">
        <v>1494</v>
      </c>
      <c r="J663">
        <v>44268</v>
      </c>
      <c r="K663">
        <v>101592</v>
      </c>
      <c r="L663">
        <v>57324</v>
      </c>
    </row>
    <row r="664" spans="1:12" x14ac:dyDescent="0.3">
      <c r="A664" s="14">
        <v>45467</v>
      </c>
      <c r="B664" t="s">
        <v>130</v>
      </c>
      <c r="C664" t="s">
        <v>25</v>
      </c>
      <c r="D664" t="s">
        <v>104</v>
      </c>
      <c r="E664" t="s">
        <v>27</v>
      </c>
      <c r="F664" t="s">
        <v>16</v>
      </c>
      <c r="G664">
        <v>51</v>
      </c>
      <c r="H664">
        <v>868</v>
      </c>
      <c r="I664">
        <v>935</v>
      </c>
      <c r="J664">
        <v>44268</v>
      </c>
      <c r="K664">
        <v>47685</v>
      </c>
      <c r="L664">
        <v>3417</v>
      </c>
    </row>
    <row r="665" spans="1:12" x14ac:dyDescent="0.3">
      <c r="A665" s="14">
        <v>45703</v>
      </c>
      <c r="B665" t="s">
        <v>363</v>
      </c>
      <c r="C665" t="s">
        <v>25</v>
      </c>
      <c r="D665" t="s">
        <v>91</v>
      </c>
      <c r="E665" t="s">
        <v>23</v>
      </c>
      <c r="F665" t="s">
        <v>35</v>
      </c>
      <c r="G665">
        <v>50</v>
      </c>
      <c r="H665">
        <v>887</v>
      </c>
      <c r="I665">
        <v>1139</v>
      </c>
      <c r="J665">
        <v>44350</v>
      </c>
      <c r="K665">
        <v>56950</v>
      </c>
      <c r="L665">
        <v>12600</v>
      </c>
    </row>
    <row r="666" spans="1:12" x14ac:dyDescent="0.3">
      <c r="A666" s="14">
        <v>45446</v>
      </c>
      <c r="B666" t="s">
        <v>107</v>
      </c>
      <c r="C666" t="s">
        <v>25</v>
      </c>
      <c r="D666" t="s">
        <v>104</v>
      </c>
      <c r="E666" t="s">
        <v>23</v>
      </c>
      <c r="F666" t="s">
        <v>16</v>
      </c>
      <c r="G666">
        <v>76</v>
      </c>
      <c r="H666">
        <v>585</v>
      </c>
      <c r="I666">
        <v>1399</v>
      </c>
      <c r="J666">
        <v>44460</v>
      </c>
      <c r="K666">
        <v>106324</v>
      </c>
      <c r="L666">
        <v>61864</v>
      </c>
    </row>
    <row r="667" spans="1:12" x14ac:dyDescent="0.3">
      <c r="A667" s="14">
        <v>45398</v>
      </c>
      <c r="B667" t="s">
        <v>45</v>
      </c>
      <c r="C667" t="s">
        <v>25</v>
      </c>
      <c r="D667" t="s">
        <v>44</v>
      </c>
      <c r="E667" t="s">
        <v>46</v>
      </c>
      <c r="F667" t="s">
        <v>35</v>
      </c>
      <c r="G667">
        <v>77</v>
      </c>
      <c r="H667">
        <v>579</v>
      </c>
      <c r="I667">
        <v>1326</v>
      </c>
      <c r="J667">
        <v>44583</v>
      </c>
      <c r="K667">
        <v>102102</v>
      </c>
      <c r="L667">
        <v>57519</v>
      </c>
    </row>
    <row r="668" spans="1:12" x14ac:dyDescent="0.3">
      <c r="A668" s="14">
        <v>45442</v>
      </c>
      <c r="B668" t="s">
        <v>102</v>
      </c>
      <c r="C668" t="s">
        <v>25</v>
      </c>
      <c r="D668" t="s">
        <v>91</v>
      </c>
      <c r="E668" t="s">
        <v>31</v>
      </c>
      <c r="F668" t="s">
        <v>16</v>
      </c>
      <c r="G668">
        <v>51</v>
      </c>
      <c r="H668">
        <v>876</v>
      </c>
      <c r="I668">
        <v>934</v>
      </c>
      <c r="J668">
        <v>44676</v>
      </c>
      <c r="K668">
        <v>47634</v>
      </c>
      <c r="L668">
        <v>2958</v>
      </c>
    </row>
    <row r="669" spans="1:12" x14ac:dyDescent="0.3">
      <c r="A669" s="14">
        <v>45498</v>
      </c>
      <c r="B669" t="s">
        <v>162</v>
      </c>
      <c r="C669" t="s">
        <v>25</v>
      </c>
      <c r="D669" t="s">
        <v>91</v>
      </c>
      <c r="E669" t="s">
        <v>21</v>
      </c>
      <c r="F669" t="s">
        <v>35</v>
      </c>
      <c r="G669">
        <v>57</v>
      </c>
      <c r="H669">
        <v>784</v>
      </c>
      <c r="I669">
        <v>1089</v>
      </c>
      <c r="J669">
        <v>44688</v>
      </c>
      <c r="K669">
        <v>62073</v>
      </c>
      <c r="L669">
        <v>17385</v>
      </c>
    </row>
    <row r="670" spans="1:12" x14ac:dyDescent="0.3">
      <c r="A670" s="14">
        <v>45638</v>
      </c>
      <c r="B670" t="s">
        <v>301</v>
      </c>
      <c r="C670" t="s">
        <v>25</v>
      </c>
      <c r="D670" t="s">
        <v>91</v>
      </c>
      <c r="E670" t="s">
        <v>74</v>
      </c>
      <c r="F670" t="s">
        <v>35</v>
      </c>
      <c r="G670">
        <v>83</v>
      </c>
      <c r="H670">
        <v>541</v>
      </c>
      <c r="I670">
        <v>1299</v>
      </c>
      <c r="J670">
        <v>44903</v>
      </c>
      <c r="K670">
        <v>107817</v>
      </c>
      <c r="L670">
        <v>62914</v>
      </c>
    </row>
    <row r="671" spans="1:12" x14ac:dyDescent="0.3">
      <c r="A671" s="14">
        <v>45672</v>
      </c>
      <c r="B671" t="s">
        <v>335</v>
      </c>
      <c r="C671" t="s">
        <v>25</v>
      </c>
      <c r="D671" t="s">
        <v>104</v>
      </c>
      <c r="E671" t="s">
        <v>38</v>
      </c>
      <c r="F671" t="s">
        <v>16</v>
      </c>
      <c r="G671">
        <v>81</v>
      </c>
      <c r="H671">
        <v>556</v>
      </c>
      <c r="I671">
        <v>932</v>
      </c>
      <c r="J671">
        <v>45036</v>
      </c>
      <c r="K671">
        <v>75492</v>
      </c>
      <c r="L671">
        <v>30456</v>
      </c>
    </row>
    <row r="672" spans="1:12" x14ac:dyDescent="0.3">
      <c r="A672" s="14">
        <v>45540</v>
      </c>
      <c r="B672" t="s">
        <v>204</v>
      </c>
      <c r="C672" t="s">
        <v>25</v>
      </c>
      <c r="D672" t="s">
        <v>104</v>
      </c>
      <c r="E672" t="s">
        <v>61</v>
      </c>
      <c r="F672" t="s">
        <v>35</v>
      </c>
      <c r="G672">
        <v>59</v>
      </c>
      <c r="H672">
        <v>764</v>
      </c>
      <c r="I672">
        <v>1003</v>
      </c>
      <c r="J672">
        <v>45076</v>
      </c>
      <c r="K672">
        <v>59177</v>
      </c>
      <c r="L672">
        <v>14101</v>
      </c>
    </row>
    <row r="673" spans="1:12" x14ac:dyDescent="0.3">
      <c r="A673" s="14">
        <v>45603</v>
      </c>
      <c r="B673" t="s">
        <v>267</v>
      </c>
      <c r="C673" t="s">
        <v>25</v>
      </c>
      <c r="D673" t="s">
        <v>44</v>
      </c>
      <c r="E673" t="s">
        <v>21</v>
      </c>
      <c r="F673" t="s">
        <v>35</v>
      </c>
      <c r="G673">
        <v>67</v>
      </c>
      <c r="H673">
        <v>674</v>
      </c>
      <c r="I673">
        <v>1149</v>
      </c>
      <c r="J673">
        <v>45158</v>
      </c>
      <c r="K673">
        <v>76983</v>
      </c>
      <c r="L673">
        <v>31825</v>
      </c>
    </row>
    <row r="674" spans="1:12" x14ac:dyDescent="0.3">
      <c r="A674" s="14">
        <v>45449</v>
      </c>
      <c r="B674" t="s">
        <v>110</v>
      </c>
      <c r="C674" t="s">
        <v>25</v>
      </c>
      <c r="D674" t="s">
        <v>104</v>
      </c>
      <c r="E674" t="s">
        <v>61</v>
      </c>
      <c r="F674" t="s">
        <v>35</v>
      </c>
      <c r="G674">
        <v>57</v>
      </c>
      <c r="H674">
        <v>793</v>
      </c>
      <c r="I674">
        <v>1022</v>
      </c>
      <c r="J674">
        <v>45201</v>
      </c>
      <c r="K674">
        <v>58254</v>
      </c>
      <c r="L674">
        <v>13053</v>
      </c>
    </row>
    <row r="675" spans="1:12" x14ac:dyDescent="0.3">
      <c r="A675" s="14">
        <v>45531</v>
      </c>
      <c r="B675" t="s">
        <v>195</v>
      </c>
      <c r="C675" t="s">
        <v>25</v>
      </c>
      <c r="D675" t="s">
        <v>91</v>
      </c>
      <c r="E675" t="s">
        <v>19</v>
      </c>
      <c r="F675" t="s">
        <v>35</v>
      </c>
      <c r="G675">
        <v>63</v>
      </c>
      <c r="H675">
        <v>718</v>
      </c>
      <c r="I675">
        <v>987</v>
      </c>
      <c r="J675">
        <v>45234</v>
      </c>
      <c r="K675">
        <v>62181</v>
      </c>
      <c r="L675">
        <v>16947</v>
      </c>
    </row>
    <row r="676" spans="1:12" x14ac:dyDescent="0.3">
      <c r="A676" s="14">
        <v>45574</v>
      </c>
      <c r="B676" t="s">
        <v>238</v>
      </c>
      <c r="C676" t="s">
        <v>25</v>
      </c>
      <c r="D676" t="s">
        <v>104</v>
      </c>
      <c r="E676" t="s">
        <v>70</v>
      </c>
      <c r="F676" t="s">
        <v>35</v>
      </c>
      <c r="G676">
        <v>69</v>
      </c>
      <c r="H676">
        <v>657</v>
      </c>
      <c r="I676">
        <v>1144</v>
      </c>
      <c r="J676">
        <v>45333</v>
      </c>
      <c r="K676">
        <v>78936</v>
      </c>
      <c r="L676">
        <v>33603</v>
      </c>
    </row>
    <row r="677" spans="1:12" x14ac:dyDescent="0.3">
      <c r="A677" s="14">
        <v>45555</v>
      </c>
      <c r="B677" t="s">
        <v>219</v>
      </c>
      <c r="C677" t="s">
        <v>25</v>
      </c>
      <c r="D677" t="s">
        <v>104</v>
      </c>
      <c r="E677" t="s">
        <v>19</v>
      </c>
      <c r="F677" t="s">
        <v>16</v>
      </c>
      <c r="G677">
        <v>63</v>
      </c>
      <c r="H677">
        <v>720</v>
      </c>
      <c r="I677">
        <v>1191</v>
      </c>
      <c r="J677">
        <v>45360</v>
      </c>
      <c r="K677">
        <v>75033</v>
      </c>
      <c r="L677">
        <v>29673</v>
      </c>
    </row>
    <row r="678" spans="1:12" x14ac:dyDescent="0.3">
      <c r="A678" s="14">
        <v>45708</v>
      </c>
      <c r="B678" t="s">
        <v>368</v>
      </c>
      <c r="C678" t="s">
        <v>25</v>
      </c>
      <c r="D678" t="s">
        <v>91</v>
      </c>
      <c r="E678" t="s">
        <v>19</v>
      </c>
      <c r="F678" t="s">
        <v>35</v>
      </c>
      <c r="G678">
        <v>63</v>
      </c>
      <c r="H678">
        <v>722</v>
      </c>
      <c r="I678">
        <v>893</v>
      </c>
      <c r="J678">
        <v>45486</v>
      </c>
      <c r="K678">
        <v>56259</v>
      </c>
      <c r="L678">
        <v>10773</v>
      </c>
    </row>
    <row r="679" spans="1:12" x14ac:dyDescent="0.3">
      <c r="A679" s="14">
        <v>45653</v>
      </c>
      <c r="B679" t="s">
        <v>316</v>
      </c>
      <c r="C679" t="s">
        <v>25</v>
      </c>
      <c r="D679" t="s">
        <v>104</v>
      </c>
      <c r="E679" t="s">
        <v>72</v>
      </c>
      <c r="F679" t="s">
        <v>16</v>
      </c>
      <c r="G679">
        <v>59</v>
      </c>
      <c r="H679">
        <v>774</v>
      </c>
      <c r="I679">
        <v>1469</v>
      </c>
      <c r="J679">
        <v>45666</v>
      </c>
      <c r="K679">
        <v>86671</v>
      </c>
      <c r="L679">
        <v>41005</v>
      </c>
    </row>
    <row r="680" spans="1:12" x14ac:dyDescent="0.3">
      <c r="A680" s="14">
        <v>45468</v>
      </c>
      <c r="B680" t="s">
        <v>131</v>
      </c>
      <c r="C680" t="s">
        <v>25</v>
      </c>
      <c r="D680" t="s">
        <v>104</v>
      </c>
      <c r="E680" t="s">
        <v>29</v>
      </c>
      <c r="F680" t="s">
        <v>16</v>
      </c>
      <c r="G680">
        <v>76</v>
      </c>
      <c r="H680">
        <v>602</v>
      </c>
      <c r="I680">
        <v>1494</v>
      </c>
      <c r="J680">
        <v>45752</v>
      </c>
      <c r="K680">
        <v>113544</v>
      </c>
      <c r="L680">
        <v>67792</v>
      </c>
    </row>
    <row r="681" spans="1:12" x14ac:dyDescent="0.3">
      <c r="A681" s="14">
        <v>45645</v>
      </c>
      <c r="B681" t="s">
        <v>308</v>
      </c>
      <c r="C681" t="s">
        <v>25</v>
      </c>
      <c r="D681" t="s">
        <v>91</v>
      </c>
      <c r="E681" t="s">
        <v>34</v>
      </c>
      <c r="F681" t="s">
        <v>35</v>
      </c>
      <c r="G681">
        <v>81</v>
      </c>
      <c r="H681">
        <v>565</v>
      </c>
      <c r="I681">
        <v>1108</v>
      </c>
      <c r="J681">
        <v>45765</v>
      </c>
      <c r="K681">
        <v>89748</v>
      </c>
      <c r="L681">
        <v>43983</v>
      </c>
    </row>
    <row r="682" spans="1:12" x14ac:dyDescent="0.3">
      <c r="A682" s="14">
        <v>45536</v>
      </c>
      <c r="B682" t="s">
        <v>200</v>
      </c>
      <c r="C682" t="s">
        <v>25</v>
      </c>
      <c r="D682" t="s">
        <v>91</v>
      </c>
      <c r="E682" t="s">
        <v>74</v>
      </c>
      <c r="F682" t="s">
        <v>16</v>
      </c>
      <c r="G682">
        <v>73</v>
      </c>
      <c r="H682">
        <v>627</v>
      </c>
      <c r="I682">
        <v>1089</v>
      </c>
      <c r="J682">
        <v>45771</v>
      </c>
      <c r="K682">
        <v>79497</v>
      </c>
      <c r="L682">
        <v>33726</v>
      </c>
    </row>
    <row r="683" spans="1:12" x14ac:dyDescent="0.3">
      <c r="A683" s="14">
        <v>45712</v>
      </c>
      <c r="B683" t="s">
        <v>372</v>
      </c>
      <c r="C683" t="s">
        <v>25</v>
      </c>
      <c r="D683" t="s">
        <v>104</v>
      </c>
      <c r="E683" t="s">
        <v>72</v>
      </c>
      <c r="F683" t="s">
        <v>16</v>
      </c>
      <c r="G683">
        <v>77</v>
      </c>
      <c r="H683">
        <v>595</v>
      </c>
      <c r="I683">
        <v>1275</v>
      </c>
      <c r="J683">
        <v>45815</v>
      </c>
      <c r="K683">
        <v>98175</v>
      </c>
      <c r="L683">
        <v>52360</v>
      </c>
    </row>
    <row r="684" spans="1:12" x14ac:dyDescent="0.3">
      <c r="A684" s="14">
        <v>45574</v>
      </c>
      <c r="B684" t="s">
        <v>238</v>
      </c>
      <c r="C684" t="s">
        <v>25</v>
      </c>
      <c r="D684" t="s">
        <v>104</v>
      </c>
      <c r="E684" t="s">
        <v>70</v>
      </c>
      <c r="F684" t="s">
        <v>35</v>
      </c>
      <c r="G684">
        <v>85</v>
      </c>
      <c r="H684">
        <v>541</v>
      </c>
      <c r="I684">
        <v>1247</v>
      </c>
      <c r="J684">
        <v>45985</v>
      </c>
      <c r="K684">
        <v>105995</v>
      </c>
      <c r="L684">
        <v>60010</v>
      </c>
    </row>
    <row r="685" spans="1:12" x14ac:dyDescent="0.3">
      <c r="A685" s="14">
        <v>45594</v>
      </c>
      <c r="B685" t="s">
        <v>258</v>
      </c>
      <c r="C685" t="s">
        <v>25</v>
      </c>
      <c r="D685" t="s">
        <v>26</v>
      </c>
      <c r="E685" t="s">
        <v>66</v>
      </c>
      <c r="F685" t="s">
        <v>35</v>
      </c>
      <c r="G685">
        <v>66</v>
      </c>
      <c r="H685">
        <v>701</v>
      </c>
      <c r="I685">
        <v>1258</v>
      </c>
      <c r="J685">
        <v>46266</v>
      </c>
      <c r="K685">
        <v>83028</v>
      </c>
      <c r="L685">
        <v>36762</v>
      </c>
    </row>
    <row r="686" spans="1:12" x14ac:dyDescent="0.3">
      <c r="A686" s="14">
        <v>45502</v>
      </c>
      <c r="B686" t="s">
        <v>166</v>
      </c>
      <c r="C686" t="s">
        <v>25</v>
      </c>
      <c r="D686" t="s">
        <v>91</v>
      </c>
      <c r="E686" t="s">
        <v>27</v>
      </c>
      <c r="F686" t="s">
        <v>35</v>
      </c>
      <c r="G686">
        <v>58</v>
      </c>
      <c r="H686">
        <v>799</v>
      </c>
      <c r="I686">
        <v>1182</v>
      </c>
      <c r="J686">
        <v>46342</v>
      </c>
      <c r="K686">
        <v>68556</v>
      </c>
      <c r="L686">
        <v>22214</v>
      </c>
    </row>
    <row r="687" spans="1:12" x14ac:dyDescent="0.3">
      <c r="A687" s="14">
        <v>45436</v>
      </c>
      <c r="B687" t="s">
        <v>96</v>
      </c>
      <c r="C687" t="s">
        <v>25</v>
      </c>
      <c r="D687" t="s">
        <v>91</v>
      </c>
      <c r="E687" t="s">
        <v>42</v>
      </c>
      <c r="F687" t="s">
        <v>35</v>
      </c>
      <c r="G687">
        <v>71</v>
      </c>
      <c r="H687">
        <v>653</v>
      </c>
      <c r="I687">
        <v>1185</v>
      </c>
      <c r="J687">
        <v>46363</v>
      </c>
      <c r="K687">
        <v>84135</v>
      </c>
      <c r="L687">
        <v>37772</v>
      </c>
    </row>
    <row r="688" spans="1:12" x14ac:dyDescent="0.3">
      <c r="A688" s="14">
        <v>45540</v>
      </c>
      <c r="B688" t="s">
        <v>204</v>
      </c>
      <c r="C688" t="s">
        <v>25</v>
      </c>
      <c r="D688" t="s">
        <v>104</v>
      </c>
      <c r="E688" t="s">
        <v>61</v>
      </c>
      <c r="F688" t="s">
        <v>35</v>
      </c>
      <c r="G688">
        <v>52</v>
      </c>
      <c r="H688">
        <v>893</v>
      </c>
      <c r="I688">
        <v>1391</v>
      </c>
      <c r="J688">
        <v>46436</v>
      </c>
      <c r="K688">
        <v>72332</v>
      </c>
      <c r="L688">
        <v>25896</v>
      </c>
    </row>
    <row r="689" spans="1:12" x14ac:dyDescent="0.3">
      <c r="A689" s="14">
        <v>45507</v>
      </c>
      <c r="B689" t="s">
        <v>171</v>
      </c>
      <c r="C689" t="s">
        <v>25</v>
      </c>
      <c r="D689" t="s">
        <v>104</v>
      </c>
      <c r="E689" t="s">
        <v>27</v>
      </c>
      <c r="F689" t="s">
        <v>16</v>
      </c>
      <c r="G689">
        <v>86</v>
      </c>
      <c r="H689">
        <v>540</v>
      </c>
      <c r="I689">
        <v>1478</v>
      </c>
      <c r="J689">
        <v>46440</v>
      </c>
      <c r="K689">
        <v>127108</v>
      </c>
      <c r="L689">
        <v>80668</v>
      </c>
    </row>
    <row r="690" spans="1:12" x14ac:dyDescent="0.3">
      <c r="A690" s="14">
        <v>45401</v>
      </c>
      <c r="B690" t="s">
        <v>50</v>
      </c>
      <c r="C690" t="s">
        <v>25</v>
      </c>
      <c r="D690" t="s">
        <v>44</v>
      </c>
      <c r="E690" t="s">
        <v>51</v>
      </c>
      <c r="F690" t="s">
        <v>35</v>
      </c>
      <c r="G690">
        <v>66</v>
      </c>
      <c r="H690">
        <v>709</v>
      </c>
      <c r="I690">
        <v>1106</v>
      </c>
      <c r="J690">
        <v>46794</v>
      </c>
      <c r="K690">
        <v>72996</v>
      </c>
      <c r="L690">
        <v>26202</v>
      </c>
    </row>
    <row r="691" spans="1:12" x14ac:dyDescent="0.3">
      <c r="A691" s="14">
        <v>45674</v>
      </c>
      <c r="B691" t="s">
        <v>337</v>
      </c>
      <c r="C691" t="s">
        <v>25</v>
      </c>
      <c r="D691" t="s">
        <v>104</v>
      </c>
      <c r="E691" t="s">
        <v>63</v>
      </c>
      <c r="F691" t="s">
        <v>35</v>
      </c>
      <c r="G691">
        <v>66</v>
      </c>
      <c r="H691">
        <v>710</v>
      </c>
      <c r="I691">
        <v>1369</v>
      </c>
      <c r="J691">
        <v>46860</v>
      </c>
      <c r="K691">
        <v>90354</v>
      </c>
      <c r="L691">
        <v>43494</v>
      </c>
    </row>
    <row r="692" spans="1:12" x14ac:dyDescent="0.3">
      <c r="A692" s="14">
        <v>45531</v>
      </c>
      <c r="B692" t="s">
        <v>195</v>
      </c>
      <c r="C692" t="s">
        <v>25</v>
      </c>
      <c r="D692" t="s">
        <v>91</v>
      </c>
      <c r="E692" t="s">
        <v>19</v>
      </c>
      <c r="F692" t="s">
        <v>35</v>
      </c>
      <c r="G692">
        <v>84</v>
      </c>
      <c r="H692">
        <v>558</v>
      </c>
      <c r="I692">
        <v>1154</v>
      </c>
      <c r="J692">
        <v>46872</v>
      </c>
      <c r="K692">
        <v>96936</v>
      </c>
      <c r="L692">
        <v>50064</v>
      </c>
    </row>
    <row r="693" spans="1:12" x14ac:dyDescent="0.3">
      <c r="A693" s="14">
        <v>45555</v>
      </c>
      <c r="B693" t="s">
        <v>219</v>
      </c>
      <c r="C693" t="s">
        <v>25</v>
      </c>
      <c r="D693" t="s">
        <v>104</v>
      </c>
      <c r="E693" t="s">
        <v>19</v>
      </c>
      <c r="F693" t="s">
        <v>16</v>
      </c>
      <c r="G693">
        <v>60</v>
      </c>
      <c r="H693">
        <v>783</v>
      </c>
      <c r="I693">
        <v>1362</v>
      </c>
      <c r="J693">
        <v>46980</v>
      </c>
      <c r="K693">
        <v>81720</v>
      </c>
      <c r="L693">
        <v>34740</v>
      </c>
    </row>
    <row r="694" spans="1:12" x14ac:dyDescent="0.3">
      <c r="A694" s="14">
        <v>45651</v>
      </c>
      <c r="B694" t="s">
        <v>314</v>
      </c>
      <c r="C694" t="s">
        <v>25</v>
      </c>
      <c r="D694" t="s">
        <v>104</v>
      </c>
      <c r="E694" t="s">
        <v>68</v>
      </c>
      <c r="F694" t="s">
        <v>35</v>
      </c>
      <c r="G694">
        <v>60</v>
      </c>
      <c r="H694">
        <v>783</v>
      </c>
      <c r="I694">
        <v>1144</v>
      </c>
      <c r="J694">
        <v>46980</v>
      </c>
      <c r="K694">
        <v>68640</v>
      </c>
      <c r="L694">
        <v>21660</v>
      </c>
    </row>
    <row r="695" spans="1:12" x14ac:dyDescent="0.3">
      <c r="A695" s="14">
        <v>45652</v>
      </c>
      <c r="B695" t="s">
        <v>315</v>
      </c>
      <c r="C695" t="s">
        <v>25</v>
      </c>
      <c r="D695" t="s">
        <v>104</v>
      </c>
      <c r="E695" t="s">
        <v>70</v>
      </c>
      <c r="F695" t="s">
        <v>35</v>
      </c>
      <c r="G695">
        <v>63</v>
      </c>
      <c r="H695">
        <v>746</v>
      </c>
      <c r="I695">
        <v>950</v>
      </c>
      <c r="J695">
        <v>46998</v>
      </c>
      <c r="K695">
        <v>59850</v>
      </c>
      <c r="L695">
        <v>12852</v>
      </c>
    </row>
    <row r="696" spans="1:12" x14ac:dyDescent="0.3">
      <c r="A696" s="14">
        <v>45573</v>
      </c>
      <c r="B696" t="s">
        <v>237</v>
      </c>
      <c r="C696" t="s">
        <v>25</v>
      </c>
      <c r="D696" t="s">
        <v>91</v>
      </c>
      <c r="E696" t="s">
        <v>68</v>
      </c>
      <c r="F696" t="s">
        <v>35</v>
      </c>
      <c r="G696">
        <v>56</v>
      </c>
      <c r="H696">
        <v>840</v>
      </c>
      <c r="I696">
        <v>1455</v>
      </c>
      <c r="J696">
        <v>47040</v>
      </c>
      <c r="K696">
        <v>81480</v>
      </c>
      <c r="L696">
        <v>34440</v>
      </c>
    </row>
    <row r="697" spans="1:12" x14ac:dyDescent="0.3">
      <c r="A697" s="14">
        <v>45574</v>
      </c>
      <c r="B697" t="s">
        <v>238</v>
      </c>
      <c r="C697" t="s">
        <v>25</v>
      </c>
      <c r="D697" t="s">
        <v>104</v>
      </c>
      <c r="E697" t="s">
        <v>70</v>
      </c>
      <c r="F697" t="s">
        <v>35</v>
      </c>
      <c r="G697">
        <v>63</v>
      </c>
      <c r="H697">
        <v>747</v>
      </c>
      <c r="I697">
        <v>1329</v>
      </c>
      <c r="J697">
        <v>47061</v>
      </c>
      <c r="K697">
        <v>83727</v>
      </c>
      <c r="L697">
        <v>36666</v>
      </c>
    </row>
    <row r="698" spans="1:12" x14ac:dyDescent="0.3">
      <c r="A698" s="14">
        <v>45602</v>
      </c>
      <c r="B698" t="s">
        <v>266</v>
      </c>
      <c r="C698" t="s">
        <v>25</v>
      </c>
      <c r="D698" t="s">
        <v>44</v>
      </c>
      <c r="E698" t="s">
        <v>61</v>
      </c>
      <c r="F698" t="s">
        <v>35</v>
      </c>
      <c r="G698">
        <v>74</v>
      </c>
      <c r="H698">
        <v>636</v>
      </c>
      <c r="I698">
        <v>1004</v>
      </c>
      <c r="J698">
        <v>47064</v>
      </c>
      <c r="K698">
        <v>74296</v>
      </c>
      <c r="L698">
        <v>27232</v>
      </c>
    </row>
    <row r="699" spans="1:12" x14ac:dyDescent="0.3">
      <c r="A699" s="14">
        <v>45702</v>
      </c>
      <c r="B699" t="s">
        <v>362</v>
      </c>
      <c r="C699" t="s">
        <v>25</v>
      </c>
      <c r="D699" t="s">
        <v>91</v>
      </c>
      <c r="E699" t="s">
        <v>23</v>
      </c>
      <c r="F699" t="s">
        <v>35</v>
      </c>
      <c r="G699">
        <v>55</v>
      </c>
      <c r="H699">
        <v>856</v>
      </c>
      <c r="I699">
        <v>1202</v>
      </c>
      <c r="J699">
        <v>47080</v>
      </c>
      <c r="K699">
        <v>66110</v>
      </c>
      <c r="L699">
        <v>19030</v>
      </c>
    </row>
    <row r="700" spans="1:12" x14ac:dyDescent="0.3">
      <c r="A700" s="14">
        <v>45431</v>
      </c>
      <c r="B700" t="s">
        <v>90</v>
      </c>
      <c r="C700" t="s">
        <v>25</v>
      </c>
      <c r="D700" t="s">
        <v>91</v>
      </c>
      <c r="E700" t="s">
        <v>34</v>
      </c>
      <c r="F700" t="s">
        <v>16</v>
      </c>
      <c r="G700">
        <v>91</v>
      </c>
      <c r="H700">
        <v>518</v>
      </c>
      <c r="I700">
        <v>1350</v>
      </c>
      <c r="J700">
        <v>47138</v>
      </c>
      <c r="K700">
        <v>122850</v>
      </c>
      <c r="L700">
        <v>75712</v>
      </c>
    </row>
    <row r="701" spans="1:12" x14ac:dyDescent="0.3">
      <c r="A701" s="14">
        <v>45666</v>
      </c>
      <c r="B701" t="s">
        <v>329</v>
      </c>
      <c r="C701" t="s">
        <v>25</v>
      </c>
      <c r="D701" t="s">
        <v>91</v>
      </c>
      <c r="E701" t="s">
        <v>31</v>
      </c>
      <c r="F701" t="s">
        <v>16</v>
      </c>
      <c r="G701">
        <v>51</v>
      </c>
      <c r="H701">
        <v>925</v>
      </c>
      <c r="I701">
        <v>1410</v>
      </c>
      <c r="J701">
        <v>47175</v>
      </c>
      <c r="K701">
        <v>71910</v>
      </c>
      <c r="L701">
        <v>24735</v>
      </c>
    </row>
    <row r="702" spans="1:12" x14ac:dyDescent="0.3">
      <c r="A702" s="14">
        <v>45507</v>
      </c>
      <c r="B702" t="s">
        <v>171</v>
      </c>
      <c r="C702" t="s">
        <v>25</v>
      </c>
      <c r="D702" t="s">
        <v>104</v>
      </c>
      <c r="E702" t="s">
        <v>27</v>
      </c>
      <c r="F702" t="s">
        <v>16</v>
      </c>
      <c r="G702">
        <v>66</v>
      </c>
      <c r="H702">
        <v>715</v>
      </c>
      <c r="I702">
        <v>1129</v>
      </c>
      <c r="J702">
        <v>47190</v>
      </c>
      <c r="K702">
        <v>74514</v>
      </c>
      <c r="L702">
        <v>27324</v>
      </c>
    </row>
    <row r="703" spans="1:12" x14ac:dyDescent="0.3">
      <c r="A703" s="14">
        <v>45605</v>
      </c>
      <c r="B703" t="s">
        <v>269</v>
      </c>
      <c r="C703" t="s">
        <v>25</v>
      </c>
      <c r="D703" t="s">
        <v>44</v>
      </c>
      <c r="E703" t="s">
        <v>15</v>
      </c>
      <c r="F703" t="s">
        <v>35</v>
      </c>
      <c r="G703">
        <v>83</v>
      </c>
      <c r="H703">
        <v>569</v>
      </c>
      <c r="I703">
        <v>1100</v>
      </c>
      <c r="J703">
        <v>47227</v>
      </c>
      <c r="K703">
        <v>91300</v>
      </c>
      <c r="L703">
        <v>44073</v>
      </c>
    </row>
    <row r="704" spans="1:12" x14ac:dyDescent="0.3">
      <c r="A704" s="14">
        <v>45467</v>
      </c>
      <c r="B704" t="s">
        <v>130</v>
      </c>
      <c r="C704" t="s">
        <v>25</v>
      </c>
      <c r="D704" t="s">
        <v>104</v>
      </c>
      <c r="E704" t="s">
        <v>27</v>
      </c>
      <c r="F704" t="s">
        <v>16</v>
      </c>
      <c r="G704">
        <v>76</v>
      </c>
      <c r="H704">
        <v>624</v>
      </c>
      <c r="I704">
        <v>1300</v>
      </c>
      <c r="J704">
        <v>47424</v>
      </c>
      <c r="K704">
        <v>98800</v>
      </c>
      <c r="L704">
        <v>51376</v>
      </c>
    </row>
    <row r="705" spans="1:12" x14ac:dyDescent="0.3">
      <c r="A705" s="14">
        <v>45670</v>
      </c>
      <c r="B705" t="s">
        <v>333</v>
      </c>
      <c r="C705" t="s">
        <v>25</v>
      </c>
      <c r="D705" t="s">
        <v>91</v>
      </c>
      <c r="E705" t="s">
        <v>23</v>
      </c>
      <c r="F705" t="s">
        <v>16</v>
      </c>
      <c r="G705">
        <v>78</v>
      </c>
      <c r="H705">
        <v>608</v>
      </c>
      <c r="I705">
        <v>1296</v>
      </c>
      <c r="J705">
        <v>47424</v>
      </c>
      <c r="K705">
        <v>101088</v>
      </c>
      <c r="L705">
        <v>53664</v>
      </c>
    </row>
    <row r="706" spans="1:12" x14ac:dyDescent="0.3">
      <c r="A706" s="14">
        <v>45578</v>
      </c>
      <c r="B706" t="s">
        <v>242</v>
      </c>
      <c r="C706" t="s">
        <v>25</v>
      </c>
      <c r="D706" t="s">
        <v>104</v>
      </c>
      <c r="E706" t="s">
        <v>21</v>
      </c>
      <c r="F706" t="s">
        <v>16</v>
      </c>
      <c r="G706">
        <v>67</v>
      </c>
      <c r="H706">
        <v>711</v>
      </c>
      <c r="I706">
        <v>1122</v>
      </c>
      <c r="J706">
        <v>47637</v>
      </c>
      <c r="K706">
        <v>75174</v>
      </c>
      <c r="L706">
        <v>27537</v>
      </c>
    </row>
    <row r="707" spans="1:12" x14ac:dyDescent="0.3">
      <c r="A707" s="14">
        <v>45401</v>
      </c>
      <c r="B707" t="s">
        <v>50</v>
      </c>
      <c r="C707" t="s">
        <v>25</v>
      </c>
      <c r="D707" t="s">
        <v>44</v>
      </c>
      <c r="E707" t="s">
        <v>51</v>
      </c>
      <c r="F707" t="s">
        <v>35</v>
      </c>
      <c r="G707">
        <v>74</v>
      </c>
      <c r="H707">
        <v>645</v>
      </c>
      <c r="I707">
        <v>1026</v>
      </c>
      <c r="J707">
        <v>47730</v>
      </c>
      <c r="K707">
        <v>75924</v>
      </c>
      <c r="L707">
        <v>28194</v>
      </c>
    </row>
    <row r="708" spans="1:12" x14ac:dyDescent="0.3">
      <c r="A708" s="14">
        <v>45710</v>
      </c>
      <c r="B708" t="s">
        <v>370</v>
      </c>
      <c r="C708" t="s">
        <v>25</v>
      </c>
      <c r="D708" t="s">
        <v>91</v>
      </c>
      <c r="E708" t="s">
        <v>68</v>
      </c>
      <c r="F708" t="s">
        <v>16</v>
      </c>
      <c r="G708">
        <v>92</v>
      </c>
      <c r="H708">
        <v>521</v>
      </c>
      <c r="I708">
        <v>1373</v>
      </c>
      <c r="J708">
        <v>47932</v>
      </c>
      <c r="K708">
        <v>126316</v>
      </c>
      <c r="L708">
        <v>78384</v>
      </c>
    </row>
    <row r="709" spans="1:12" x14ac:dyDescent="0.3">
      <c r="A709" s="14">
        <v>45539</v>
      </c>
      <c r="B709" t="s">
        <v>203</v>
      </c>
      <c r="C709" t="s">
        <v>25</v>
      </c>
      <c r="D709" t="s">
        <v>104</v>
      </c>
      <c r="E709" t="s">
        <v>42</v>
      </c>
      <c r="F709" t="s">
        <v>35</v>
      </c>
      <c r="G709">
        <v>85</v>
      </c>
      <c r="H709">
        <v>564</v>
      </c>
      <c r="I709">
        <v>1464</v>
      </c>
      <c r="J709">
        <v>47940</v>
      </c>
      <c r="K709">
        <v>124440</v>
      </c>
      <c r="L709">
        <v>76500</v>
      </c>
    </row>
    <row r="710" spans="1:12" x14ac:dyDescent="0.3">
      <c r="A710" s="14">
        <v>45713</v>
      </c>
      <c r="B710" t="s">
        <v>373</v>
      </c>
      <c r="C710" t="s">
        <v>25</v>
      </c>
      <c r="D710" t="s">
        <v>374</v>
      </c>
      <c r="E710" t="s">
        <v>72</v>
      </c>
      <c r="F710" t="s">
        <v>16</v>
      </c>
      <c r="G710">
        <v>62</v>
      </c>
      <c r="H710">
        <v>774</v>
      </c>
      <c r="I710">
        <v>1463</v>
      </c>
      <c r="J710">
        <v>47988</v>
      </c>
      <c r="K710">
        <v>90706</v>
      </c>
      <c r="L710">
        <v>42718</v>
      </c>
    </row>
    <row r="711" spans="1:12" x14ac:dyDescent="0.3">
      <c r="A711" s="14">
        <v>45655</v>
      </c>
      <c r="B711" t="s">
        <v>318</v>
      </c>
      <c r="C711" t="s">
        <v>25</v>
      </c>
      <c r="D711" t="s">
        <v>104</v>
      </c>
      <c r="E711" t="s">
        <v>21</v>
      </c>
      <c r="F711" t="s">
        <v>16</v>
      </c>
      <c r="G711">
        <v>51</v>
      </c>
      <c r="H711">
        <v>944</v>
      </c>
      <c r="I711">
        <v>1014</v>
      </c>
      <c r="J711">
        <v>48144</v>
      </c>
      <c r="K711">
        <v>51714</v>
      </c>
      <c r="L711">
        <v>3570</v>
      </c>
    </row>
    <row r="712" spans="1:12" x14ac:dyDescent="0.3">
      <c r="A712" s="14">
        <v>45708</v>
      </c>
      <c r="B712" t="s">
        <v>368</v>
      </c>
      <c r="C712" t="s">
        <v>25</v>
      </c>
      <c r="D712" t="s">
        <v>91</v>
      </c>
      <c r="E712" t="s">
        <v>19</v>
      </c>
      <c r="F712" t="s">
        <v>35</v>
      </c>
      <c r="G712">
        <v>94</v>
      </c>
      <c r="H712">
        <v>513</v>
      </c>
      <c r="I712">
        <v>947</v>
      </c>
      <c r="J712">
        <v>48222</v>
      </c>
      <c r="K712">
        <v>89018</v>
      </c>
      <c r="L712">
        <v>40796</v>
      </c>
    </row>
    <row r="713" spans="1:12" x14ac:dyDescent="0.3">
      <c r="A713" s="14">
        <v>45649</v>
      </c>
      <c r="B713" t="s">
        <v>312</v>
      </c>
      <c r="C713" t="s">
        <v>25</v>
      </c>
      <c r="D713" t="s">
        <v>104</v>
      </c>
      <c r="E713" t="s">
        <v>19</v>
      </c>
      <c r="F713" t="s">
        <v>35</v>
      </c>
      <c r="G713">
        <v>69</v>
      </c>
      <c r="H713">
        <v>699</v>
      </c>
      <c r="I713">
        <v>1284</v>
      </c>
      <c r="J713">
        <v>48231</v>
      </c>
      <c r="K713">
        <v>88596</v>
      </c>
      <c r="L713">
        <v>40365</v>
      </c>
    </row>
    <row r="714" spans="1:12" x14ac:dyDescent="0.3">
      <c r="A714" s="14">
        <v>45577</v>
      </c>
      <c r="B714" t="s">
        <v>241</v>
      </c>
      <c r="C714" t="s">
        <v>25</v>
      </c>
      <c r="D714" t="s">
        <v>104</v>
      </c>
      <c r="E714" t="s">
        <v>21</v>
      </c>
      <c r="F714" t="s">
        <v>35</v>
      </c>
      <c r="G714">
        <v>95</v>
      </c>
      <c r="H714">
        <v>508</v>
      </c>
      <c r="I714">
        <v>1054</v>
      </c>
      <c r="J714">
        <v>48260</v>
      </c>
      <c r="K714">
        <v>100130</v>
      </c>
      <c r="L714">
        <v>51870</v>
      </c>
    </row>
    <row r="715" spans="1:12" x14ac:dyDescent="0.3">
      <c r="A715" s="14">
        <v>45572</v>
      </c>
      <c r="B715" t="s">
        <v>236</v>
      </c>
      <c r="C715" t="s">
        <v>25</v>
      </c>
      <c r="D715" t="s">
        <v>91</v>
      </c>
      <c r="E715" t="s">
        <v>66</v>
      </c>
      <c r="F715" t="s">
        <v>35</v>
      </c>
      <c r="G715">
        <v>53</v>
      </c>
      <c r="H715">
        <v>913</v>
      </c>
      <c r="I715">
        <v>1055</v>
      </c>
      <c r="J715">
        <v>48389</v>
      </c>
      <c r="K715">
        <v>55915</v>
      </c>
      <c r="L715">
        <v>7526</v>
      </c>
    </row>
    <row r="716" spans="1:12" x14ac:dyDescent="0.3">
      <c r="A716" s="14">
        <v>45530</v>
      </c>
      <c r="B716" t="s">
        <v>194</v>
      </c>
      <c r="C716" t="s">
        <v>25</v>
      </c>
      <c r="D716" t="s">
        <v>91</v>
      </c>
      <c r="E716" t="s">
        <v>63</v>
      </c>
      <c r="F716" t="s">
        <v>35</v>
      </c>
      <c r="G716">
        <v>62</v>
      </c>
      <c r="H716">
        <v>781</v>
      </c>
      <c r="I716">
        <v>1270</v>
      </c>
      <c r="J716">
        <v>48422</v>
      </c>
      <c r="K716">
        <v>78740</v>
      </c>
      <c r="L716">
        <v>30318</v>
      </c>
    </row>
    <row r="717" spans="1:12" x14ac:dyDescent="0.3">
      <c r="A717" s="14">
        <v>45532</v>
      </c>
      <c r="B717" t="s">
        <v>196</v>
      </c>
      <c r="C717" t="s">
        <v>25</v>
      </c>
      <c r="D717" t="s">
        <v>91</v>
      </c>
      <c r="E717" t="s">
        <v>66</v>
      </c>
      <c r="F717" t="s">
        <v>35</v>
      </c>
      <c r="G717">
        <v>72</v>
      </c>
      <c r="H717">
        <v>673</v>
      </c>
      <c r="I717">
        <v>1459</v>
      </c>
      <c r="J717">
        <v>48456</v>
      </c>
      <c r="K717">
        <v>105048</v>
      </c>
      <c r="L717">
        <v>56592</v>
      </c>
    </row>
    <row r="718" spans="1:12" x14ac:dyDescent="0.3">
      <c r="A718" s="14">
        <v>45653</v>
      </c>
      <c r="B718" t="s">
        <v>316</v>
      </c>
      <c r="C718" t="s">
        <v>25</v>
      </c>
      <c r="D718" t="s">
        <v>104</v>
      </c>
      <c r="E718" t="s">
        <v>72</v>
      </c>
      <c r="F718" t="s">
        <v>16</v>
      </c>
      <c r="G718">
        <v>97</v>
      </c>
      <c r="H718">
        <v>500</v>
      </c>
      <c r="I718">
        <v>1262</v>
      </c>
      <c r="J718">
        <v>48500</v>
      </c>
      <c r="K718">
        <v>122414</v>
      </c>
      <c r="L718">
        <v>73914</v>
      </c>
    </row>
    <row r="719" spans="1:12" x14ac:dyDescent="0.3">
      <c r="A719" s="14">
        <v>45639</v>
      </c>
      <c r="B719" t="s">
        <v>302</v>
      </c>
      <c r="C719" t="s">
        <v>25</v>
      </c>
      <c r="D719" t="s">
        <v>91</v>
      </c>
      <c r="E719" t="s">
        <v>21</v>
      </c>
      <c r="F719" t="s">
        <v>35</v>
      </c>
      <c r="G719">
        <v>89</v>
      </c>
      <c r="H719">
        <v>545</v>
      </c>
      <c r="I719">
        <v>1483</v>
      </c>
      <c r="J719">
        <v>48505</v>
      </c>
      <c r="K719">
        <v>131987</v>
      </c>
      <c r="L719">
        <v>83482</v>
      </c>
    </row>
    <row r="720" spans="1:12" x14ac:dyDescent="0.3">
      <c r="A720" s="14">
        <v>45501</v>
      </c>
      <c r="B720" t="s">
        <v>165</v>
      </c>
      <c r="C720" t="s">
        <v>25</v>
      </c>
      <c r="D720" t="s">
        <v>91</v>
      </c>
      <c r="E720" t="s">
        <v>21</v>
      </c>
      <c r="F720" t="s">
        <v>35</v>
      </c>
      <c r="G720">
        <v>67</v>
      </c>
      <c r="H720">
        <v>725</v>
      </c>
      <c r="I720">
        <v>1287</v>
      </c>
      <c r="J720">
        <v>48575</v>
      </c>
      <c r="K720">
        <v>86229</v>
      </c>
      <c r="L720">
        <v>37654</v>
      </c>
    </row>
    <row r="721" spans="1:12" x14ac:dyDescent="0.3">
      <c r="A721" s="14">
        <v>45595</v>
      </c>
      <c r="B721" t="s">
        <v>259</v>
      </c>
      <c r="C721" t="s">
        <v>25</v>
      </c>
      <c r="D721" t="s">
        <v>26</v>
      </c>
      <c r="E721" t="s">
        <v>68</v>
      </c>
      <c r="F721" t="s">
        <v>16</v>
      </c>
      <c r="G721">
        <v>88</v>
      </c>
      <c r="H721">
        <v>552</v>
      </c>
      <c r="I721">
        <v>899</v>
      </c>
      <c r="J721">
        <v>48576</v>
      </c>
      <c r="K721">
        <v>79112</v>
      </c>
      <c r="L721">
        <v>30536</v>
      </c>
    </row>
    <row r="722" spans="1:12" x14ac:dyDescent="0.3">
      <c r="A722" s="14">
        <v>45432</v>
      </c>
      <c r="B722" t="s">
        <v>92</v>
      </c>
      <c r="C722" t="s">
        <v>25</v>
      </c>
      <c r="D722" t="s">
        <v>91</v>
      </c>
      <c r="E722" t="s">
        <v>31</v>
      </c>
      <c r="F722" t="s">
        <v>16</v>
      </c>
      <c r="G722">
        <v>79</v>
      </c>
      <c r="H722">
        <v>616</v>
      </c>
      <c r="I722">
        <v>1128</v>
      </c>
      <c r="J722">
        <v>48664</v>
      </c>
      <c r="K722">
        <v>89112</v>
      </c>
      <c r="L722">
        <v>40448</v>
      </c>
    </row>
    <row r="723" spans="1:12" x14ac:dyDescent="0.3">
      <c r="A723" s="14">
        <v>45669</v>
      </c>
      <c r="B723" t="s">
        <v>332</v>
      </c>
      <c r="C723" t="s">
        <v>25</v>
      </c>
      <c r="D723" t="s">
        <v>91</v>
      </c>
      <c r="E723" t="s">
        <v>23</v>
      </c>
      <c r="F723" t="s">
        <v>35</v>
      </c>
      <c r="G723">
        <v>86</v>
      </c>
      <c r="H723">
        <v>567</v>
      </c>
      <c r="I723">
        <v>946</v>
      </c>
      <c r="J723">
        <v>48762</v>
      </c>
      <c r="K723">
        <v>81356</v>
      </c>
      <c r="L723">
        <v>32594</v>
      </c>
    </row>
    <row r="724" spans="1:12" x14ac:dyDescent="0.3">
      <c r="A724" s="14">
        <v>45595</v>
      </c>
      <c r="B724" t="s">
        <v>259</v>
      </c>
      <c r="C724" t="s">
        <v>25</v>
      </c>
      <c r="D724" t="s">
        <v>26</v>
      </c>
      <c r="E724" t="s">
        <v>68</v>
      </c>
      <c r="F724" t="s">
        <v>16</v>
      </c>
      <c r="G724">
        <v>70</v>
      </c>
      <c r="H724">
        <v>699</v>
      </c>
      <c r="I724">
        <v>950</v>
      </c>
      <c r="J724">
        <v>48930</v>
      </c>
      <c r="K724">
        <v>66500</v>
      </c>
      <c r="L724">
        <v>17570</v>
      </c>
    </row>
    <row r="725" spans="1:12" x14ac:dyDescent="0.3">
      <c r="A725" s="14">
        <v>45470</v>
      </c>
      <c r="B725" t="s">
        <v>133</v>
      </c>
      <c r="C725" t="s">
        <v>25</v>
      </c>
      <c r="D725" t="s">
        <v>104</v>
      </c>
      <c r="E725" t="s">
        <v>19</v>
      </c>
      <c r="F725" t="s">
        <v>16</v>
      </c>
      <c r="G725">
        <v>96</v>
      </c>
      <c r="H725">
        <v>512</v>
      </c>
      <c r="I725">
        <v>1418</v>
      </c>
      <c r="J725">
        <v>49152</v>
      </c>
      <c r="K725">
        <v>136128</v>
      </c>
      <c r="L725">
        <v>86976</v>
      </c>
    </row>
    <row r="726" spans="1:12" x14ac:dyDescent="0.3">
      <c r="A726" s="14">
        <v>45640</v>
      </c>
      <c r="B726" t="s">
        <v>303</v>
      </c>
      <c r="C726" t="s">
        <v>25</v>
      </c>
      <c r="D726" t="s">
        <v>91</v>
      </c>
      <c r="E726" t="s">
        <v>31</v>
      </c>
      <c r="F726" t="s">
        <v>35</v>
      </c>
      <c r="G726">
        <v>59</v>
      </c>
      <c r="H726">
        <v>834</v>
      </c>
      <c r="I726">
        <v>949</v>
      </c>
      <c r="J726">
        <v>49206</v>
      </c>
      <c r="K726">
        <v>55991</v>
      </c>
      <c r="L726">
        <v>6785</v>
      </c>
    </row>
    <row r="727" spans="1:12" x14ac:dyDescent="0.3">
      <c r="A727" s="14">
        <v>45388</v>
      </c>
      <c r="B727" t="s">
        <v>28</v>
      </c>
      <c r="C727" t="s">
        <v>25</v>
      </c>
      <c r="D727" t="s">
        <v>26</v>
      </c>
      <c r="E727" t="s">
        <v>29</v>
      </c>
      <c r="F727" t="s">
        <v>16</v>
      </c>
      <c r="G727">
        <v>83</v>
      </c>
      <c r="H727">
        <v>594</v>
      </c>
      <c r="I727">
        <v>1302</v>
      </c>
      <c r="J727">
        <v>49302</v>
      </c>
      <c r="K727">
        <v>108066</v>
      </c>
      <c r="L727">
        <v>58764</v>
      </c>
    </row>
    <row r="728" spans="1:12" x14ac:dyDescent="0.3">
      <c r="A728" s="14">
        <v>45465</v>
      </c>
      <c r="B728" t="s">
        <v>128</v>
      </c>
      <c r="C728" t="s">
        <v>25</v>
      </c>
      <c r="D728" t="s">
        <v>91</v>
      </c>
      <c r="E728" t="s">
        <v>21</v>
      </c>
      <c r="F728" t="s">
        <v>35</v>
      </c>
      <c r="G728">
        <v>65</v>
      </c>
      <c r="H728">
        <v>762</v>
      </c>
      <c r="I728">
        <v>1365</v>
      </c>
      <c r="J728">
        <v>49530</v>
      </c>
      <c r="K728">
        <v>88725</v>
      </c>
      <c r="L728">
        <v>39195</v>
      </c>
    </row>
    <row r="729" spans="1:12" x14ac:dyDescent="0.3">
      <c r="A729" s="14">
        <v>45666</v>
      </c>
      <c r="B729" t="s">
        <v>329</v>
      </c>
      <c r="C729" t="s">
        <v>25</v>
      </c>
      <c r="D729" t="s">
        <v>91</v>
      </c>
      <c r="E729" t="s">
        <v>31</v>
      </c>
      <c r="F729" t="s">
        <v>16</v>
      </c>
      <c r="G729">
        <v>62</v>
      </c>
      <c r="H729">
        <v>800</v>
      </c>
      <c r="I729">
        <v>1018</v>
      </c>
      <c r="J729">
        <v>49600</v>
      </c>
      <c r="K729">
        <v>63116</v>
      </c>
      <c r="L729">
        <v>13516</v>
      </c>
    </row>
    <row r="730" spans="1:12" x14ac:dyDescent="0.3">
      <c r="A730" s="14">
        <v>45603</v>
      </c>
      <c r="B730" t="s">
        <v>267</v>
      </c>
      <c r="C730" t="s">
        <v>25</v>
      </c>
      <c r="D730" t="s">
        <v>44</v>
      </c>
      <c r="E730" t="s">
        <v>21</v>
      </c>
      <c r="F730" t="s">
        <v>35</v>
      </c>
      <c r="G730">
        <v>60</v>
      </c>
      <c r="H730">
        <v>827</v>
      </c>
      <c r="I730">
        <v>1113</v>
      </c>
      <c r="J730">
        <v>49620</v>
      </c>
      <c r="K730">
        <v>66780</v>
      </c>
      <c r="L730">
        <v>17160</v>
      </c>
    </row>
    <row r="731" spans="1:12" x14ac:dyDescent="0.3">
      <c r="A731" s="14">
        <v>45439</v>
      </c>
      <c r="B731" t="s">
        <v>99</v>
      </c>
      <c r="C731" t="s">
        <v>25</v>
      </c>
      <c r="D731" t="s">
        <v>91</v>
      </c>
      <c r="E731" t="s">
        <v>42</v>
      </c>
      <c r="F731" t="s">
        <v>35</v>
      </c>
      <c r="G731">
        <v>80</v>
      </c>
      <c r="H731">
        <v>622</v>
      </c>
      <c r="I731">
        <v>1239</v>
      </c>
      <c r="J731">
        <v>49760</v>
      </c>
      <c r="K731">
        <v>99120</v>
      </c>
      <c r="L731">
        <v>49360</v>
      </c>
    </row>
    <row r="732" spans="1:12" x14ac:dyDescent="0.3">
      <c r="A732" s="14">
        <v>45471</v>
      </c>
      <c r="B732" t="s">
        <v>134</v>
      </c>
      <c r="C732" t="s">
        <v>25</v>
      </c>
      <c r="D732" t="s">
        <v>104</v>
      </c>
      <c r="E732" t="s">
        <v>34</v>
      </c>
      <c r="F732" t="s">
        <v>16</v>
      </c>
      <c r="G732">
        <v>88</v>
      </c>
      <c r="H732">
        <v>566</v>
      </c>
      <c r="I732">
        <v>951</v>
      </c>
      <c r="J732">
        <v>49808</v>
      </c>
      <c r="K732">
        <v>83688</v>
      </c>
      <c r="L732">
        <v>33880</v>
      </c>
    </row>
    <row r="733" spans="1:12" x14ac:dyDescent="0.3">
      <c r="A733" s="14">
        <v>45389</v>
      </c>
      <c r="B733" t="s">
        <v>30</v>
      </c>
      <c r="C733" t="s">
        <v>25</v>
      </c>
      <c r="D733" t="s">
        <v>26</v>
      </c>
      <c r="E733" t="s">
        <v>31</v>
      </c>
      <c r="F733" t="s">
        <v>16</v>
      </c>
      <c r="G733">
        <v>55</v>
      </c>
      <c r="H733">
        <v>906</v>
      </c>
      <c r="I733">
        <v>1316</v>
      </c>
      <c r="J733">
        <v>49830</v>
      </c>
      <c r="K733">
        <v>72380</v>
      </c>
      <c r="L733">
        <v>22550</v>
      </c>
    </row>
    <row r="734" spans="1:12" x14ac:dyDescent="0.3">
      <c r="A734" s="14">
        <v>45671</v>
      </c>
      <c r="B734" t="s">
        <v>334</v>
      </c>
      <c r="C734" t="s">
        <v>25</v>
      </c>
      <c r="D734" t="s">
        <v>104</v>
      </c>
      <c r="E734" t="s">
        <v>34</v>
      </c>
      <c r="F734" t="s">
        <v>16</v>
      </c>
      <c r="G734">
        <v>90</v>
      </c>
      <c r="H734">
        <v>554</v>
      </c>
      <c r="I734">
        <v>1231</v>
      </c>
      <c r="J734">
        <v>49860</v>
      </c>
      <c r="K734">
        <v>110790</v>
      </c>
      <c r="L734">
        <v>60930</v>
      </c>
    </row>
    <row r="735" spans="1:12" x14ac:dyDescent="0.3">
      <c r="A735" s="14">
        <v>45713</v>
      </c>
      <c r="B735" t="s">
        <v>373</v>
      </c>
      <c r="C735" t="s">
        <v>25</v>
      </c>
      <c r="D735" t="s">
        <v>374</v>
      </c>
      <c r="E735" t="s">
        <v>72</v>
      </c>
      <c r="F735" t="s">
        <v>16</v>
      </c>
      <c r="G735">
        <v>62</v>
      </c>
      <c r="H735">
        <v>805</v>
      </c>
      <c r="I735">
        <v>1411</v>
      </c>
      <c r="J735">
        <v>49910</v>
      </c>
      <c r="K735">
        <v>87482</v>
      </c>
      <c r="L735">
        <v>37572</v>
      </c>
    </row>
    <row r="736" spans="1:12" x14ac:dyDescent="0.3">
      <c r="A736" s="14">
        <v>45559</v>
      </c>
      <c r="B736" t="s">
        <v>223</v>
      </c>
      <c r="C736" t="s">
        <v>25</v>
      </c>
      <c r="D736" t="s">
        <v>104</v>
      </c>
      <c r="E736" t="s">
        <v>42</v>
      </c>
      <c r="F736" t="s">
        <v>16</v>
      </c>
      <c r="G736">
        <v>96</v>
      </c>
      <c r="H736">
        <v>520</v>
      </c>
      <c r="I736">
        <v>1317</v>
      </c>
      <c r="J736">
        <v>49920</v>
      </c>
      <c r="K736">
        <v>126432</v>
      </c>
      <c r="L736">
        <v>76512</v>
      </c>
    </row>
    <row r="737" spans="1:12" x14ac:dyDescent="0.3">
      <c r="A737" s="14">
        <v>45390</v>
      </c>
      <c r="B737" t="s">
        <v>32</v>
      </c>
      <c r="C737" t="s">
        <v>25</v>
      </c>
      <c r="D737" t="s">
        <v>26</v>
      </c>
      <c r="E737" t="s">
        <v>19</v>
      </c>
      <c r="F737" t="s">
        <v>16</v>
      </c>
      <c r="G737">
        <v>79</v>
      </c>
      <c r="H737">
        <v>632</v>
      </c>
      <c r="I737">
        <v>1133</v>
      </c>
      <c r="J737">
        <v>49928</v>
      </c>
      <c r="K737">
        <v>89507</v>
      </c>
      <c r="L737">
        <v>39579</v>
      </c>
    </row>
    <row r="738" spans="1:12" x14ac:dyDescent="0.3">
      <c r="A738" s="14">
        <v>45400</v>
      </c>
      <c r="B738" t="s">
        <v>48</v>
      </c>
      <c r="C738" t="s">
        <v>25</v>
      </c>
      <c r="D738" t="s">
        <v>44</v>
      </c>
      <c r="E738" t="s">
        <v>49</v>
      </c>
      <c r="F738" t="s">
        <v>35</v>
      </c>
      <c r="G738">
        <v>57</v>
      </c>
      <c r="H738">
        <v>881</v>
      </c>
      <c r="I738">
        <v>1457</v>
      </c>
      <c r="J738">
        <v>50217</v>
      </c>
      <c r="K738">
        <v>83049</v>
      </c>
      <c r="L738">
        <v>32832</v>
      </c>
    </row>
    <row r="739" spans="1:12" x14ac:dyDescent="0.3">
      <c r="A739" s="14">
        <v>45433</v>
      </c>
      <c r="B739" t="s">
        <v>93</v>
      </c>
      <c r="C739" t="s">
        <v>25</v>
      </c>
      <c r="D739" t="s">
        <v>91</v>
      </c>
      <c r="E739" t="s">
        <v>38</v>
      </c>
      <c r="F739" t="s">
        <v>35</v>
      </c>
      <c r="G739">
        <v>53</v>
      </c>
      <c r="H739">
        <v>950</v>
      </c>
      <c r="I739">
        <v>919</v>
      </c>
      <c r="J739">
        <v>50350</v>
      </c>
      <c r="K739">
        <v>48707</v>
      </c>
      <c r="L739">
        <v>-1643</v>
      </c>
    </row>
    <row r="740" spans="1:12" x14ac:dyDescent="0.3">
      <c r="A740" s="14">
        <v>45451</v>
      </c>
      <c r="B740" t="s">
        <v>112</v>
      </c>
      <c r="C740" t="s">
        <v>25</v>
      </c>
      <c r="D740" t="s">
        <v>104</v>
      </c>
      <c r="E740" t="s">
        <v>19</v>
      </c>
      <c r="F740" t="s">
        <v>35</v>
      </c>
      <c r="G740">
        <v>59</v>
      </c>
      <c r="H740">
        <v>862</v>
      </c>
      <c r="I740">
        <v>1030</v>
      </c>
      <c r="J740">
        <v>50858</v>
      </c>
      <c r="K740">
        <v>60770</v>
      </c>
      <c r="L740">
        <v>9912</v>
      </c>
    </row>
    <row r="741" spans="1:12" x14ac:dyDescent="0.3">
      <c r="A741" s="14">
        <v>45700</v>
      </c>
      <c r="B741" t="s">
        <v>360</v>
      </c>
      <c r="C741" t="s">
        <v>25</v>
      </c>
      <c r="D741" t="s">
        <v>91</v>
      </c>
      <c r="E741" t="s">
        <v>38</v>
      </c>
      <c r="F741" t="s">
        <v>35</v>
      </c>
      <c r="G741">
        <v>80</v>
      </c>
      <c r="H741">
        <v>636</v>
      </c>
      <c r="I741">
        <v>1120</v>
      </c>
      <c r="J741">
        <v>50880</v>
      </c>
      <c r="K741">
        <v>89600</v>
      </c>
      <c r="L741">
        <v>38720</v>
      </c>
    </row>
    <row r="742" spans="1:12" x14ac:dyDescent="0.3">
      <c r="A742" s="14">
        <v>45463</v>
      </c>
      <c r="B742" t="s">
        <v>126</v>
      </c>
      <c r="C742" t="s">
        <v>25</v>
      </c>
      <c r="D742" t="s">
        <v>91</v>
      </c>
      <c r="E742" t="s">
        <v>15</v>
      </c>
      <c r="F742" t="s">
        <v>16</v>
      </c>
      <c r="G742">
        <v>66</v>
      </c>
      <c r="H742">
        <v>771</v>
      </c>
      <c r="I742">
        <v>1200</v>
      </c>
      <c r="J742">
        <v>50886</v>
      </c>
      <c r="K742">
        <v>79200</v>
      </c>
      <c r="L742">
        <v>28314</v>
      </c>
    </row>
    <row r="743" spans="1:12" x14ac:dyDescent="0.3">
      <c r="A743" s="14">
        <v>45704</v>
      </c>
      <c r="B743" t="s">
        <v>364</v>
      </c>
      <c r="C743" t="s">
        <v>25</v>
      </c>
      <c r="D743" t="s">
        <v>91</v>
      </c>
      <c r="E743" t="s">
        <v>34</v>
      </c>
      <c r="F743" t="s">
        <v>16</v>
      </c>
      <c r="G743">
        <v>66</v>
      </c>
      <c r="H743">
        <v>771</v>
      </c>
      <c r="I743">
        <v>1347</v>
      </c>
      <c r="J743">
        <v>50886</v>
      </c>
      <c r="K743">
        <v>88902</v>
      </c>
      <c r="L743">
        <v>38016</v>
      </c>
    </row>
    <row r="744" spans="1:12" x14ac:dyDescent="0.3">
      <c r="A744" s="14">
        <v>45442</v>
      </c>
      <c r="B744" t="s">
        <v>102</v>
      </c>
      <c r="C744" t="s">
        <v>25</v>
      </c>
      <c r="D744" t="s">
        <v>91</v>
      </c>
      <c r="E744" t="s">
        <v>31</v>
      </c>
      <c r="F744" t="s">
        <v>16</v>
      </c>
      <c r="G744">
        <v>67</v>
      </c>
      <c r="H744">
        <v>760</v>
      </c>
      <c r="I744">
        <v>1290</v>
      </c>
      <c r="J744">
        <v>50920</v>
      </c>
      <c r="K744">
        <v>86430</v>
      </c>
      <c r="L744">
        <v>35510</v>
      </c>
    </row>
    <row r="745" spans="1:12" x14ac:dyDescent="0.3">
      <c r="A745" s="14">
        <v>45644</v>
      </c>
      <c r="B745" t="s">
        <v>307</v>
      </c>
      <c r="C745" t="s">
        <v>25</v>
      </c>
      <c r="D745" t="s">
        <v>91</v>
      </c>
      <c r="E745" t="s">
        <v>23</v>
      </c>
      <c r="F745" t="s">
        <v>35</v>
      </c>
      <c r="G745">
        <v>53</v>
      </c>
      <c r="H745">
        <v>962</v>
      </c>
      <c r="I745">
        <v>1361</v>
      </c>
      <c r="J745">
        <v>50986</v>
      </c>
      <c r="K745">
        <v>72133</v>
      </c>
      <c r="L745">
        <v>21147</v>
      </c>
    </row>
    <row r="746" spans="1:12" x14ac:dyDescent="0.3">
      <c r="A746" s="14">
        <v>45606</v>
      </c>
      <c r="B746" t="s">
        <v>270</v>
      </c>
      <c r="C746" t="s">
        <v>25</v>
      </c>
      <c r="D746" t="s">
        <v>44</v>
      </c>
      <c r="E746" t="s">
        <v>19</v>
      </c>
      <c r="F746" t="s">
        <v>35</v>
      </c>
      <c r="G746">
        <v>86</v>
      </c>
      <c r="H746">
        <v>593</v>
      </c>
      <c r="I746">
        <v>949</v>
      </c>
      <c r="J746">
        <v>50998</v>
      </c>
      <c r="K746">
        <v>81614</v>
      </c>
      <c r="L746">
        <v>30616</v>
      </c>
    </row>
    <row r="747" spans="1:12" x14ac:dyDescent="0.3">
      <c r="A747" s="14">
        <v>45469</v>
      </c>
      <c r="B747" t="s">
        <v>132</v>
      </c>
      <c r="C747" t="s">
        <v>25</v>
      </c>
      <c r="D747" t="s">
        <v>104</v>
      </c>
      <c r="E747" t="s">
        <v>31</v>
      </c>
      <c r="F747" t="s">
        <v>16</v>
      </c>
      <c r="G747">
        <v>55</v>
      </c>
      <c r="H747">
        <v>928</v>
      </c>
      <c r="I747">
        <v>893</v>
      </c>
      <c r="J747">
        <v>51040</v>
      </c>
      <c r="K747">
        <v>49115</v>
      </c>
      <c r="L747">
        <v>-1925</v>
      </c>
    </row>
    <row r="748" spans="1:12" x14ac:dyDescent="0.3">
      <c r="A748" s="14">
        <v>45389</v>
      </c>
      <c r="B748" t="s">
        <v>30</v>
      </c>
      <c r="C748" t="s">
        <v>25</v>
      </c>
      <c r="D748" t="s">
        <v>26</v>
      </c>
      <c r="E748" t="s">
        <v>31</v>
      </c>
      <c r="F748" t="s">
        <v>16</v>
      </c>
      <c r="G748">
        <v>78</v>
      </c>
      <c r="H748">
        <v>655</v>
      </c>
      <c r="I748">
        <v>1045</v>
      </c>
      <c r="J748">
        <v>51090</v>
      </c>
      <c r="K748">
        <v>81510</v>
      </c>
      <c r="L748">
        <v>30420</v>
      </c>
    </row>
    <row r="749" spans="1:12" x14ac:dyDescent="0.3">
      <c r="A749" s="14">
        <v>45502</v>
      </c>
      <c r="B749" t="s">
        <v>166</v>
      </c>
      <c r="C749" t="s">
        <v>25</v>
      </c>
      <c r="D749" t="s">
        <v>91</v>
      </c>
      <c r="E749" t="s">
        <v>27</v>
      </c>
      <c r="F749" t="s">
        <v>35</v>
      </c>
      <c r="G749">
        <v>74</v>
      </c>
      <c r="H749">
        <v>691</v>
      </c>
      <c r="I749">
        <v>998</v>
      </c>
      <c r="J749">
        <v>51134</v>
      </c>
      <c r="K749">
        <v>73852</v>
      </c>
      <c r="L749">
        <v>22718</v>
      </c>
    </row>
    <row r="750" spans="1:12" x14ac:dyDescent="0.3">
      <c r="A750" s="14">
        <v>45500</v>
      </c>
      <c r="B750" t="s">
        <v>164</v>
      </c>
      <c r="C750" t="s">
        <v>25</v>
      </c>
      <c r="D750" t="s">
        <v>91</v>
      </c>
      <c r="E750" t="s">
        <v>61</v>
      </c>
      <c r="F750" t="s">
        <v>35</v>
      </c>
      <c r="G750">
        <v>52</v>
      </c>
      <c r="H750">
        <v>984</v>
      </c>
      <c r="I750">
        <v>1429</v>
      </c>
      <c r="J750">
        <v>51168</v>
      </c>
      <c r="K750">
        <v>74308</v>
      </c>
      <c r="L750">
        <v>23140</v>
      </c>
    </row>
    <row r="751" spans="1:12" x14ac:dyDescent="0.3">
      <c r="A751" s="14">
        <v>45509</v>
      </c>
      <c r="B751" t="s">
        <v>173</v>
      </c>
      <c r="C751" t="s">
        <v>25</v>
      </c>
      <c r="D751" t="s">
        <v>104</v>
      </c>
      <c r="E751" t="s">
        <v>31</v>
      </c>
      <c r="F751" t="s">
        <v>35</v>
      </c>
      <c r="G751">
        <v>69</v>
      </c>
      <c r="H751">
        <v>745</v>
      </c>
      <c r="I751">
        <v>1294</v>
      </c>
      <c r="J751">
        <v>51405</v>
      </c>
      <c r="K751">
        <v>89286</v>
      </c>
      <c r="L751">
        <v>37881</v>
      </c>
    </row>
    <row r="752" spans="1:12" x14ac:dyDescent="0.3">
      <c r="A752" s="14">
        <v>45607</v>
      </c>
      <c r="B752" t="s">
        <v>271</v>
      </c>
      <c r="C752" t="s">
        <v>25</v>
      </c>
      <c r="D752" t="s">
        <v>44</v>
      </c>
      <c r="E752" t="s">
        <v>21</v>
      </c>
      <c r="F752" t="s">
        <v>35</v>
      </c>
      <c r="G752">
        <v>68</v>
      </c>
      <c r="H752">
        <v>756</v>
      </c>
      <c r="I752">
        <v>1231</v>
      </c>
      <c r="J752">
        <v>51408</v>
      </c>
      <c r="K752">
        <v>83708</v>
      </c>
      <c r="L752">
        <v>32300</v>
      </c>
    </row>
    <row r="753" spans="1:12" x14ac:dyDescent="0.3">
      <c r="A753" s="14">
        <v>45403</v>
      </c>
      <c r="B753" t="s">
        <v>53</v>
      </c>
      <c r="C753" t="s">
        <v>25</v>
      </c>
      <c r="D753" t="s">
        <v>44</v>
      </c>
      <c r="E753" t="s">
        <v>38</v>
      </c>
      <c r="F753" t="s">
        <v>16</v>
      </c>
      <c r="G753">
        <v>75</v>
      </c>
      <c r="H753">
        <v>686</v>
      </c>
      <c r="I753">
        <v>1081</v>
      </c>
      <c r="J753">
        <v>51450</v>
      </c>
      <c r="K753">
        <v>81075</v>
      </c>
      <c r="L753">
        <v>29625</v>
      </c>
    </row>
    <row r="754" spans="1:12" x14ac:dyDescent="0.3">
      <c r="A754" s="14">
        <v>45438</v>
      </c>
      <c r="B754" t="s">
        <v>98</v>
      </c>
      <c r="C754" t="s">
        <v>25</v>
      </c>
      <c r="D754" t="s">
        <v>91</v>
      </c>
      <c r="E754" t="s">
        <v>46</v>
      </c>
      <c r="F754" t="s">
        <v>35</v>
      </c>
      <c r="G754">
        <v>75</v>
      </c>
      <c r="H754">
        <v>690</v>
      </c>
      <c r="I754">
        <v>898</v>
      </c>
      <c r="J754">
        <v>51750</v>
      </c>
      <c r="K754">
        <v>67350</v>
      </c>
      <c r="L754">
        <v>15600</v>
      </c>
    </row>
    <row r="755" spans="1:12" x14ac:dyDescent="0.3">
      <c r="A755" s="14">
        <v>45529</v>
      </c>
      <c r="B755" t="s">
        <v>193</v>
      </c>
      <c r="C755" t="s">
        <v>25</v>
      </c>
      <c r="D755" t="s">
        <v>91</v>
      </c>
      <c r="E755" t="s">
        <v>61</v>
      </c>
      <c r="F755" t="s">
        <v>35</v>
      </c>
      <c r="G755">
        <v>73</v>
      </c>
      <c r="H755">
        <v>709</v>
      </c>
      <c r="I755">
        <v>1096</v>
      </c>
      <c r="J755">
        <v>51757</v>
      </c>
      <c r="K755">
        <v>80008</v>
      </c>
      <c r="L755">
        <v>28251</v>
      </c>
    </row>
    <row r="756" spans="1:12" x14ac:dyDescent="0.3">
      <c r="A756" s="14">
        <v>45537</v>
      </c>
      <c r="B756" t="s">
        <v>201</v>
      </c>
      <c r="C756" t="s">
        <v>25</v>
      </c>
      <c r="D756" t="s">
        <v>104</v>
      </c>
      <c r="E756" t="s">
        <v>21</v>
      </c>
      <c r="F756" t="s">
        <v>16</v>
      </c>
      <c r="G756">
        <v>72</v>
      </c>
      <c r="H756">
        <v>719</v>
      </c>
      <c r="I756">
        <v>1249</v>
      </c>
      <c r="J756">
        <v>51768</v>
      </c>
      <c r="K756">
        <v>89928</v>
      </c>
      <c r="L756">
        <v>38160</v>
      </c>
    </row>
    <row r="757" spans="1:12" x14ac:dyDescent="0.3">
      <c r="A757" s="14">
        <v>45541</v>
      </c>
      <c r="B757" t="s">
        <v>205</v>
      </c>
      <c r="C757" t="s">
        <v>25</v>
      </c>
      <c r="D757" t="s">
        <v>104</v>
      </c>
      <c r="E757" t="s">
        <v>21</v>
      </c>
      <c r="F757" t="s">
        <v>35</v>
      </c>
      <c r="G757">
        <v>99</v>
      </c>
      <c r="H757">
        <v>523</v>
      </c>
      <c r="I757">
        <v>1373</v>
      </c>
      <c r="J757">
        <v>51777</v>
      </c>
      <c r="K757">
        <v>135927</v>
      </c>
      <c r="L757">
        <v>84150</v>
      </c>
    </row>
    <row r="758" spans="1:12" x14ac:dyDescent="0.3">
      <c r="A758" s="14">
        <v>45505</v>
      </c>
      <c r="B758" t="s">
        <v>169</v>
      </c>
      <c r="C758" t="s">
        <v>25</v>
      </c>
      <c r="D758" t="s">
        <v>91</v>
      </c>
      <c r="E758" t="s">
        <v>21</v>
      </c>
      <c r="F758" t="s">
        <v>16</v>
      </c>
      <c r="G758">
        <v>89</v>
      </c>
      <c r="H758">
        <v>584</v>
      </c>
      <c r="I758">
        <v>1367</v>
      </c>
      <c r="J758">
        <v>51976</v>
      </c>
      <c r="K758">
        <v>121663</v>
      </c>
      <c r="L758">
        <v>69687</v>
      </c>
    </row>
    <row r="759" spans="1:12" x14ac:dyDescent="0.3">
      <c r="A759" s="14">
        <v>45711</v>
      </c>
      <c r="B759" t="s">
        <v>371</v>
      </c>
      <c r="C759" t="s">
        <v>25</v>
      </c>
      <c r="D759" t="s">
        <v>91</v>
      </c>
      <c r="E759" t="s">
        <v>70</v>
      </c>
      <c r="F759" t="s">
        <v>16</v>
      </c>
      <c r="G759">
        <v>57</v>
      </c>
      <c r="H759">
        <v>912</v>
      </c>
      <c r="I759">
        <v>1076</v>
      </c>
      <c r="J759">
        <v>51984</v>
      </c>
      <c r="K759">
        <v>61332</v>
      </c>
      <c r="L759">
        <v>9348</v>
      </c>
    </row>
    <row r="760" spans="1:12" x14ac:dyDescent="0.3">
      <c r="A760" s="14">
        <v>45652</v>
      </c>
      <c r="B760" t="s">
        <v>315</v>
      </c>
      <c r="C760" t="s">
        <v>25</v>
      </c>
      <c r="D760" t="s">
        <v>104</v>
      </c>
      <c r="E760" t="s">
        <v>70</v>
      </c>
      <c r="F760" t="s">
        <v>35</v>
      </c>
      <c r="G760">
        <v>60</v>
      </c>
      <c r="H760">
        <v>867</v>
      </c>
      <c r="I760">
        <v>1453</v>
      </c>
      <c r="J760">
        <v>52020</v>
      </c>
      <c r="K760">
        <v>87180</v>
      </c>
      <c r="L760">
        <v>35160</v>
      </c>
    </row>
    <row r="761" spans="1:12" x14ac:dyDescent="0.3">
      <c r="A761" s="14">
        <v>45495</v>
      </c>
      <c r="B761" t="s">
        <v>159</v>
      </c>
      <c r="C761" t="s">
        <v>25</v>
      </c>
      <c r="D761" t="s">
        <v>91</v>
      </c>
      <c r="E761" t="s">
        <v>72</v>
      </c>
      <c r="F761" t="s">
        <v>35</v>
      </c>
      <c r="G761">
        <v>58</v>
      </c>
      <c r="H761">
        <v>898</v>
      </c>
      <c r="I761">
        <v>1125</v>
      </c>
      <c r="J761">
        <v>52084</v>
      </c>
      <c r="K761">
        <v>65250</v>
      </c>
      <c r="L761">
        <v>13166</v>
      </c>
    </row>
    <row r="762" spans="1:12" x14ac:dyDescent="0.3">
      <c r="A762" s="14">
        <v>45506</v>
      </c>
      <c r="B762" t="s">
        <v>170</v>
      </c>
      <c r="C762" t="s">
        <v>25</v>
      </c>
      <c r="D762" t="s">
        <v>91</v>
      </c>
      <c r="E762" t="s">
        <v>23</v>
      </c>
      <c r="F762" t="s">
        <v>16</v>
      </c>
      <c r="G762">
        <v>67</v>
      </c>
      <c r="H762">
        <v>780</v>
      </c>
      <c r="I762">
        <v>1238</v>
      </c>
      <c r="J762">
        <v>52260</v>
      </c>
      <c r="K762">
        <v>82946</v>
      </c>
      <c r="L762">
        <v>30686</v>
      </c>
    </row>
    <row r="763" spans="1:12" x14ac:dyDescent="0.3">
      <c r="A763" s="14">
        <v>45636</v>
      </c>
      <c r="B763" t="s">
        <v>158</v>
      </c>
      <c r="C763" t="s">
        <v>25</v>
      </c>
      <c r="D763" t="s">
        <v>91</v>
      </c>
      <c r="E763" t="s">
        <v>70</v>
      </c>
      <c r="F763" t="s">
        <v>16</v>
      </c>
      <c r="G763">
        <v>65</v>
      </c>
      <c r="H763">
        <v>804</v>
      </c>
      <c r="I763">
        <v>1272</v>
      </c>
      <c r="J763">
        <v>52260</v>
      </c>
      <c r="K763">
        <v>82680</v>
      </c>
      <c r="L763">
        <v>30420</v>
      </c>
    </row>
    <row r="764" spans="1:12" x14ac:dyDescent="0.3">
      <c r="A764" s="14">
        <v>45532</v>
      </c>
      <c r="B764" t="s">
        <v>196</v>
      </c>
      <c r="C764" t="s">
        <v>25</v>
      </c>
      <c r="D764" t="s">
        <v>91</v>
      </c>
      <c r="E764" t="s">
        <v>66</v>
      </c>
      <c r="F764" t="s">
        <v>35</v>
      </c>
      <c r="G764">
        <v>99</v>
      </c>
      <c r="H764">
        <v>528</v>
      </c>
      <c r="I764">
        <v>1208</v>
      </c>
      <c r="J764">
        <v>52272</v>
      </c>
      <c r="K764">
        <v>119592</v>
      </c>
      <c r="L764">
        <v>67320</v>
      </c>
    </row>
    <row r="765" spans="1:12" x14ac:dyDescent="0.3">
      <c r="A765" s="14">
        <v>45607</v>
      </c>
      <c r="B765" t="s">
        <v>271</v>
      </c>
      <c r="C765" t="s">
        <v>25</v>
      </c>
      <c r="D765" t="s">
        <v>44</v>
      </c>
      <c r="E765" t="s">
        <v>21</v>
      </c>
      <c r="F765" t="s">
        <v>35</v>
      </c>
      <c r="G765">
        <v>71</v>
      </c>
      <c r="H765">
        <v>739</v>
      </c>
      <c r="I765">
        <v>968</v>
      </c>
      <c r="J765">
        <v>52469</v>
      </c>
      <c r="K765">
        <v>68728</v>
      </c>
      <c r="L765">
        <v>16259</v>
      </c>
    </row>
    <row r="766" spans="1:12" x14ac:dyDescent="0.3">
      <c r="A766" s="14">
        <v>45603</v>
      </c>
      <c r="B766" t="s">
        <v>267</v>
      </c>
      <c r="C766" t="s">
        <v>25</v>
      </c>
      <c r="D766" t="s">
        <v>44</v>
      </c>
      <c r="E766" t="s">
        <v>21</v>
      </c>
      <c r="F766" t="s">
        <v>35</v>
      </c>
      <c r="G766">
        <v>63</v>
      </c>
      <c r="H766">
        <v>833</v>
      </c>
      <c r="I766">
        <v>1052</v>
      </c>
      <c r="J766">
        <v>52479</v>
      </c>
      <c r="K766">
        <v>66276</v>
      </c>
      <c r="L766">
        <v>13797</v>
      </c>
    </row>
    <row r="767" spans="1:12" x14ac:dyDescent="0.3">
      <c r="A767" s="14">
        <v>45444</v>
      </c>
      <c r="B767" t="s">
        <v>105</v>
      </c>
      <c r="C767" t="s">
        <v>25</v>
      </c>
      <c r="D767" t="s">
        <v>104</v>
      </c>
      <c r="E767" t="s">
        <v>38</v>
      </c>
      <c r="F767" t="s">
        <v>35</v>
      </c>
      <c r="G767">
        <v>82</v>
      </c>
      <c r="H767">
        <v>641</v>
      </c>
      <c r="I767">
        <v>964</v>
      </c>
      <c r="J767">
        <v>52562</v>
      </c>
      <c r="K767">
        <v>79048</v>
      </c>
      <c r="L767">
        <v>26486</v>
      </c>
    </row>
    <row r="768" spans="1:12" x14ac:dyDescent="0.3">
      <c r="A768" s="14">
        <v>45402</v>
      </c>
      <c r="B768" t="s">
        <v>52</v>
      </c>
      <c r="C768" t="s">
        <v>25</v>
      </c>
      <c r="D768" t="s">
        <v>44</v>
      </c>
      <c r="E768" t="s">
        <v>31</v>
      </c>
      <c r="F768" t="s">
        <v>16</v>
      </c>
      <c r="G768">
        <v>70</v>
      </c>
      <c r="H768">
        <v>751</v>
      </c>
      <c r="I768">
        <v>936</v>
      </c>
      <c r="J768">
        <v>52570</v>
      </c>
      <c r="K768">
        <v>65520</v>
      </c>
      <c r="L768">
        <v>12950</v>
      </c>
    </row>
    <row r="769" spans="1:12" x14ac:dyDescent="0.3">
      <c r="A769" s="14">
        <v>45534</v>
      </c>
      <c r="B769" t="s">
        <v>198</v>
      </c>
      <c r="C769" t="s">
        <v>25</v>
      </c>
      <c r="D769" t="s">
        <v>91</v>
      </c>
      <c r="E769" t="s">
        <v>70</v>
      </c>
      <c r="F769" t="s">
        <v>16</v>
      </c>
      <c r="G769">
        <v>70</v>
      </c>
      <c r="H769">
        <v>751</v>
      </c>
      <c r="I769">
        <v>908</v>
      </c>
      <c r="J769">
        <v>52570</v>
      </c>
      <c r="K769">
        <v>63560</v>
      </c>
      <c r="L769">
        <v>10990</v>
      </c>
    </row>
    <row r="770" spans="1:12" x14ac:dyDescent="0.3">
      <c r="A770" s="14">
        <v>45399</v>
      </c>
      <c r="B770" t="s">
        <v>47</v>
      </c>
      <c r="C770" t="s">
        <v>25</v>
      </c>
      <c r="D770" t="s">
        <v>44</v>
      </c>
      <c r="E770" t="s">
        <v>42</v>
      </c>
      <c r="F770" t="s">
        <v>35</v>
      </c>
      <c r="G770">
        <v>61</v>
      </c>
      <c r="H770">
        <v>865</v>
      </c>
      <c r="I770">
        <v>1340</v>
      </c>
      <c r="J770">
        <v>52765</v>
      </c>
      <c r="K770">
        <v>81740</v>
      </c>
      <c r="L770">
        <v>28975</v>
      </c>
    </row>
    <row r="771" spans="1:12" x14ac:dyDescent="0.3">
      <c r="A771" s="14">
        <v>45602</v>
      </c>
      <c r="B771" t="s">
        <v>266</v>
      </c>
      <c r="C771" t="s">
        <v>25</v>
      </c>
      <c r="D771" t="s">
        <v>44</v>
      </c>
      <c r="E771" t="s">
        <v>61</v>
      </c>
      <c r="F771" t="s">
        <v>35</v>
      </c>
      <c r="G771">
        <v>74</v>
      </c>
      <c r="H771">
        <v>714</v>
      </c>
      <c r="I771">
        <v>1221</v>
      </c>
      <c r="J771">
        <v>52836</v>
      </c>
      <c r="K771">
        <v>90354</v>
      </c>
      <c r="L771">
        <v>37518</v>
      </c>
    </row>
    <row r="772" spans="1:12" x14ac:dyDescent="0.3">
      <c r="A772" s="14">
        <v>45540</v>
      </c>
      <c r="B772" t="s">
        <v>204</v>
      </c>
      <c r="C772" t="s">
        <v>25</v>
      </c>
      <c r="D772" t="s">
        <v>104</v>
      </c>
      <c r="E772" t="s">
        <v>61</v>
      </c>
      <c r="F772" t="s">
        <v>35</v>
      </c>
      <c r="G772">
        <v>68</v>
      </c>
      <c r="H772">
        <v>777</v>
      </c>
      <c r="I772">
        <v>977</v>
      </c>
      <c r="J772">
        <v>52836</v>
      </c>
      <c r="K772">
        <v>66436</v>
      </c>
      <c r="L772">
        <v>13600</v>
      </c>
    </row>
    <row r="773" spans="1:12" x14ac:dyDescent="0.3">
      <c r="A773" s="14">
        <v>45578</v>
      </c>
      <c r="B773" t="s">
        <v>242</v>
      </c>
      <c r="C773" t="s">
        <v>25</v>
      </c>
      <c r="D773" t="s">
        <v>104</v>
      </c>
      <c r="E773" t="s">
        <v>21</v>
      </c>
      <c r="F773" t="s">
        <v>16</v>
      </c>
      <c r="G773">
        <v>57</v>
      </c>
      <c r="H773">
        <v>927</v>
      </c>
      <c r="I773">
        <v>1216</v>
      </c>
      <c r="J773">
        <v>52839</v>
      </c>
      <c r="K773">
        <v>69312</v>
      </c>
      <c r="L773">
        <v>16473</v>
      </c>
    </row>
    <row r="774" spans="1:12" x14ac:dyDescent="0.3">
      <c r="A774" s="14">
        <v>45649</v>
      </c>
      <c r="B774" t="s">
        <v>312</v>
      </c>
      <c r="C774" t="s">
        <v>25</v>
      </c>
      <c r="D774" t="s">
        <v>104</v>
      </c>
      <c r="E774" t="s">
        <v>19</v>
      </c>
      <c r="F774" t="s">
        <v>35</v>
      </c>
      <c r="G774">
        <v>94</v>
      </c>
      <c r="H774">
        <v>564</v>
      </c>
      <c r="I774">
        <v>1350</v>
      </c>
      <c r="J774">
        <v>53016</v>
      </c>
      <c r="K774">
        <v>126900</v>
      </c>
      <c r="L774">
        <v>73884</v>
      </c>
    </row>
    <row r="775" spans="1:12" x14ac:dyDescent="0.3">
      <c r="A775" s="14">
        <v>45387</v>
      </c>
      <c r="B775" t="s">
        <v>24</v>
      </c>
      <c r="C775" t="s">
        <v>25</v>
      </c>
      <c r="D775" t="s">
        <v>26</v>
      </c>
      <c r="E775" t="s">
        <v>27</v>
      </c>
      <c r="F775" t="s">
        <v>16</v>
      </c>
      <c r="G775">
        <v>65</v>
      </c>
      <c r="H775">
        <v>816</v>
      </c>
      <c r="I775">
        <v>1009</v>
      </c>
      <c r="J775">
        <v>53040</v>
      </c>
      <c r="K775">
        <v>65585</v>
      </c>
      <c r="L775">
        <v>12545</v>
      </c>
    </row>
    <row r="776" spans="1:12" x14ac:dyDescent="0.3">
      <c r="A776" s="14">
        <v>45656</v>
      </c>
      <c r="B776" t="s">
        <v>319</v>
      </c>
      <c r="C776" t="s">
        <v>25</v>
      </c>
      <c r="D776" t="s">
        <v>104</v>
      </c>
      <c r="E776" t="s">
        <v>21</v>
      </c>
      <c r="F776" t="s">
        <v>16</v>
      </c>
      <c r="G776">
        <v>78</v>
      </c>
      <c r="H776">
        <v>682</v>
      </c>
      <c r="I776">
        <v>1422</v>
      </c>
      <c r="J776">
        <v>53196</v>
      </c>
      <c r="K776">
        <v>110916</v>
      </c>
      <c r="L776">
        <v>57720</v>
      </c>
    </row>
    <row r="777" spans="1:12" x14ac:dyDescent="0.3">
      <c r="A777" s="14">
        <v>45441</v>
      </c>
      <c r="B777" t="s">
        <v>101</v>
      </c>
      <c r="C777" t="s">
        <v>25</v>
      </c>
      <c r="D777" t="s">
        <v>91</v>
      </c>
      <c r="E777" t="s">
        <v>51</v>
      </c>
      <c r="F777" t="s">
        <v>16</v>
      </c>
      <c r="G777">
        <v>67</v>
      </c>
      <c r="H777">
        <v>796</v>
      </c>
      <c r="I777">
        <v>1414</v>
      </c>
      <c r="J777">
        <v>53332</v>
      </c>
      <c r="K777">
        <v>94738</v>
      </c>
      <c r="L777">
        <v>41406</v>
      </c>
    </row>
    <row r="778" spans="1:12" x14ac:dyDescent="0.3">
      <c r="A778" s="14">
        <v>45440</v>
      </c>
      <c r="B778" t="s">
        <v>100</v>
      </c>
      <c r="C778" t="s">
        <v>25</v>
      </c>
      <c r="D778" t="s">
        <v>91</v>
      </c>
      <c r="E778" t="s">
        <v>49</v>
      </c>
      <c r="F778" t="s">
        <v>16</v>
      </c>
      <c r="G778">
        <v>88</v>
      </c>
      <c r="H778">
        <v>607</v>
      </c>
      <c r="I778">
        <v>1295</v>
      </c>
      <c r="J778">
        <v>53416</v>
      </c>
      <c r="K778">
        <v>113960</v>
      </c>
      <c r="L778">
        <v>60544</v>
      </c>
    </row>
    <row r="779" spans="1:12" x14ac:dyDescent="0.3">
      <c r="A779" s="14">
        <v>45657</v>
      </c>
      <c r="B779" t="s">
        <v>320</v>
      </c>
      <c r="C779" t="s">
        <v>25</v>
      </c>
      <c r="D779" t="s">
        <v>104</v>
      </c>
      <c r="E779" t="s">
        <v>42</v>
      </c>
      <c r="F779" t="s">
        <v>16</v>
      </c>
      <c r="G779">
        <v>54</v>
      </c>
      <c r="H779">
        <v>990</v>
      </c>
      <c r="I779">
        <v>895</v>
      </c>
      <c r="J779">
        <v>53460</v>
      </c>
      <c r="K779">
        <v>48330</v>
      </c>
      <c r="L779">
        <v>-5130</v>
      </c>
    </row>
    <row r="780" spans="1:12" x14ac:dyDescent="0.3">
      <c r="A780" s="14">
        <v>45576</v>
      </c>
      <c r="B780" t="s">
        <v>240</v>
      </c>
      <c r="C780" t="s">
        <v>25</v>
      </c>
      <c r="D780" t="s">
        <v>104</v>
      </c>
      <c r="E780" t="s">
        <v>74</v>
      </c>
      <c r="F780" t="s">
        <v>35</v>
      </c>
      <c r="G780">
        <v>82</v>
      </c>
      <c r="H780">
        <v>652</v>
      </c>
      <c r="I780">
        <v>1305</v>
      </c>
      <c r="J780">
        <v>53464</v>
      </c>
      <c r="K780">
        <v>107010</v>
      </c>
      <c r="L780">
        <v>53546</v>
      </c>
    </row>
    <row r="781" spans="1:12" x14ac:dyDescent="0.3">
      <c r="A781" s="14">
        <v>45650</v>
      </c>
      <c r="B781" t="s">
        <v>313</v>
      </c>
      <c r="C781" t="s">
        <v>25</v>
      </c>
      <c r="D781" t="s">
        <v>104</v>
      </c>
      <c r="E781" t="s">
        <v>66</v>
      </c>
      <c r="F781" t="s">
        <v>35</v>
      </c>
      <c r="G781">
        <v>58</v>
      </c>
      <c r="H781">
        <v>924</v>
      </c>
      <c r="I781">
        <v>1206</v>
      </c>
      <c r="J781">
        <v>53592</v>
      </c>
      <c r="K781">
        <v>69948</v>
      </c>
      <c r="L781">
        <v>16356</v>
      </c>
    </row>
    <row r="782" spans="1:12" x14ac:dyDescent="0.3">
      <c r="A782" s="14">
        <v>45461</v>
      </c>
      <c r="B782" t="s">
        <v>124</v>
      </c>
      <c r="C782" t="s">
        <v>25</v>
      </c>
      <c r="D782" t="s">
        <v>91</v>
      </c>
      <c r="E782" t="s">
        <v>21</v>
      </c>
      <c r="F782" t="s">
        <v>16</v>
      </c>
      <c r="G782">
        <v>87</v>
      </c>
      <c r="H782">
        <v>616</v>
      </c>
      <c r="I782">
        <v>916</v>
      </c>
      <c r="J782">
        <v>53592</v>
      </c>
      <c r="K782">
        <v>79692</v>
      </c>
      <c r="L782">
        <v>26100</v>
      </c>
    </row>
    <row r="783" spans="1:12" x14ac:dyDescent="0.3">
      <c r="A783" s="14">
        <v>45650</v>
      </c>
      <c r="B783" t="s">
        <v>313</v>
      </c>
      <c r="C783" t="s">
        <v>25</v>
      </c>
      <c r="D783" t="s">
        <v>104</v>
      </c>
      <c r="E783" t="s">
        <v>66</v>
      </c>
      <c r="F783" t="s">
        <v>35</v>
      </c>
      <c r="G783">
        <v>67</v>
      </c>
      <c r="H783">
        <v>801</v>
      </c>
      <c r="I783">
        <v>938</v>
      </c>
      <c r="J783">
        <v>53667</v>
      </c>
      <c r="K783">
        <v>62846</v>
      </c>
      <c r="L783">
        <v>9179</v>
      </c>
    </row>
    <row r="784" spans="1:12" x14ac:dyDescent="0.3">
      <c r="A784" s="14">
        <v>45640</v>
      </c>
      <c r="B784" t="s">
        <v>303</v>
      </c>
      <c r="C784" t="s">
        <v>25</v>
      </c>
      <c r="D784" t="s">
        <v>91</v>
      </c>
      <c r="E784" t="s">
        <v>31</v>
      </c>
      <c r="F784" t="s">
        <v>35</v>
      </c>
      <c r="G784">
        <v>80</v>
      </c>
      <c r="H784">
        <v>671</v>
      </c>
      <c r="I784">
        <v>1010</v>
      </c>
      <c r="J784">
        <v>53680</v>
      </c>
      <c r="K784">
        <v>80800</v>
      </c>
      <c r="L784">
        <v>27120</v>
      </c>
    </row>
    <row r="785" spans="1:12" x14ac:dyDescent="0.3">
      <c r="A785" s="14">
        <v>45541</v>
      </c>
      <c r="B785" t="s">
        <v>205</v>
      </c>
      <c r="C785" t="s">
        <v>25</v>
      </c>
      <c r="D785" t="s">
        <v>104</v>
      </c>
      <c r="E785" t="s">
        <v>21</v>
      </c>
      <c r="F785" t="s">
        <v>35</v>
      </c>
      <c r="G785">
        <v>93</v>
      </c>
      <c r="H785">
        <v>579</v>
      </c>
      <c r="I785">
        <v>1119</v>
      </c>
      <c r="J785">
        <v>53847</v>
      </c>
      <c r="K785">
        <v>104067</v>
      </c>
      <c r="L785">
        <v>50220</v>
      </c>
    </row>
    <row r="786" spans="1:12" x14ac:dyDescent="0.3">
      <c r="A786" s="14">
        <v>45658</v>
      </c>
      <c r="B786" t="s">
        <v>321</v>
      </c>
      <c r="C786" t="s">
        <v>25</v>
      </c>
      <c r="D786" t="s">
        <v>104</v>
      </c>
      <c r="E786" t="s">
        <v>61</v>
      </c>
      <c r="F786" t="s">
        <v>35</v>
      </c>
      <c r="G786">
        <v>72</v>
      </c>
      <c r="H786">
        <v>749</v>
      </c>
      <c r="I786">
        <v>1018</v>
      </c>
      <c r="J786">
        <v>53928</v>
      </c>
      <c r="K786">
        <v>73296</v>
      </c>
      <c r="L786">
        <v>19368</v>
      </c>
    </row>
    <row r="787" spans="1:12" x14ac:dyDescent="0.3">
      <c r="A787" s="14">
        <v>45571</v>
      </c>
      <c r="B787" t="s">
        <v>235</v>
      </c>
      <c r="C787" t="s">
        <v>25</v>
      </c>
      <c r="D787" t="s">
        <v>91</v>
      </c>
      <c r="E787" t="s">
        <v>19</v>
      </c>
      <c r="F787" t="s">
        <v>35</v>
      </c>
      <c r="G787">
        <v>79</v>
      </c>
      <c r="H787">
        <v>683</v>
      </c>
      <c r="I787">
        <v>913</v>
      </c>
      <c r="J787">
        <v>53957</v>
      </c>
      <c r="K787">
        <v>72127</v>
      </c>
      <c r="L787">
        <v>18170</v>
      </c>
    </row>
    <row r="788" spans="1:12" x14ac:dyDescent="0.3">
      <c r="A788" s="14">
        <v>45646</v>
      </c>
      <c r="B788" t="s">
        <v>309</v>
      </c>
      <c r="C788" t="s">
        <v>25</v>
      </c>
      <c r="D788" t="s">
        <v>91</v>
      </c>
      <c r="E788" t="s">
        <v>38</v>
      </c>
      <c r="F788" t="s">
        <v>35</v>
      </c>
      <c r="G788">
        <v>60</v>
      </c>
      <c r="H788">
        <v>901</v>
      </c>
      <c r="I788">
        <v>1310</v>
      </c>
      <c r="J788">
        <v>54060</v>
      </c>
      <c r="K788">
        <v>78600</v>
      </c>
      <c r="L788">
        <v>24540</v>
      </c>
    </row>
    <row r="789" spans="1:12" x14ac:dyDescent="0.3">
      <c r="A789" s="14">
        <v>45445</v>
      </c>
      <c r="B789" t="s">
        <v>106</v>
      </c>
      <c r="C789" t="s">
        <v>25</v>
      </c>
      <c r="D789" t="s">
        <v>104</v>
      </c>
      <c r="E789" t="s">
        <v>23</v>
      </c>
      <c r="F789" t="s">
        <v>16</v>
      </c>
      <c r="G789">
        <v>80</v>
      </c>
      <c r="H789">
        <v>678</v>
      </c>
      <c r="I789">
        <v>1088</v>
      </c>
      <c r="J789">
        <v>54240</v>
      </c>
      <c r="K789">
        <v>87040</v>
      </c>
      <c r="L789">
        <v>32800</v>
      </c>
    </row>
    <row r="790" spans="1:12" x14ac:dyDescent="0.3">
      <c r="A790" s="14">
        <v>45463</v>
      </c>
      <c r="B790" t="s">
        <v>126</v>
      </c>
      <c r="C790" t="s">
        <v>25</v>
      </c>
      <c r="D790" t="s">
        <v>91</v>
      </c>
      <c r="E790" t="s">
        <v>15</v>
      </c>
      <c r="F790" t="s">
        <v>16</v>
      </c>
      <c r="G790">
        <v>85</v>
      </c>
      <c r="H790">
        <v>639</v>
      </c>
      <c r="I790">
        <v>920</v>
      </c>
      <c r="J790">
        <v>54315</v>
      </c>
      <c r="K790">
        <v>78200</v>
      </c>
      <c r="L790">
        <v>23885</v>
      </c>
    </row>
    <row r="791" spans="1:12" x14ac:dyDescent="0.3">
      <c r="A791" s="14">
        <v>45647</v>
      </c>
      <c r="B791" t="s">
        <v>310</v>
      </c>
      <c r="C791" t="s">
        <v>25</v>
      </c>
      <c r="D791" t="s">
        <v>91</v>
      </c>
      <c r="E791" t="s">
        <v>61</v>
      </c>
      <c r="F791" t="s">
        <v>35</v>
      </c>
      <c r="G791">
        <v>74</v>
      </c>
      <c r="H791">
        <v>734</v>
      </c>
      <c r="I791">
        <v>1314</v>
      </c>
      <c r="J791">
        <v>54316</v>
      </c>
      <c r="K791">
        <v>97236</v>
      </c>
      <c r="L791">
        <v>42920</v>
      </c>
    </row>
    <row r="792" spans="1:12" x14ac:dyDescent="0.3">
      <c r="A792" s="14">
        <v>45446</v>
      </c>
      <c r="B792" t="s">
        <v>107</v>
      </c>
      <c r="C792" t="s">
        <v>25</v>
      </c>
      <c r="D792" t="s">
        <v>104</v>
      </c>
      <c r="E792" t="s">
        <v>23</v>
      </c>
      <c r="F792" t="s">
        <v>16</v>
      </c>
      <c r="G792">
        <v>83</v>
      </c>
      <c r="H792">
        <v>655</v>
      </c>
      <c r="I792">
        <v>1181</v>
      </c>
      <c r="J792">
        <v>54365</v>
      </c>
      <c r="K792">
        <v>98023</v>
      </c>
      <c r="L792">
        <v>43658</v>
      </c>
    </row>
    <row r="793" spans="1:12" x14ac:dyDescent="0.3">
      <c r="A793" s="14">
        <v>45497</v>
      </c>
      <c r="B793" t="s">
        <v>161</v>
      </c>
      <c r="C793" t="s">
        <v>25</v>
      </c>
      <c r="D793" t="s">
        <v>91</v>
      </c>
      <c r="E793" t="s">
        <v>21</v>
      </c>
      <c r="F793" t="s">
        <v>35</v>
      </c>
      <c r="G793">
        <v>85</v>
      </c>
      <c r="H793">
        <v>641</v>
      </c>
      <c r="I793">
        <v>952</v>
      </c>
      <c r="J793">
        <v>54485</v>
      </c>
      <c r="K793">
        <v>80920</v>
      </c>
      <c r="L793">
        <v>26435</v>
      </c>
    </row>
    <row r="794" spans="1:12" x14ac:dyDescent="0.3">
      <c r="A794" s="14">
        <v>45501</v>
      </c>
      <c r="B794" t="s">
        <v>165</v>
      </c>
      <c r="C794" t="s">
        <v>25</v>
      </c>
      <c r="D794" t="s">
        <v>91</v>
      </c>
      <c r="E794" t="s">
        <v>21</v>
      </c>
      <c r="F794" t="s">
        <v>35</v>
      </c>
      <c r="G794">
        <v>97</v>
      </c>
      <c r="H794">
        <v>565</v>
      </c>
      <c r="I794">
        <v>1239</v>
      </c>
      <c r="J794">
        <v>54805</v>
      </c>
      <c r="K794">
        <v>120183</v>
      </c>
      <c r="L794">
        <v>65378</v>
      </c>
    </row>
    <row r="795" spans="1:12" x14ac:dyDescent="0.3">
      <c r="A795" s="14">
        <v>45672</v>
      </c>
      <c r="B795" t="s">
        <v>335</v>
      </c>
      <c r="C795" t="s">
        <v>25</v>
      </c>
      <c r="D795" t="s">
        <v>104</v>
      </c>
      <c r="E795" t="s">
        <v>38</v>
      </c>
      <c r="F795" t="s">
        <v>16</v>
      </c>
      <c r="G795">
        <v>66</v>
      </c>
      <c r="H795">
        <v>831</v>
      </c>
      <c r="I795">
        <v>1478</v>
      </c>
      <c r="J795">
        <v>54846</v>
      </c>
      <c r="K795">
        <v>97548</v>
      </c>
      <c r="L795">
        <v>42702</v>
      </c>
    </row>
    <row r="796" spans="1:12" x14ac:dyDescent="0.3">
      <c r="A796" s="14">
        <v>45387</v>
      </c>
      <c r="B796" t="s">
        <v>24</v>
      </c>
      <c r="C796" t="s">
        <v>25</v>
      </c>
      <c r="D796" t="s">
        <v>26</v>
      </c>
      <c r="E796" t="s">
        <v>27</v>
      </c>
      <c r="F796" t="s">
        <v>16</v>
      </c>
      <c r="G796">
        <v>74</v>
      </c>
      <c r="H796">
        <v>743</v>
      </c>
      <c r="I796">
        <v>1284</v>
      </c>
      <c r="J796">
        <v>54982</v>
      </c>
      <c r="K796">
        <v>95016</v>
      </c>
      <c r="L796">
        <v>40034</v>
      </c>
    </row>
    <row r="797" spans="1:12" x14ac:dyDescent="0.3">
      <c r="A797" s="14">
        <v>45604</v>
      </c>
      <c r="B797" t="s">
        <v>268</v>
      </c>
      <c r="C797" t="s">
        <v>25</v>
      </c>
      <c r="D797" t="s">
        <v>44</v>
      </c>
      <c r="E797" t="s">
        <v>27</v>
      </c>
      <c r="F797" t="s">
        <v>35</v>
      </c>
      <c r="G797">
        <v>74</v>
      </c>
      <c r="H797">
        <v>743</v>
      </c>
      <c r="I797">
        <v>1443</v>
      </c>
      <c r="J797">
        <v>54982</v>
      </c>
      <c r="K797">
        <v>106782</v>
      </c>
      <c r="L797">
        <v>51800</v>
      </c>
    </row>
    <row r="798" spans="1:12" x14ac:dyDescent="0.3">
      <c r="A798" s="14">
        <v>45440</v>
      </c>
      <c r="B798" t="s">
        <v>100</v>
      </c>
      <c r="C798" t="s">
        <v>25</v>
      </c>
      <c r="D798" t="s">
        <v>91</v>
      </c>
      <c r="E798" t="s">
        <v>49</v>
      </c>
      <c r="F798" t="s">
        <v>16</v>
      </c>
      <c r="G798">
        <v>88</v>
      </c>
      <c r="H798">
        <v>625</v>
      </c>
      <c r="I798">
        <v>1027</v>
      </c>
      <c r="J798">
        <v>55000</v>
      </c>
      <c r="K798">
        <v>90376</v>
      </c>
      <c r="L798">
        <v>35376</v>
      </c>
    </row>
    <row r="799" spans="1:12" x14ac:dyDescent="0.3">
      <c r="A799" s="14">
        <v>45638</v>
      </c>
      <c r="B799" t="s">
        <v>301</v>
      </c>
      <c r="C799" t="s">
        <v>25</v>
      </c>
      <c r="D799" t="s">
        <v>91</v>
      </c>
      <c r="E799" t="s">
        <v>74</v>
      </c>
      <c r="F799" t="s">
        <v>35</v>
      </c>
      <c r="G799">
        <v>72</v>
      </c>
      <c r="H799">
        <v>765</v>
      </c>
      <c r="I799">
        <v>937</v>
      </c>
      <c r="J799">
        <v>55080</v>
      </c>
      <c r="K799">
        <v>67464</v>
      </c>
      <c r="L799">
        <v>12384</v>
      </c>
    </row>
    <row r="800" spans="1:12" x14ac:dyDescent="0.3">
      <c r="A800" s="14">
        <v>45592</v>
      </c>
      <c r="B800" t="s">
        <v>256</v>
      </c>
      <c r="C800" t="s">
        <v>25</v>
      </c>
      <c r="D800" t="s">
        <v>26</v>
      </c>
      <c r="E800" t="s">
        <v>63</v>
      </c>
      <c r="F800" t="s">
        <v>16</v>
      </c>
      <c r="G800">
        <v>71</v>
      </c>
      <c r="H800">
        <v>777</v>
      </c>
      <c r="I800">
        <v>1399</v>
      </c>
      <c r="J800">
        <v>55167</v>
      </c>
      <c r="K800">
        <v>99329</v>
      </c>
      <c r="L800">
        <v>44162</v>
      </c>
    </row>
    <row r="801" spans="1:12" x14ac:dyDescent="0.3">
      <c r="A801" s="14">
        <v>45555</v>
      </c>
      <c r="B801" t="s">
        <v>219</v>
      </c>
      <c r="C801" t="s">
        <v>25</v>
      </c>
      <c r="D801" t="s">
        <v>104</v>
      </c>
      <c r="E801" t="s">
        <v>19</v>
      </c>
      <c r="F801" t="s">
        <v>16</v>
      </c>
      <c r="G801">
        <v>62</v>
      </c>
      <c r="H801">
        <v>891</v>
      </c>
      <c r="I801">
        <v>1156</v>
      </c>
      <c r="J801">
        <v>55242</v>
      </c>
      <c r="K801">
        <v>71672</v>
      </c>
      <c r="L801">
        <v>16430</v>
      </c>
    </row>
    <row r="802" spans="1:12" x14ac:dyDescent="0.3">
      <c r="A802" s="14">
        <v>45700</v>
      </c>
      <c r="B802" t="s">
        <v>360</v>
      </c>
      <c r="C802" t="s">
        <v>25</v>
      </c>
      <c r="D802" t="s">
        <v>91</v>
      </c>
      <c r="E802" t="s">
        <v>38</v>
      </c>
      <c r="F802" t="s">
        <v>35</v>
      </c>
      <c r="G802">
        <v>78</v>
      </c>
      <c r="H802">
        <v>709</v>
      </c>
      <c r="I802">
        <v>992</v>
      </c>
      <c r="J802">
        <v>55302</v>
      </c>
      <c r="K802">
        <v>77376</v>
      </c>
      <c r="L802">
        <v>22074</v>
      </c>
    </row>
    <row r="803" spans="1:12" x14ac:dyDescent="0.3">
      <c r="A803" s="14">
        <v>45557</v>
      </c>
      <c r="B803" t="s">
        <v>221</v>
      </c>
      <c r="C803" t="s">
        <v>25</v>
      </c>
      <c r="D803" t="s">
        <v>104</v>
      </c>
      <c r="E803" t="s">
        <v>19</v>
      </c>
      <c r="F803" t="s">
        <v>16</v>
      </c>
      <c r="G803">
        <v>61</v>
      </c>
      <c r="H803">
        <v>907</v>
      </c>
      <c r="I803">
        <v>1083</v>
      </c>
      <c r="J803">
        <v>55327</v>
      </c>
      <c r="K803">
        <v>66063</v>
      </c>
      <c r="L803">
        <v>10736</v>
      </c>
    </row>
    <row r="804" spans="1:12" x14ac:dyDescent="0.3">
      <c r="A804" s="14">
        <v>45641</v>
      </c>
      <c r="B804" t="s">
        <v>304</v>
      </c>
      <c r="C804" t="s">
        <v>25</v>
      </c>
      <c r="D804" t="s">
        <v>91</v>
      </c>
      <c r="E804" t="s">
        <v>38</v>
      </c>
      <c r="F804" t="s">
        <v>35</v>
      </c>
      <c r="G804">
        <v>68</v>
      </c>
      <c r="H804">
        <v>815</v>
      </c>
      <c r="I804">
        <v>967</v>
      </c>
      <c r="J804">
        <v>55420</v>
      </c>
      <c r="K804">
        <v>65756</v>
      </c>
      <c r="L804">
        <v>10336</v>
      </c>
    </row>
    <row r="805" spans="1:12" x14ac:dyDescent="0.3">
      <c r="A805" s="14">
        <v>45579</v>
      </c>
      <c r="B805" t="s">
        <v>243</v>
      </c>
      <c r="C805" t="s">
        <v>25</v>
      </c>
      <c r="D805" t="s">
        <v>104</v>
      </c>
      <c r="E805" t="s">
        <v>42</v>
      </c>
      <c r="F805" t="s">
        <v>16</v>
      </c>
      <c r="G805">
        <v>70</v>
      </c>
      <c r="H805">
        <v>798</v>
      </c>
      <c r="I805">
        <v>1258</v>
      </c>
      <c r="J805">
        <v>55860</v>
      </c>
      <c r="K805">
        <v>88060</v>
      </c>
      <c r="L805">
        <v>32200</v>
      </c>
    </row>
    <row r="806" spans="1:12" x14ac:dyDescent="0.3">
      <c r="A806" s="14">
        <v>45709</v>
      </c>
      <c r="B806" t="s">
        <v>369</v>
      </c>
      <c r="C806" t="s">
        <v>25</v>
      </c>
      <c r="D806" t="s">
        <v>91</v>
      </c>
      <c r="E806" t="s">
        <v>66</v>
      </c>
      <c r="F806" t="s">
        <v>16</v>
      </c>
      <c r="G806">
        <v>88</v>
      </c>
      <c r="H806">
        <v>635</v>
      </c>
      <c r="I806">
        <v>1275</v>
      </c>
      <c r="J806">
        <v>55880</v>
      </c>
      <c r="K806">
        <v>112200</v>
      </c>
      <c r="L806">
        <v>56320</v>
      </c>
    </row>
    <row r="807" spans="1:12" x14ac:dyDescent="0.3">
      <c r="A807" s="14">
        <v>45607</v>
      </c>
      <c r="B807" t="s">
        <v>271</v>
      </c>
      <c r="C807" t="s">
        <v>25</v>
      </c>
      <c r="D807" t="s">
        <v>44</v>
      </c>
      <c r="E807" t="s">
        <v>21</v>
      </c>
      <c r="F807" t="s">
        <v>35</v>
      </c>
      <c r="G807">
        <v>92</v>
      </c>
      <c r="H807">
        <v>609</v>
      </c>
      <c r="I807">
        <v>1036</v>
      </c>
      <c r="J807">
        <v>56028</v>
      </c>
      <c r="K807">
        <v>95312</v>
      </c>
      <c r="L807">
        <v>39284</v>
      </c>
    </row>
    <row r="808" spans="1:12" x14ac:dyDescent="0.3">
      <c r="A808" s="14">
        <v>45470</v>
      </c>
      <c r="B808" t="s">
        <v>133</v>
      </c>
      <c r="C808" t="s">
        <v>25</v>
      </c>
      <c r="D808" t="s">
        <v>104</v>
      </c>
      <c r="E808" t="s">
        <v>19</v>
      </c>
      <c r="F808" t="s">
        <v>16</v>
      </c>
      <c r="G808">
        <v>74</v>
      </c>
      <c r="H808">
        <v>758</v>
      </c>
      <c r="I808">
        <v>988</v>
      </c>
      <c r="J808">
        <v>56092</v>
      </c>
      <c r="K808">
        <v>73112</v>
      </c>
      <c r="L808">
        <v>17020</v>
      </c>
    </row>
    <row r="809" spans="1:12" x14ac:dyDescent="0.3">
      <c r="A809" s="14">
        <v>45579</v>
      </c>
      <c r="B809" t="s">
        <v>243</v>
      </c>
      <c r="C809" t="s">
        <v>25</v>
      </c>
      <c r="D809" t="s">
        <v>104</v>
      </c>
      <c r="E809" t="s">
        <v>42</v>
      </c>
      <c r="F809" t="s">
        <v>16</v>
      </c>
      <c r="G809">
        <v>60</v>
      </c>
      <c r="H809">
        <v>937</v>
      </c>
      <c r="I809">
        <v>1022</v>
      </c>
      <c r="J809">
        <v>56220</v>
      </c>
      <c r="K809">
        <v>61320</v>
      </c>
      <c r="L809">
        <v>5100</v>
      </c>
    </row>
    <row r="810" spans="1:12" x14ac:dyDescent="0.3">
      <c r="A810" s="14">
        <v>45559</v>
      </c>
      <c r="B810" t="s">
        <v>223</v>
      </c>
      <c r="C810" t="s">
        <v>25</v>
      </c>
      <c r="D810" t="s">
        <v>104</v>
      </c>
      <c r="E810" t="s">
        <v>42</v>
      </c>
      <c r="F810" t="s">
        <v>16</v>
      </c>
      <c r="G810">
        <v>76</v>
      </c>
      <c r="H810">
        <v>744</v>
      </c>
      <c r="I810">
        <v>1255</v>
      </c>
      <c r="J810">
        <v>56544</v>
      </c>
      <c r="K810">
        <v>95380</v>
      </c>
      <c r="L810">
        <v>38836</v>
      </c>
    </row>
    <row r="811" spans="1:12" x14ac:dyDescent="0.3">
      <c r="A811" s="14">
        <v>45648</v>
      </c>
      <c r="B811" t="s">
        <v>311</v>
      </c>
      <c r="C811" t="s">
        <v>25</v>
      </c>
      <c r="D811" t="s">
        <v>104</v>
      </c>
      <c r="E811" t="s">
        <v>63</v>
      </c>
      <c r="F811" t="s">
        <v>35</v>
      </c>
      <c r="G811">
        <v>57</v>
      </c>
      <c r="H811">
        <v>995</v>
      </c>
      <c r="I811">
        <v>984</v>
      </c>
      <c r="J811">
        <v>56715</v>
      </c>
      <c r="K811">
        <v>56088</v>
      </c>
      <c r="L811">
        <v>-627</v>
      </c>
    </row>
    <row r="812" spans="1:12" x14ac:dyDescent="0.3">
      <c r="A812" s="14">
        <v>45499</v>
      </c>
      <c r="B812" t="s">
        <v>163</v>
      </c>
      <c r="C812" t="s">
        <v>25</v>
      </c>
      <c r="D812" t="s">
        <v>91</v>
      </c>
      <c r="E812" t="s">
        <v>42</v>
      </c>
      <c r="F812" t="s">
        <v>35</v>
      </c>
      <c r="G812">
        <v>98</v>
      </c>
      <c r="H812">
        <v>579</v>
      </c>
      <c r="I812">
        <v>1173</v>
      </c>
      <c r="J812">
        <v>56742</v>
      </c>
      <c r="K812">
        <v>114954</v>
      </c>
      <c r="L812">
        <v>58212</v>
      </c>
    </row>
    <row r="813" spans="1:12" x14ac:dyDescent="0.3">
      <c r="A813" s="14">
        <v>45463</v>
      </c>
      <c r="B813" t="s">
        <v>126</v>
      </c>
      <c r="C813" t="s">
        <v>25</v>
      </c>
      <c r="D813" t="s">
        <v>91</v>
      </c>
      <c r="E813" t="s">
        <v>15</v>
      </c>
      <c r="F813" t="s">
        <v>16</v>
      </c>
      <c r="G813">
        <v>81</v>
      </c>
      <c r="H813">
        <v>702</v>
      </c>
      <c r="I813">
        <v>1318</v>
      </c>
      <c r="J813">
        <v>56862</v>
      </c>
      <c r="K813">
        <v>106758</v>
      </c>
      <c r="L813">
        <v>49896</v>
      </c>
    </row>
    <row r="814" spans="1:12" x14ac:dyDescent="0.3">
      <c r="A814" s="14">
        <v>45667</v>
      </c>
      <c r="B814" t="s">
        <v>330</v>
      </c>
      <c r="C814" t="s">
        <v>25</v>
      </c>
      <c r="D814" t="s">
        <v>91</v>
      </c>
      <c r="E814" t="s">
        <v>38</v>
      </c>
      <c r="F814" t="s">
        <v>16</v>
      </c>
      <c r="G814">
        <v>65</v>
      </c>
      <c r="H814">
        <v>875</v>
      </c>
      <c r="I814">
        <v>1202</v>
      </c>
      <c r="J814">
        <v>56875</v>
      </c>
      <c r="K814">
        <v>78130</v>
      </c>
      <c r="L814">
        <v>21255</v>
      </c>
    </row>
    <row r="815" spans="1:12" x14ac:dyDescent="0.3">
      <c r="A815" s="14">
        <v>45509</v>
      </c>
      <c r="B815" t="s">
        <v>173</v>
      </c>
      <c r="C815" t="s">
        <v>25</v>
      </c>
      <c r="D815" t="s">
        <v>104</v>
      </c>
      <c r="E815" t="s">
        <v>31</v>
      </c>
      <c r="F815" t="s">
        <v>35</v>
      </c>
      <c r="G815">
        <v>90</v>
      </c>
      <c r="H815">
        <v>634</v>
      </c>
      <c r="I815">
        <v>956</v>
      </c>
      <c r="J815">
        <v>57060</v>
      </c>
      <c r="K815">
        <v>86040</v>
      </c>
      <c r="L815">
        <v>28980</v>
      </c>
    </row>
    <row r="816" spans="1:12" x14ac:dyDescent="0.3">
      <c r="A816" s="14">
        <v>45533</v>
      </c>
      <c r="B816" t="s">
        <v>197</v>
      </c>
      <c r="C816" t="s">
        <v>25</v>
      </c>
      <c r="D816" t="s">
        <v>91</v>
      </c>
      <c r="E816" t="s">
        <v>68</v>
      </c>
      <c r="F816" t="s">
        <v>35</v>
      </c>
      <c r="G816">
        <v>73</v>
      </c>
      <c r="H816">
        <v>783</v>
      </c>
      <c r="I816">
        <v>991</v>
      </c>
      <c r="J816">
        <v>57159</v>
      </c>
      <c r="K816">
        <v>72343</v>
      </c>
      <c r="L816">
        <v>15184</v>
      </c>
    </row>
    <row r="817" spans="1:12" x14ac:dyDescent="0.3">
      <c r="A817" s="14">
        <v>45575</v>
      </c>
      <c r="B817" t="s">
        <v>239</v>
      </c>
      <c r="C817" t="s">
        <v>25</v>
      </c>
      <c r="D817" t="s">
        <v>104</v>
      </c>
      <c r="E817" t="s">
        <v>72</v>
      </c>
      <c r="F817" t="s">
        <v>35</v>
      </c>
      <c r="G817">
        <v>81</v>
      </c>
      <c r="H817">
        <v>709</v>
      </c>
      <c r="I817">
        <v>1055</v>
      </c>
      <c r="J817">
        <v>57429</v>
      </c>
      <c r="K817">
        <v>85455</v>
      </c>
      <c r="L817">
        <v>28026</v>
      </c>
    </row>
    <row r="818" spans="1:12" x14ac:dyDescent="0.3">
      <c r="A818" s="14">
        <v>45646</v>
      </c>
      <c r="B818" t="s">
        <v>309</v>
      </c>
      <c r="C818" t="s">
        <v>25</v>
      </c>
      <c r="D818" t="s">
        <v>91</v>
      </c>
      <c r="E818" t="s">
        <v>38</v>
      </c>
      <c r="F818" t="s">
        <v>35</v>
      </c>
      <c r="G818">
        <v>86</v>
      </c>
      <c r="H818">
        <v>668</v>
      </c>
      <c r="I818">
        <v>1140</v>
      </c>
      <c r="J818">
        <v>57448</v>
      </c>
      <c r="K818">
        <v>98040</v>
      </c>
      <c r="L818">
        <v>40592</v>
      </c>
    </row>
    <row r="819" spans="1:12" x14ac:dyDescent="0.3">
      <c r="A819" s="14">
        <v>45453</v>
      </c>
      <c r="B819" t="s">
        <v>114</v>
      </c>
      <c r="C819" t="s">
        <v>25</v>
      </c>
      <c r="D819" t="s">
        <v>104</v>
      </c>
      <c r="E819" t="s">
        <v>68</v>
      </c>
      <c r="F819" t="s">
        <v>35</v>
      </c>
      <c r="G819">
        <v>72</v>
      </c>
      <c r="H819">
        <v>804</v>
      </c>
      <c r="I819">
        <v>1389</v>
      </c>
      <c r="J819">
        <v>57888</v>
      </c>
      <c r="K819">
        <v>100008</v>
      </c>
      <c r="L819">
        <v>42120</v>
      </c>
    </row>
    <row r="820" spans="1:12" x14ac:dyDescent="0.3">
      <c r="A820" s="14">
        <v>45642</v>
      </c>
      <c r="B820" t="s">
        <v>305</v>
      </c>
      <c r="C820" t="s">
        <v>25</v>
      </c>
      <c r="D820" t="s">
        <v>91</v>
      </c>
      <c r="E820" t="s">
        <v>38</v>
      </c>
      <c r="F820" t="s">
        <v>35</v>
      </c>
      <c r="G820">
        <v>94</v>
      </c>
      <c r="H820">
        <v>616</v>
      </c>
      <c r="I820">
        <v>1251</v>
      </c>
      <c r="J820">
        <v>57904</v>
      </c>
      <c r="K820">
        <v>117594</v>
      </c>
      <c r="L820">
        <v>59690</v>
      </c>
    </row>
    <row r="821" spans="1:12" x14ac:dyDescent="0.3">
      <c r="A821" s="14">
        <v>45438</v>
      </c>
      <c r="B821" t="s">
        <v>98</v>
      </c>
      <c r="C821" t="s">
        <v>25</v>
      </c>
      <c r="D821" t="s">
        <v>91</v>
      </c>
      <c r="E821" t="s">
        <v>46</v>
      </c>
      <c r="F821" t="s">
        <v>35</v>
      </c>
      <c r="G821">
        <v>72</v>
      </c>
      <c r="H821">
        <v>805</v>
      </c>
      <c r="I821">
        <v>1303</v>
      </c>
      <c r="J821">
        <v>57960</v>
      </c>
      <c r="K821">
        <v>93816</v>
      </c>
      <c r="L821">
        <v>35856</v>
      </c>
    </row>
    <row r="822" spans="1:12" x14ac:dyDescent="0.3">
      <c r="A822" s="14">
        <v>45496</v>
      </c>
      <c r="B822" t="s">
        <v>160</v>
      </c>
      <c r="C822" t="s">
        <v>25</v>
      </c>
      <c r="D822" t="s">
        <v>91</v>
      </c>
      <c r="E822" t="s">
        <v>74</v>
      </c>
      <c r="F822" t="s">
        <v>35</v>
      </c>
      <c r="G822">
        <v>62</v>
      </c>
      <c r="H822">
        <v>936</v>
      </c>
      <c r="I822">
        <v>1020</v>
      </c>
      <c r="J822">
        <v>58032</v>
      </c>
      <c r="K822">
        <v>63240</v>
      </c>
      <c r="L822">
        <v>5208</v>
      </c>
    </row>
    <row r="823" spans="1:12" x14ac:dyDescent="0.3">
      <c r="A823" s="14">
        <v>45461</v>
      </c>
      <c r="B823" t="s">
        <v>124</v>
      </c>
      <c r="C823" t="s">
        <v>25</v>
      </c>
      <c r="D823" t="s">
        <v>91</v>
      </c>
      <c r="E823" t="s">
        <v>21</v>
      </c>
      <c r="F823" t="s">
        <v>16</v>
      </c>
      <c r="G823">
        <v>98</v>
      </c>
      <c r="H823">
        <v>596</v>
      </c>
      <c r="I823">
        <v>1086</v>
      </c>
      <c r="J823">
        <v>58408</v>
      </c>
      <c r="K823">
        <v>106428</v>
      </c>
      <c r="L823">
        <v>48020</v>
      </c>
    </row>
    <row r="824" spans="1:12" x14ac:dyDescent="0.3">
      <c r="A824" s="14">
        <v>45594</v>
      </c>
      <c r="B824" t="s">
        <v>258</v>
      </c>
      <c r="C824" t="s">
        <v>25</v>
      </c>
      <c r="D824" t="s">
        <v>26</v>
      </c>
      <c r="E824" t="s">
        <v>66</v>
      </c>
      <c r="F824" t="s">
        <v>35</v>
      </c>
      <c r="G824">
        <v>73</v>
      </c>
      <c r="H824">
        <v>801</v>
      </c>
      <c r="I824">
        <v>990</v>
      </c>
      <c r="J824">
        <v>58473</v>
      </c>
      <c r="K824">
        <v>72270</v>
      </c>
      <c r="L824">
        <v>13797</v>
      </c>
    </row>
    <row r="825" spans="1:12" x14ac:dyDescent="0.3">
      <c r="A825" s="14">
        <v>45432</v>
      </c>
      <c r="B825" t="s">
        <v>92</v>
      </c>
      <c r="C825" t="s">
        <v>25</v>
      </c>
      <c r="D825" t="s">
        <v>91</v>
      </c>
      <c r="E825" t="s">
        <v>31</v>
      </c>
      <c r="F825" t="s">
        <v>16</v>
      </c>
      <c r="G825">
        <v>63</v>
      </c>
      <c r="H825">
        <v>929</v>
      </c>
      <c r="I825">
        <v>1054</v>
      </c>
      <c r="J825">
        <v>58527</v>
      </c>
      <c r="K825">
        <v>66402</v>
      </c>
      <c r="L825">
        <v>7875</v>
      </c>
    </row>
    <row r="826" spans="1:12" x14ac:dyDescent="0.3">
      <c r="A826" s="14">
        <v>45637</v>
      </c>
      <c r="B826" t="s">
        <v>300</v>
      </c>
      <c r="C826" t="s">
        <v>25</v>
      </c>
      <c r="D826" t="s">
        <v>91</v>
      </c>
      <c r="E826" t="s">
        <v>72</v>
      </c>
      <c r="F826" t="s">
        <v>16</v>
      </c>
      <c r="G826">
        <v>66</v>
      </c>
      <c r="H826">
        <v>888</v>
      </c>
      <c r="I826">
        <v>1242</v>
      </c>
      <c r="J826">
        <v>58608</v>
      </c>
      <c r="K826">
        <v>81972</v>
      </c>
      <c r="L826">
        <v>23364</v>
      </c>
    </row>
    <row r="827" spans="1:12" x14ac:dyDescent="0.3">
      <c r="A827" s="14">
        <v>45657</v>
      </c>
      <c r="B827" t="s">
        <v>320</v>
      </c>
      <c r="C827" t="s">
        <v>25</v>
      </c>
      <c r="D827" t="s">
        <v>104</v>
      </c>
      <c r="E827" t="s">
        <v>42</v>
      </c>
      <c r="F827" t="s">
        <v>16</v>
      </c>
      <c r="G827">
        <v>64</v>
      </c>
      <c r="H827">
        <v>918</v>
      </c>
      <c r="I827">
        <v>1161</v>
      </c>
      <c r="J827">
        <v>58752</v>
      </c>
      <c r="K827">
        <v>74304</v>
      </c>
      <c r="L827">
        <v>15552</v>
      </c>
    </row>
    <row r="828" spans="1:12" x14ac:dyDescent="0.3">
      <c r="A828" s="14">
        <v>45573</v>
      </c>
      <c r="B828" t="s">
        <v>237</v>
      </c>
      <c r="C828" t="s">
        <v>25</v>
      </c>
      <c r="D828" t="s">
        <v>91</v>
      </c>
      <c r="E828" t="s">
        <v>68</v>
      </c>
      <c r="F828" t="s">
        <v>35</v>
      </c>
      <c r="G828">
        <v>83</v>
      </c>
      <c r="H828">
        <v>709</v>
      </c>
      <c r="I828">
        <v>1468</v>
      </c>
      <c r="J828">
        <v>58847</v>
      </c>
      <c r="K828">
        <v>121844</v>
      </c>
      <c r="L828">
        <v>62997</v>
      </c>
    </row>
    <row r="829" spans="1:12" x14ac:dyDescent="0.3">
      <c r="A829" s="14">
        <v>45542</v>
      </c>
      <c r="B829" t="s">
        <v>206</v>
      </c>
      <c r="C829" t="s">
        <v>25</v>
      </c>
      <c r="D829" t="s">
        <v>104</v>
      </c>
      <c r="E829" t="s">
        <v>27</v>
      </c>
      <c r="F829" t="s">
        <v>16</v>
      </c>
      <c r="G829">
        <v>91</v>
      </c>
      <c r="H829">
        <v>647</v>
      </c>
      <c r="I829">
        <v>983</v>
      </c>
      <c r="J829">
        <v>58877</v>
      </c>
      <c r="K829">
        <v>89453</v>
      </c>
      <c r="L829">
        <v>30576</v>
      </c>
    </row>
    <row r="830" spans="1:12" x14ac:dyDescent="0.3">
      <c r="A830" s="14">
        <v>45402</v>
      </c>
      <c r="B830" t="s">
        <v>52</v>
      </c>
      <c r="C830" t="s">
        <v>25</v>
      </c>
      <c r="D830" t="s">
        <v>44</v>
      </c>
      <c r="E830" t="s">
        <v>31</v>
      </c>
      <c r="F830" t="s">
        <v>16</v>
      </c>
      <c r="G830">
        <v>84</v>
      </c>
      <c r="H830">
        <v>702</v>
      </c>
      <c r="I830">
        <v>1319</v>
      </c>
      <c r="J830">
        <v>58968</v>
      </c>
      <c r="K830">
        <v>110796</v>
      </c>
      <c r="L830">
        <v>51828</v>
      </c>
    </row>
    <row r="831" spans="1:12" x14ac:dyDescent="0.3">
      <c r="A831" s="14">
        <v>45468</v>
      </c>
      <c r="B831" t="s">
        <v>131</v>
      </c>
      <c r="C831" t="s">
        <v>25</v>
      </c>
      <c r="D831" t="s">
        <v>104</v>
      </c>
      <c r="E831" t="s">
        <v>29</v>
      </c>
      <c r="F831" t="s">
        <v>16</v>
      </c>
      <c r="G831">
        <v>99</v>
      </c>
      <c r="H831">
        <v>598</v>
      </c>
      <c r="I831">
        <v>1134</v>
      </c>
      <c r="J831">
        <v>59202</v>
      </c>
      <c r="K831">
        <v>112266</v>
      </c>
      <c r="L831">
        <v>53064</v>
      </c>
    </row>
    <row r="832" spans="1:12" x14ac:dyDescent="0.3">
      <c r="A832" s="14">
        <v>45500</v>
      </c>
      <c r="B832" t="s">
        <v>164</v>
      </c>
      <c r="C832" t="s">
        <v>25</v>
      </c>
      <c r="D832" t="s">
        <v>91</v>
      </c>
      <c r="E832" t="s">
        <v>61</v>
      </c>
      <c r="F832" t="s">
        <v>35</v>
      </c>
      <c r="G832">
        <v>98</v>
      </c>
      <c r="H832">
        <v>605</v>
      </c>
      <c r="I832">
        <v>1491</v>
      </c>
      <c r="J832">
        <v>59290</v>
      </c>
      <c r="K832">
        <v>146118</v>
      </c>
      <c r="L832">
        <v>86828</v>
      </c>
    </row>
    <row r="833" spans="1:12" x14ac:dyDescent="0.3">
      <c r="A833" s="14">
        <v>45643</v>
      </c>
      <c r="B833" t="s">
        <v>306</v>
      </c>
      <c r="C833" t="s">
        <v>25</v>
      </c>
      <c r="D833" t="s">
        <v>91</v>
      </c>
      <c r="E833" t="s">
        <v>23</v>
      </c>
      <c r="F833" t="s">
        <v>35</v>
      </c>
      <c r="G833">
        <v>88</v>
      </c>
      <c r="H833">
        <v>674</v>
      </c>
      <c r="I833">
        <v>1474</v>
      </c>
      <c r="J833">
        <v>59312</v>
      </c>
      <c r="K833">
        <v>129712</v>
      </c>
      <c r="L833">
        <v>70400</v>
      </c>
    </row>
    <row r="834" spans="1:12" x14ac:dyDescent="0.3">
      <c r="A834" s="14">
        <v>45436</v>
      </c>
      <c r="B834" t="s">
        <v>96</v>
      </c>
      <c r="C834" t="s">
        <v>25</v>
      </c>
      <c r="D834" t="s">
        <v>91</v>
      </c>
      <c r="E834" t="s">
        <v>42</v>
      </c>
      <c r="F834" t="s">
        <v>35</v>
      </c>
      <c r="G834">
        <v>69</v>
      </c>
      <c r="H834">
        <v>860</v>
      </c>
      <c r="I834">
        <v>1028</v>
      </c>
      <c r="J834">
        <v>59340</v>
      </c>
      <c r="K834">
        <v>70932</v>
      </c>
      <c r="L834">
        <v>11592</v>
      </c>
    </row>
    <row r="835" spans="1:12" x14ac:dyDescent="0.3">
      <c r="A835" s="14">
        <v>45469</v>
      </c>
      <c r="B835" t="s">
        <v>132</v>
      </c>
      <c r="C835" t="s">
        <v>25</v>
      </c>
      <c r="D835" t="s">
        <v>104</v>
      </c>
      <c r="E835" t="s">
        <v>31</v>
      </c>
      <c r="F835" t="s">
        <v>16</v>
      </c>
      <c r="G835">
        <v>78</v>
      </c>
      <c r="H835">
        <v>761</v>
      </c>
      <c r="I835">
        <v>1351</v>
      </c>
      <c r="J835">
        <v>59358</v>
      </c>
      <c r="K835">
        <v>105378</v>
      </c>
      <c r="L835">
        <v>46020</v>
      </c>
    </row>
    <row r="836" spans="1:12" x14ac:dyDescent="0.3">
      <c r="A836" s="14">
        <v>45434</v>
      </c>
      <c r="B836" t="s">
        <v>94</v>
      </c>
      <c r="C836" t="s">
        <v>25</v>
      </c>
      <c r="D836" t="s">
        <v>91</v>
      </c>
      <c r="E836" t="s">
        <v>38</v>
      </c>
      <c r="F836" t="s">
        <v>35</v>
      </c>
      <c r="G836">
        <v>69</v>
      </c>
      <c r="H836">
        <v>864</v>
      </c>
      <c r="I836">
        <v>1111</v>
      </c>
      <c r="J836">
        <v>59616</v>
      </c>
      <c r="K836">
        <v>76659</v>
      </c>
      <c r="L836">
        <v>17043</v>
      </c>
    </row>
    <row r="837" spans="1:12" x14ac:dyDescent="0.3">
      <c r="A837" s="14">
        <v>45655</v>
      </c>
      <c r="B837" t="s">
        <v>318</v>
      </c>
      <c r="C837" t="s">
        <v>25</v>
      </c>
      <c r="D837" t="s">
        <v>104</v>
      </c>
      <c r="E837" t="s">
        <v>21</v>
      </c>
      <c r="F837" t="s">
        <v>16</v>
      </c>
      <c r="G837">
        <v>72</v>
      </c>
      <c r="H837">
        <v>829</v>
      </c>
      <c r="I837">
        <v>1266</v>
      </c>
      <c r="J837">
        <v>59688</v>
      </c>
      <c r="K837">
        <v>91152</v>
      </c>
      <c r="L837">
        <v>31464</v>
      </c>
    </row>
    <row r="838" spans="1:12" x14ac:dyDescent="0.3">
      <c r="A838" s="14">
        <v>45536</v>
      </c>
      <c r="B838" t="s">
        <v>200</v>
      </c>
      <c r="C838" t="s">
        <v>25</v>
      </c>
      <c r="D838" t="s">
        <v>91</v>
      </c>
      <c r="E838" t="s">
        <v>74</v>
      </c>
      <c r="F838" t="s">
        <v>16</v>
      </c>
      <c r="G838">
        <v>68</v>
      </c>
      <c r="H838">
        <v>881</v>
      </c>
      <c r="I838">
        <v>1338</v>
      </c>
      <c r="J838">
        <v>59908</v>
      </c>
      <c r="K838">
        <v>90984</v>
      </c>
      <c r="L838">
        <v>31076</v>
      </c>
    </row>
    <row r="839" spans="1:12" x14ac:dyDescent="0.3">
      <c r="A839" s="14">
        <v>45501</v>
      </c>
      <c r="B839" t="s">
        <v>165</v>
      </c>
      <c r="C839" t="s">
        <v>25</v>
      </c>
      <c r="D839" t="s">
        <v>91</v>
      </c>
      <c r="E839" t="s">
        <v>21</v>
      </c>
      <c r="F839" t="s">
        <v>35</v>
      </c>
      <c r="G839">
        <v>63</v>
      </c>
      <c r="H839">
        <v>952</v>
      </c>
      <c r="I839">
        <v>1435</v>
      </c>
      <c r="J839">
        <v>59976</v>
      </c>
      <c r="K839">
        <v>90405</v>
      </c>
      <c r="L839">
        <v>30429</v>
      </c>
    </row>
    <row r="840" spans="1:12" x14ac:dyDescent="0.3">
      <c r="A840" s="14">
        <v>45539</v>
      </c>
      <c r="B840" t="s">
        <v>203</v>
      </c>
      <c r="C840" t="s">
        <v>25</v>
      </c>
      <c r="D840" t="s">
        <v>104</v>
      </c>
      <c r="E840" t="s">
        <v>42</v>
      </c>
      <c r="F840" t="s">
        <v>35</v>
      </c>
      <c r="G840">
        <v>77</v>
      </c>
      <c r="H840">
        <v>780</v>
      </c>
      <c r="I840">
        <v>1346</v>
      </c>
      <c r="J840">
        <v>60060</v>
      </c>
      <c r="K840">
        <v>103642</v>
      </c>
      <c r="L840">
        <v>43582</v>
      </c>
    </row>
    <row r="841" spans="1:12" x14ac:dyDescent="0.3">
      <c r="A841" s="14">
        <v>45646</v>
      </c>
      <c r="B841" t="s">
        <v>309</v>
      </c>
      <c r="C841" t="s">
        <v>25</v>
      </c>
      <c r="D841" t="s">
        <v>91</v>
      </c>
      <c r="E841" t="s">
        <v>38</v>
      </c>
      <c r="F841" t="s">
        <v>35</v>
      </c>
      <c r="G841">
        <v>67</v>
      </c>
      <c r="H841">
        <v>898</v>
      </c>
      <c r="I841">
        <v>1137</v>
      </c>
      <c r="J841">
        <v>60166</v>
      </c>
      <c r="K841">
        <v>76179</v>
      </c>
      <c r="L841">
        <v>16013</v>
      </c>
    </row>
    <row r="842" spans="1:12" x14ac:dyDescent="0.3">
      <c r="A842" s="14">
        <v>45498</v>
      </c>
      <c r="B842" t="s">
        <v>162</v>
      </c>
      <c r="C842" t="s">
        <v>25</v>
      </c>
      <c r="D842" t="s">
        <v>91</v>
      </c>
      <c r="E842" t="s">
        <v>21</v>
      </c>
      <c r="F842" t="s">
        <v>35</v>
      </c>
      <c r="G842">
        <v>100</v>
      </c>
      <c r="H842">
        <v>605</v>
      </c>
      <c r="I842">
        <v>1313</v>
      </c>
      <c r="J842">
        <v>60500</v>
      </c>
      <c r="K842">
        <v>131300</v>
      </c>
      <c r="L842">
        <v>70800</v>
      </c>
    </row>
    <row r="843" spans="1:12" x14ac:dyDescent="0.3">
      <c r="A843" s="14">
        <v>45466</v>
      </c>
      <c r="B843" t="s">
        <v>129</v>
      </c>
      <c r="C843" t="s">
        <v>25</v>
      </c>
      <c r="D843" t="s">
        <v>104</v>
      </c>
      <c r="E843" t="s">
        <v>23</v>
      </c>
      <c r="F843" t="s">
        <v>35</v>
      </c>
      <c r="G843">
        <v>86</v>
      </c>
      <c r="H843">
        <v>705</v>
      </c>
      <c r="I843">
        <v>1007</v>
      </c>
      <c r="J843">
        <v>60630</v>
      </c>
      <c r="K843">
        <v>86602</v>
      </c>
      <c r="L843">
        <v>25972</v>
      </c>
    </row>
    <row r="844" spans="1:12" x14ac:dyDescent="0.3">
      <c r="A844" s="14">
        <v>45674</v>
      </c>
      <c r="B844" t="s">
        <v>337</v>
      </c>
      <c r="C844" t="s">
        <v>25</v>
      </c>
      <c r="D844" t="s">
        <v>104</v>
      </c>
      <c r="E844" t="s">
        <v>63</v>
      </c>
      <c r="F844" t="s">
        <v>35</v>
      </c>
      <c r="G844">
        <v>61</v>
      </c>
      <c r="H844">
        <v>994</v>
      </c>
      <c r="I844">
        <v>1476</v>
      </c>
      <c r="J844">
        <v>60634</v>
      </c>
      <c r="K844">
        <v>90036</v>
      </c>
      <c r="L844">
        <v>29402</v>
      </c>
    </row>
    <row r="845" spans="1:12" x14ac:dyDescent="0.3">
      <c r="A845" s="14">
        <v>45400</v>
      </c>
      <c r="B845" t="s">
        <v>48</v>
      </c>
      <c r="C845" t="s">
        <v>25</v>
      </c>
      <c r="D845" t="s">
        <v>44</v>
      </c>
      <c r="E845" t="s">
        <v>49</v>
      </c>
      <c r="F845" t="s">
        <v>35</v>
      </c>
      <c r="G845">
        <v>65</v>
      </c>
      <c r="H845">
        <v>935</v>
      </c>
      <c r="I845">
        <v>1205</v>
      </c>
      <c r="J845">
        <v>60775</v>
      </c>
      <c r="K845">
        <v>78325</v>
      </c>
      <c r="L845">
        <v>17550</v>
      </c>
    </row>
    <row r="846" spans="1:12" x14ac:dyDescent="0.3">
      <c r="A846" s="14">
        <v>45504</v>
      </c>
      <c r="B846" t="s">
        <v>168</v>
      </c>
      <c r="C846" t="s">
        <v>25</v>
      </c>
      <c r="D846" t="s">
        <v>91</v>
      </c>
      <c r="E846" t="s">
        <v>19</v>
      </c>
      <c r="F846" t="s">
        <v>16</v>
      </c>
      <c r="G846">
        <v>88</v>
      </c>
      <c r="H846">
        <v>691</v>
      </c>
      <c r="I846">
        <v>1014</v>
      </c>
      <c r="J846">
        <v>60808</v>
      </c>
      <c r="K846">
        <v>89232</v>
      </c>
      <c r="L846">
        <v>28424</v>
      </c>
    </row>
    <row r="847" spans="1:12" x14ac:dyDescent="0.3">
      <c r="A847" s="14">
        <v>45605</v>
      </c>
      <c r="B847" t="s">
        <v>269</v>
      </c>
      <c r="C847" t="s">
        <v>25</v>
      </c>
      <c r="D847" t="s">
        <v>44</v>
      </c>
      <c r="E847" t="s">
        <v>15</v>
      </c>
      <c r="F847" t="s">
        <v>35</v>
      </c>
      <c r="G847">
        <v>70</v>
      </c>
      <c r="H847">
        <v>871</v>
      </c>
      <c r="I847">
        <v>1274</v>
      </c>
      <c r="J847">
        <v>60970</v>
      </c>
      <c r="K847">
        <v>89180</v>
      </c>
      <c r="L847">
        <v>28210</v>
      </c>
    </row>
    <row r="848" spans="1:12" x14ac:dyDescent="0.3">
      <c r="A848" s="14">
        <v>45707</v>
      </c>
      <c r="B848" t="s">
        <v>367</v>
      </c>
      <c r="C848" t="s">
        <v>25</v>
      </c>
      <c r="D848" t="s">
        <v>91</v>
      </c>
      <c r="E848" t="s">
        <v>63</v>
      </c>
      <c r="F848" t="s">
        <v>16</v>
      </c>
      <c r="G848">
        <v>95</v>
      </c>
      <c r="H848">
        <v>642</v>
      </c>
      <c r="I848">
        <v>991</v>
      </c>
      <c r="J848">
        <v>60990</v>
      </c>
      <c r="K848">
        <v>94145</v>
      </c>
      <c r="L848">
        <v>33155</v>
      </c>
    </row>
    <row r="849" spans="1:12" x14ac:dyDescent="0.3">
      <c r="A849" s="14">
        <v>45452</v>
      </c>
      <c r="B849" t="s">
        <v>113</v>
      </c>
      <c r="C849" t="s">
        <v>25</v>
      </c>
      <c r="D849" t="s">
        <v>104</v>
      </c>
      <c r="E849" t="s">
        <v>66</v>
      </c>
      <c r="F849" t="s">
        <v>35</v>
      </c>
      <c r="G849">
        <v>93</v>
      </c>
      <c r="H849">
        <v>658</v>
      </c>
      <c r="I849">
        <v>1108</v>
      </c>
      <c r="J849">
        <v>61194</v>
      </c>
      <c r="K849">
        <v>103044</v>
      </c>
      <c r="L849">
        <v>41850</v>
      </c>
    </row>
    <row r="850" spans="1:12" x14ac:dyDescent="0.3">
      <c r="A850" s="14">
        <v>45437</v>
      </c>
      <c r="B850" t="s">
        <v>97</v>
      </c>
      <c r="C850" t="s">
        <v>25</v>
      </c>
      <c r="D850" t="s">
        <v>91</v>
      </c>
      <c r="E850" t="s">
        <v>19</v>
      </c>
      <c r="F850" t="s">
        <v>35</v>
      </c>
      <c r="G850">
        <v>80</v>
      </c>
      <c r="H850">
        <v>765</v>
      </c>
      <c r="I850">
        <v>1025</v>
      </c>
      <c r="J850">
        <v>61200</v>
      </c>
      <c r="K850">
        <v>82000</v>
      </c>
      <c r="L850">
        <v>20800</v>
      </c>
    </row>
    <row r="851" spans="1:12" x14ac:dyDescent="0.3">
      <c r="A851" s="14">
        <v>45569</v>
      </c>
      <c r="B851" t="s">
        <v>233</v>
      </c>
      <c r="C851" t="s">
        <v>25</v>
      </c>
      <c r="D851" t="s">
        <v>91</v>
      </c>
      <c r="E851" t="s">
        <v>61</v>
      </c>
      <c r="F851" t="s">
        <v>35</v>
      </c>
      <c r="G851">
        <v>93</v>
      </c>
      <c r="H851">
        <v>660</v>
      </c>
      <c r="I851">
        <v>1458</v>
      </c>
      <c r="J851">
        <v>61380</v>
      </c>
      <c r="K851">
        <v>135594</v>
      </c>
      <c r="L851">
        <v>74214</v>
      </c>
    </row>
    <row r="852" spans="1:12" x14ac:dyDescent="0.3">
      <c r="A852" s="14">
        <v>45390</v>
      </c>
      <c r="B852" t="s">
        <v>32</v>
      </c>
      <c r="C852" t="s">
        <v>25</v>
      </c>
      <c r="D852" t="s">
        <v>26</v>
      </c>
      <c r="E852" t="s">
        <v>19</v>
      </c>
      <c r="F852" t="s">
        <v>16</v>
      </c>
      <c r="G852">
        <v>70</v>
      </c>
      <c r="H852">
        <v>878</v>
      </c>
      <c r="I852">
        <v>1198</v>
      </c>
      <c r="J852">
        <v>61460</v>
      </c>
      <c r="K852">
        <v>83860</v>
      </c>
      <c r="L852">
        <v>22400</v>
      </c>
    </row>
    <row r="853" spans="1:12" x14ac:dyDescent="0.3">
      <c r="A853" s="14">
        <v>45703</v>
      </c>
      <c r="B853" t="s">
        <v>363</v>
      </c>
      <c r="C853" t="s">
        <v>25</v>
      </c>
      <c r="D853" t="s">
        <v>91</v>
      </c>
      <c r="E853" t="s">
        <v>23</v>
      </c>
      <c r="F853" t="s">
        <v>35</v>
      </c>
      <c r="G853">
        <v>78</v>
      </c>
      <c r="H853">
        <v>789</v>
      </c>
      <c r="I853">
        <v>1155</v>
      </c>
      <c r="J853">
        <v>61542</v>
      </c>
      <c r="K853">
        <v>90090</v>
      </c>
      <c r="L853">
        <v>28548</v>
      </c>
    </row>
    <row r="854" spans="1:12" x14ac:dyDescent="0.3">
      <c r="A854" s="14">
        <v>45447</v>
      </c>
      <c r="B854" t="s">
        <v>108</v>
      </c>
      <c r="C854" t="s">
        <v>25</v>
      </c>
      <c r="D854" t="s">
        <v>104</v>
      </c>
      <c r="E854" t="s">
        <v>34</v>
      </c>
      <c r="F854" t="s">
        <v>16</v>
      </c>
      <c r="G854">
        <v>93</v>
      </c>
      <c r="H854">
        <v>662</v>
      </c>
      <c r="I854">
        <v>1440</v>
      </c>
      <c r="J854">
        <v>61566</v>
      </c>
      <c r="K854">
        <v>133920</v>
      </c>
      <c r="L854">
        <v>72354</v>
      </c>
    </row>
    <row r="855" spans="1:12" x14ac:dyDescent="0.3">
      <c r="A855" s="14">
        <v>45578</v>
      </c>
      <c r="B855" t="s">
        <v>242</v>
      </c>
      <c r="C855" t="s">
        <v>25</v>
      </c>
      <c r="D855" t="s">
        <v>104</v>
      </c>
      <c r="E855" t="s">
        <v>21</v>
      </c>
      <c r="F855" t="s">
        <v>16</v>
      </c>
      <c r="G855">
        <v>86</v>
      </c>
      <c r="H855">
        <v>717</v>
      </c>
      <c r="I855">
        <v>1056</v>
      </c>
      <c r="J855">
        <v>61662</v>
      </c>
      <c r="K855">
        <v>90816</v>
      </c>
      <c r="L855">
        <v>29154</v>
      </c>
    </row>
    <row r="856" spans="1:12" x14ac:dyDescent="0.3">
      <c r="A856" s="14">
        <v>45557</v>
      </c>
      <c r="B856" t="s">
        <v>221</v>
      </c>
      <c r="C856" t="s">
        <v>25</v>
      </c>
      <c r="D856" t="s">
        <v>104</v>
      </c>
      <c r="E856" t="s">
        <v>19</v>
      </c>
      <c r="F856" t="s">
        <v>16</v>
      </c>
      <c r="G856">
        <v>80</v>
      </c>
      <c r="H856">
        <v>771</v>
      </c>
      <c r="I856">
        <v>908</v>
      </c>
      <c r="J856">
        <v>61680</v>
      </c>
      <c r="K856">
        <v>72640</v>
      </c>
      <c r="L856">
        <v>10960</v>
      </c>
    </row>
    <row r="857" spans="1:12" x14ac:dyDescent="0.3">
      <c r="A857" s="14">
        <v>45446</v>
      </c>
      <c r="B857" t="s">
        <v>107</v>
      </c>
      <c r="C857" t="s">
        <v>25</v>
      </c>
      <c r="D857" t="s">
        <v>104</v>
      </c>
      <c r="E857" t="s">
        <v>23</v>
      </c>
      <c r="F857" t="s">
        <v>16</v>
      </c>
      <c r="G857">
        <v>71</v>
      </c>
      <c r="H857">
        <v>869</v>
      </c>
      <c r="I857">
        <v>902</v>
      </c>
      <c r="J857">
        <v>61699</v>
      </c>
      <c r="K857">
        <v>64042</v>
      </c>
      <c r="L857">
        <v>2343</v>
      </c>
    </row>
    <row r="858" spans="1:12" x14ac:dyDescent="0.3">
      <c r="A858" s="14">
        <v>45643</v>
      </c>
      <c r="B858" t="s">
        <v>306</v>
      </c>
      <c r="C858" t="s">
        <v>25</v>
      </c>
      <c r="D858" t="s">
        <v>91</v>
      </c>
      <c r="E858" t="s">
        <v>23</v>
      </c>
      <c r="F858" t="s">
        <v>35</v>
      </c>
      <c r="G858">
        <v>64</v>
      </c>
      <c r="H858">
        <v>965</v>
      </c>
      <c r="I858">
        <v>982</v>
      </c>
      <c r="J858">
        <v>61760</v>
      </c>
      <c r="K858">
        <v>62848</v>
      </c>
      <c r="L858">
        <v>1088</v>
      </c>
    </row>
    <row r="859" spans="1:12" x14ac:dyDescent="0.3">
      <c r="A859" s="14">
        <v>45704</v>
      </c>
      <c r="B859" t="s">
        <v>364</v>
      </c>
      <c r="C859" t="s">
        <v>25</v>
      </c>
      <c r="D859" t="s">
        <v>91</v>
      </c>
      <c r="E859" t="s">
        <v>34</v>
      </c>
      <c r="F859" t="s">
        <v>16</v>
      </c>
      <c r="G859">
        <v>74</v>
      </c>
      <c r="H859">
        <v>835</v>
      </c>
      <c r="I859">
        <v>1141</v>
      </c>
      <c r="J859">
        <v>61790</v>
      </c>
      <c r="K859">
        <v>84434</v>
      </c>
      <c r="L859">
        <v>22644</v>
      </c>
    </row>
    <row r="860" spans="1:12" x14ac:dyDescent="0.3">
      <c r="A860" s="14">
        <v>45559</v>
      </c>
      <c r="B860" t="s">
        <v>223</v>
      </c>
      <c r="C860" t="s">
        <v>25</v>
      </c>
      <c r="D860" t="s">
        <v>104</v>
      </c>
      <c r="E860" t="s">
        <v>42</v>
      </c>
      <c r="F860" t="s">
        <v>16</v>
      </c>
      <c r="G860">
        <v>68</v>
      </c>
      <c r="H860">
        <v>909</v>
      </c>
      <c r="I860">
        <v>1146</v>
      </c>
      <c r="J860">
        <v>61812</v>
      </c>
      <c r="K860">
        <v>77928</v>
      </c>
      <c r="L860">
        <v>16116</v>
      </c>
    </row>
    <row r="861" spans="1:12" x14ac:dyDescent="0.3">
      <c r="A861" s="14">
        <v>45712</v>
      </c>
      <c r="B861" t="s">
        <v>372</v>
      </c>
      <c r="C861" t="s">
        <v>25</v>
      </c>
      <c r="D861" t="s">
        <v>104</v>
      </c>
      <c r="E861" t="s">
        <v>72</v>
      </c>
      <c r="F861" t="s">
        <v>16</v>
      </c>
      <c r="G861">
        <v>84</v>
      </c>
      <c r="H861">
        <v>738</v>
      </c>
      <c r="I861">
        <v>1177</v>
      </c>
      <c r="J861">
        <v>61992</v>
      </c>
      <c r="K861">
        <v>98868</v>
      </c>
      <c r="L861">
        <v>36876</v>
      </c>
    </row>
    <row r="862" spans="1:12" x14ac:dyDescent="0.3">
      <c r="A862" s="14">
        <v>45449</v>
      </c>
      <c r="B862" t="s">
        <v>110</v>
      </c>
      <c r="C862" t="s">
        <v>25</v>
      </c>
      <c r="D862" t="s">
        <v>104</v>
      </c>
      <c r="E862" t="s">
        <v>61</v>
      </c>
      <c r="F862" t="s">
        <v>35</v>
      </c>
      <c r="G862">
        <v>84</v>
      </c>
      <c r="H862">
        <v>739</v>
      </c>
      <c r="I862">
        <v>1077</v>
      </c>
      <c r="J862">
        <v>62076</v>
      </c>
      <c r="K862">
        <v>90468</v>
      </c>
      <c r="L862">
        <v>28392</v>
      </c>
    </row>
    <row r="863" spans="1:12" x14ac:dyDescent="0.3">
      <c r="A863" s="14">
        <v>45701</v>
      </c>
      <c r="B863" t="s">
        <v>361</v>
      </c>
      <c r="C863" t="s">
        <v>25</v>
      </c>
      <c r="D863" t="s">
        <v>91</v>
      </c>
      <c r="E863" t="s">
        <v>38</v>
      </c>
      <c r="F863" t="s">
        <v>35</v>
      </c>
      <c r="G863">
        <v>87</v>
      </c>
      <c r="H863">
        <v>714</v>
      </c>
      <c r="I863">
        <v>1225</v>
      </c>
      <c r="J863">
        <v>62118</v>
      </c>
      <c r="K863">
        <v>106575</v>
      </c>
      <c r="L863">
        <v>44457</v>
      </c>
    </row>
    <row r="864" spans="1:12" x14ac:dyDescent="0.3">
      <c r="A864" s="14">
        <v>45654</v>
      </c>
      <c r="B864" t="s">
        <v>317</v>
      </c>
      <c r="C864" t="s">
        <v>25</v>
      </c>
      <c r="D864" t="s">
        <v>104</v>
      </c>
      <c r="E864" t="s">
        <v>74</v>
      </c>
      <c r="F864" t="s">
        <v>16</v>
      </c>
      <c r="G864">
        <v>89</v>
      </c>
      <c r="H864">
        <v>702</v>
      </c>
      <c r="I864">
        <v>1162</v>
      </c>
      <c r="J864">
        <v>62478</v>
      </c>
      <c r="K864">
        <v>103418</v>
      </c>
      <c r="L864">
        <v>40940</v>
      </c>
    </row>
    <row r="865" spans="1:12" x14ac:dyDescent="0.3">
      <c r="A865" s="14">
        <v>45500</v>
      </c>
      <c r="B865" t="s">
        <v>164</v>
      </c>
      <c r="C865" t="s">
        <v>25</v>
      </c>
      <c r="D865" t="s">
        <v>91</v>
      </c>
      <c r="E865" t="s">
        <v>61</v>
      </c>
      <c r="F865" t="s">
        <v>35</v>
      </c>
      <c r="G865">
        <v>73</v>
      </c>
      <c r="H865">
        <v>857</v>
      </c>
      <c r="I865">
        <v>1092</v>
      </c>
      <c r="J865">
        <v>62561</v>
      </c>
      <c r="K865">
        <v>79716</v>
      </c>
      <c r="L865">
        <v>17155</v>
      </c>
    </row>
    <row r="866" spans="1:12" x14ac:dyDescent="0.3">
      <c r="A866" s="14">
        <v>45538</v>
      </c>
      <c r="B866" t="s">
        <v>202</v>
      </c>
      <c r="C866" t="s">
        <v>25</v>
      </c>
      <c r="D866" t="s">
        <v>104</v>
      </c>
      <c r="E866" t="s">
        <v>21</v>
      </c>
      <c r="F866" t="s">
        <v>16</v>
      </c>
      <c r="G866">
        <v>89</v>
      </c>
      <c r="H866">
        <v>703</v>
      </c>
      <c r="I866">
        <v>914</v>
      </c>
      <c r="J866">
        <v>62567</v>
      </c>
      <c r="K866">
        <v>81346</v>
      </c>
      <c r="L866">
        <v>18779</v>
      </c>
    </row>
    <row r="867" spans="1:12" x14ac:dyDescent="0.3">
      <c r="A867" s="14">
        <v>45465</v>
      </c>
      <c r="B867" t="s">
        <v>128</v>
      </c>
      <c r="C867" t="s">
        <v>25</v>
      </c>
      <c r="D867" t="s">
        <v>91</v>
      </c>
      <c r="E867" t="s">
        <v>21</v>
      </c>
      <c r="F867" t="s">
        <v>35</v>
      </c>
      <c r="G867">
        <v>81</v>
      </c>
      <c r="H867">
        <v>776</v>
      </c>
      <c r="I867">
        <v>1318</v>
      </c>
      <c r="J867">
        <v>62856</v>
      </c>
      <c r="K867">
        <v>106758</v>
      </c>
      <c r="L867">
        <v>43902</v>
      </c>
    </row>
    <row r="868" spans="1:12" x14ac:dyDescent="0.3">
      <c r="A868" s="14">
        <v>45556</v>
      </c>
      <c r="B868" t="s">
        <v>220</v>
      </c>
      <c r="C868" t="s">
        <v>25</v>
      </c>
      <c r="D868" t="s">
        <v>104</v>
      </c>
      <c r="E868" t="s">
        <v>42</v>
      </c>
      <c r="F868" t="s">
        <v>16</v>
      </c>
      <c r="G868">
        <v>66</v>
      </c>
      <c r="H868">
        <v>958</v>
      </c>
      <c r="I868">
        <v>985</v>
      </c>
      <c r="J868">
        <v>63228</v>
      </c>
      <c r="K868">
        <v>65010</v>
      </c>
      <c r="L868">
        <v>1782</v>
      </c>
    </row>
    <row r="869" spans="1:12" x14ac:dyDescent="0.3">
      <c r="A869" s="14">
        <v>45595</v>
      </c>
      <c r="B869" t="s">
        <v>259</v>
      </c>
      <c r="C869" t="s">
        <v>25</v>
      </c>
      <c r="D869" t="s">
        <v>26</v>
      </c>
      <c r="E869" t="s">
        <v>68</v>
      </c>
      <c r="F869" t="s">
        <v>16</v>
      </c>
      <c r="G869">
        <v>97</v>
      </c>
      <c r="H869">
        <v>654</v>
      </c>
      <c r="I869">
        <v>1407</v>
      </c>
      <c r="J869">
        <v>63438</v>
      </c>
      <c r="K869">
        <v>136479</v>
      </c>
      <c r="L869">
        <v>73041</v>
      </c>
    </row>
    <row r="870" spans="1:12" x14ac:dyDescent="0.3">
      <c r="A870" s="14">
        <v>45592</v>
      </c>
      <c r="B870" t="s">
        <v>256</v>
      </c>
      <c r="C870" t="s">
        <v>25</v>
      </c>
      <c r="D870" t="s">
        <v>26</v>
      </c>
      <c r="E870" t="s">
        <v>63</v>
      </c>
      <c r="F870" t="s">
        <v>16</v>
      </c>
      <c r="G870">
        <v>69</v>
      </c>
      <c r="H870">
        <v>921</v>
      </c>
      <c r="I870">
        <v>1045</v>
      </c>
      <c r="J870">
        <v>63549</v>
      </c>
      <c r="K870">
        <v>72105</v>
      </c>
      <c r="L870">
        <v>8556</v>
      </c>
    </row>
    <row r="871" spans="1:12" x14ac:dyDescent="0.3">
      <c r="A871" s="14">
        <v>45397</v>
      </c>
      <c r="B871" t="s">
        <v>43</v>
      </c>
      <c r="C871" t="s">
        <v>25</v>
      </c>
      <c r="D871" t="s">
        <v>44</v>
      </c>
      <c r="E871" t="s">
        <v>19</v>
      </c>
      <c r="F871" t="s">
        <v>35</v>
      </c>
      <c r="G871">
        <v>74</v>
      </c>
      <c r="H871">
        <v>859</v>
      </c>
      <c r="I871">
        <v>906</v>
      </c>
      <c r="J871">
        <v>63566</v>
      </c>
      <c r="K871">
        <v>67044</v>
      </c>
      <c r="L871">
        <v>3478</v>
      </c>
    </row>
    <row r="872" spans="1:12" x14ac:dyDescent="0.3">
      <c r="A872" s="14">
        <v>45708</v>
      </c>
      <c r="B872" t="s">
        <v>368</v>
      </c>
      <c r="C872" t="s">
        <v>25</v>
      </c>
      <c r="D872" t="s">
        <v>91</v>
      </c>
      <c r="E872" t="s">
        <v>19</v>
      </c>
      <c r="F872" t="s">
        <v>35</v>
      </c>
      <c r="G872">
        <v>90</v>
      </c>
      <c r="H872">
        <v>713</v>
      </c>
      <c r="I872">
        <v>1017</v>
      </c>
      <c r="J872">
        <v>64170</v>
      </c>
      <c r="K872">
        <v>91530</v>
      </c>
      <c r="L872">
        <v>27360</v>
      </c>
    </row>
    <row r="873" spans="1:12" x14ac:dyDescent="0.3">
      <c r="A873" s="14">
        <v>45447</v>
      </c>
      <c r="B873" t="s">
        <v>108</v>
      </c>
      <c r="C873" t="s">
        <v>25</v>
      </c>
      <c r="D873" t="s">
        <v>104</v>
      </c>
      <c r="E873" t="s">
        <v>34</v>
      </c>
      <c r="F873" t="s">
        <v>16</v>
      </c>
      <c r="G873">
        <v>99</v>
      </c>
      <c r="H873">
        <v>649</v>
      </c>
      <c r="I873">
        <v>1453</v>
      </c>
      <c r="J873">
        <v>64251</v>
      </c>
      <c r="K873">
        <v>143847</v>
      </c>
      <c r="L873">
        <v>79596</v>
      </c>
    </row>
    <row r="874" spans="1:12" x14ac:dyDescent="0.3">
      <c r="A874" s="14">
        <v>45445</v>
      </c>
      <c r="B874" t="s">
        <v>106</v>
      </c>
      <c r="C874" t="s">
        <v>25</v>
      </c>
      <c r="D874" t="s">
        <v>104</v>
      </c>
      <c r="E874" t="s">
        <v>23</v>
      </c>
      <c r="F874" t="s">
        <v>16</v>
      </c>
      <c r="G874">
        <v>74</v>
      </c>
      <c r="H874">
        <v>870</v>
      </c>
      <c r="I874">
        <v>959</v>
      </c>
      <c r="J874">
        <v>64380</v>
      </c>
      <c r="K874">
        <v>70966</v>
      </c>
      <c r="L874">
        <v>6586</v>
      </c>
    </row>
    <row r="875" spans="1:12" x14ac:dyDescent="0.3">
      <c r="A875" s="14">
        <v>45464</v>
      </c>
      <c r="B875" t="s">
        <v>127</v>
      </c>
      <c r="C875" t="s">
        <v>25</v>
      </c>
      <c r="D875" t="s">
        <v>91</v>
      </c>
      <c r="E875" t="s">
        <v>19</v>
      </c>
      <c r="F875" t="s">
        <v>35</v>
      </c>
      <c r="G875">
        <v>75</v>
      </c>
      <c r="H875">
        <v>859</v>
      </c>
      <c r="I875">
        <v>1176</v>
      </c>
      <c r="J875">
        <v>64425</v>
      </c>
      <c r="K875">
        <v>88200</v>
      </c>
      <c r="L875">
        <v>23775</v>
      </c>
    </row>
    <row r="876" spans="1:12" x14ac:dyDescent="0.3">
      <c r="A876" s="14">
        <v>45436</v>
      </c>
      <c r="B876" t="s">
        <v>96</v>
      </c>
      <c r="C876" t="s">
        <v>25</v>
      </c>
      <c r="D876" t="s">
        <v>91</v>
      </c>
      <c r="E876" t="s">
        <v>42</v>
      </c>
      <c r="F876" t="s">
        <v>35</v>
      </c>
      <c r="G876">
        <v>87</v>
      </c>
      <c r="H876">
        <v>742</v>
      </c>
      <c r="I876">
        <v>1221</v>
      </c>
      <c r="J876">
        <v>64554</v>
      </c>
      <c r="K876">
        <v>106227</v>
      </c>
      <c r="L876">
        <v>41673</v>
      </c>
    </row>
    <row r="877" spans="1:12" x14ac:dyDescent="0.3">
      <c r="A877" s="14">
        <v>45432</v>
      </c>
      <c r="B877" t="s">
        <v>92</v>
      </c>
      <c r="C877" t="s">
        <v>25</v>
      </c>
      <c r="D877" t="s">
        <v>91</v>
      </c>
      <c r="E877" t="s">
        <v>31</v>
      </c>
      <c r="F877" t="s">
        <v>16</v>
      </c>
      <c r="G877">
        <v>90</v>
      </c>
      <c r="H877">
        <v>718</v>
      </c>
      <c r="I877">
        <v>1346</v>
      </c>
      <c r="J877">
        <v>64620</v>
      </c>
      <c r="K877">
        <v>121140</v>
      </c>
      <c r="L877">
        <v>56520</v>
      </c>
    </row>
    <row r="878" spans="1:12" x14ac:dyDescent="0.3">
      <c r="A878" s="14">
        <v>45645</v>
      </c>
      <c r="B878" t="s">
        <v>308</v>
      </c>
      <c r="C878" t="s">
        <v>25</v>
      </c>
      <c r="D878" t="s">
        <v>91</v>
      </c>
      <c r="E878" t="s">
        <v>34</v>
      </c>
      <c r="F878" t="s">
        <v>35</v>
      </c>
      <c r="G878">
        <v>85</v>
      </c>
      <c r="H878">
        <v>761</v>
      </c>
      <c r="I878">
        <v>901</v>
      </c>
      <c r="J878">
        <v>64685</v>
      </c>
      <c r="K878">
        <v>76585</v>
      </c>
      <c r="L878">
        <v>11900</v>
      </c>
    </row>
    <row r="879" spans="1:12" x14ac:dyDescent="0.3">
      <c r="A879" s="14">
        <v>45608</v>
      </c>
      <c r="B879" t="s">
        <v>272</v>
      </c>
      <c r="C879" t="s">
        <v>25</v>
      </c>
      <c r="D879" t="s">
        <v>44</v>
      </c>
      <c r="E879" t="s">
        <v>23</v>
      </c>
      <c r="F879" t="s">
        <v>35</v>
      </c>
      <c r="G879">
        <v>96</v>
      </c>
      <c r="H879">
        <v>674</v>
      </c>
      <c r="I879">
        <v>1248</v>
      </c>
      <c r="J879">
        <v>64704</v>
      </c>
      <c r="K879">
        <v>119808</v>
      </c>
      <c r="L879">
        <v>55104</v>
      </c>
    </row>
    <row r="880" spans="1:12" x14ac:dyDescent="0.3">
      <c r="A880" s="14">
        <v>45645</v>
      </c>
      <c r="B880" t="s">
        <v>308</v>
      </c>
      <c r="C880" t="s">
        <v>25</v>
      </c>
      <c r="D880" t="s">
        <v>91</v>
      </c>
      <c r="E880" t="s">
        <v>34</v>
      </c>
      <c r="F880" t="s">
        <v>35</v>
      </c>
      <c r="G880">
        <v>81</v>
      </c>
      <c r="H880">
        <v>801</v>
      </c>
      <c r="I880">
        <v>941</v>
      </c>
      <c r="J880">
        <v>64881</v>
      </c>
      <c r="K880">
        <v>76221</v>
      </c>
      <c r="L880">
        <v>11340</v>
      </c>
    </row>
    <row r="881" spans="1:12" x14ac:dyDescent="0.3">
      <c r="A881" s="14">
        <v>45471</v>
      </c>
      <c r="B881" t="s">
        <v>134</v>
      </c>
      <c r="C881" t="s">
        <v>25</v>
      </c>
      <c r="D881" t="s">
        <v>104</v>
      </c>
      <c r="E881" t="s">
        <v>34</v>
      </c>
      <c r="F881" t="s">
        <v>16</v>
      </c>
      <c r="G881">
        <v>85</v>
      </c>
      <c r="H881">
        <v>765</v>
      </c>
      <c r="I881">
        <v>1320</v>
      </c>
      <c r="J881">
        <v>65025</v>
      </c>
      <c r="K881">
        <v>112200</v>
      </c>
      <c r="L881">
        <v>47175</v>
      </c>
    </row>
    <row r="882" spans="1:12" x14ac:dyDescent="0.3">
      <c r="A882" s="14">
        <v>45442</v>
      </c>
      <c r="B882" t="s">
        <v>102</v>
      </c>
      <c r="C882" t="s">
        <v>25</v>
      </c>
      <c r="D882" t="s">
        <v>91</v>
      </c>
      <c r="E882" t="s">
        <v>31</v>
      </c>
      <c r="F882" t="s">
        <v>16</v>
      </c>
      <c r="G882">
        <v>99</v>
      </c>
      <c r="H882">
        <v>657</v>
      </c>
      <c r="I882">
        <v>895</v>
      </c>
      <c r="J882">
        <v>65043</v>
      </c>
      <c r="K882">
        <v>88605</v>
      </c>
      <c r="L882">
        <v>23562</v>
      </c>
    </row>
    <row r="883" spans="1:12" x14ac:dyDescent="0.3">
      <c r="A883" s="14">
        <v>45496</v>
      </c>
      <c r="B883" t="s">
        <v>160</v>
      </c>
      <c r="C883" t="s">
        <v>25</v>
      </c>
      <c r="D883" t="s">
        <v>91</v>
      </c>
      <c r="E883" t="s">
        <v>74</v>
      </c>
      <c r="F883" t="s">
        <v>35</v>
      </c>
      <c r="G883">
        <v>75</v>
      </c>
      <c r="H883">
        <v>871</v>
      </c>
      <c r="I883">
        <v>990</v>
      </c>
      <c r="J883">
        <v>65325</v>
      </c>
      <c r="K883">
        <v>74250</v>
      </c>
      <c r="L883">
        <v>8925</v>
      </c>
    </row>
    <row r="884" spans="1:12" x14ac:dyDescent="0.3">
      <c r="A884" s="14">
        <v>45450</v>
      </c>
      <c r="B884" t="s">
        <v>111</v>
      </c>
      <c r="C884" t="s">
        <v>25</v>
      </c>
      <c r="D884" t="s">
        <v>104</v>
      </c>
      <c r="E884" t="s">
        <v>63</v>
      </c>
      <c r="F884" t="s">
        <v>35</v>
      </c>
      <c r="G884">
        <v>71</v>
      </c>
      <c r="H884">
        <v>923</v>
      </c>
      <c r="I884">
        <v>1199</v>
      </c>
      <c r="J884">
        <v>65533</v>
      </c>
      <c r="K884">
        <v>85129</v>
      </c>
      <c r="L884">
        <v>19596</v>
      </c>
    </row>
    <row r="885" spans="1:12" x14ac:dyDescent="0.3">
      <c r="A885" s="14">
        <v>45651</v>
      </c>
      <c r="B885" t="s">
        <v>314</v>
      </c>
      <c r="C885" t="s">
        <v>25</v>
      </c>
      <c r="D885" t="s">
        <v>104</v>
      </c>
      <c r="E885" t="s">
        <v>68</v>
      </c>
      <c r="F885" t="s">
        <v>35</v>
      </c>
      <c r="G885">
        <v>83</v>
      </c>
      <c r="H885">
        <v>790</v>
      </c>
      <c r="I885">
        <v>1150</v>
      </c>
      <c r="J885">
        <v>65570</v>
      </c>
      <c r="K885">
        <v>95450</v>
      </c>
      <c r="L885">
        <v>29880</v>
      </c>
    </row>
    <row r="886" spans="1:12" x14ac:dyDescent="0.3">
      <c r="A886" s="14">
        <v>45710</v>
      </c>
      <c r="B886" t="s">
        <v>370</v>
      </c>
      <c r="C886" t="s">
        <v>25</v>
      </c>
      <c r="D886" t="s">
        <v>91</v>
      </c>
      <c r="E886" t="s">
        <v>68</v>
      </c>
      <c r="F886" t="s">
        <v>16</v>
      </c>
      <c r="G886">
        <v>81</v>
      </c>
      <c r="H886">
        <v>813</v>
      </c>
      <c r="I886">
        <v>946</v>
      </c>
      <c r="J886">
        <v>65853</v>
      </c>
      <c r="K886">
        <v>76626</v>
      </c>
      <c r="L886">
        <v>10773</v>
      </c>
    </row>
    <row r="887" spans="1:12" x14ac:dyDescent="0.3">
      <c r="A887" s="14">
        <v>45388</v>
      </c>
      <c r="B887" t="s">
        <v>28</v>
      </c>
      <c r="C887" t="s">
        <v>25</v>
      </c>
      <c r="D887" t="s">
        <v>26</v>
      </c>
      <c r="E887" t="s">
        <v>29</v>
      </c>
      <c r="F887" t="s">
        <v>16</v>
      </c>
      <c r="G887">
        <v>84</v>
      </c>
      <c r="H887">
        <v>784</v>
      </c>
      <c r="I887">
        <v>1189</v>
      </c>
      <c r="J887">
        <v>65856</v>
      </c>
      <c r="K887">
        <v>99876</v>
      </c>
      <c r="L887">
        <v>34020</v>
      </c>
    </row>
    <row r="888" spans="1:12" x14ac:dyDescent="0.3">
      <c r="A888" s="14">
        <v>45435</v>
      </c>
      <c r="B888" t="s">
        <v>95</v>
      </c>
      <c r="C888" t="s">
        <v>25</v>
      </c>
      <c r="D888" t="s">
        <v>91</v>
      </c>
      <c r="E888" t="s">
        <v>19</v>
      </c>
      <c r="F888" t="s">
        <v>35</v>
      </c>
      <c r="G888">
        <v>72</v>
      </c>
      <c r="H888">
        <v>920</v>
      </c>
      <c r="I888">
        <v>1333</v>
      </c>
      <c r="J888">
        <v>66240</v>
      </c>
      <c r="K888">
        <v>95976</v>
      </c>
      <c r="L888">
        <v>29736</v>
      </c>
    </row>
    <row r="889" spans="1:12" x14ac:dyDescent="0.3">
      <c r="A889" s="14">
        <v>45399</v>
      </c>
      <c r="B889" t="s">
        <v>47</v>
      </c>
      <c r="C889" t="s">
        <v>25</v>
      </c>
      <c r="D889" t="s">
        <v>44</v>
      </c>
      <c r="E889" t="s">
        <v>42</v>
      </c>
      <c r="F889" t="s">
        <v>35</v>
      </c>
      <c r="G889">
        <v>67</v>
      </c>
      <c r="H889">
        <v>989</v>
      </c>
      <c r="I889">
        <v>1052</v>
      </c>
      <c r="J889">
        <v>66263</v>
      </c>
      <c r="K889">
        <v>70484</v>
      </c>
      <c r="L889">
        <v>4221</v>
      </c>
    </row>
    <row r="890" spans="1:12" x14ac:dyDescent="0.3">
      <c r="A890" s="14">
        <v>45403</v>
      </c>
      <c r="B890" t="s">
        <v>53</v>
      </c>
      <c r="C890" t="s">
        <v>25</v>
      </c>
      <c r="D890" t="s">
        <v>44</v>
      </c>
      <c r="E890" t="s">
        <v>38</v>
      </c>
      <c r="F890" t="s">
        <v>16</v>
      </c>
      <c r="G890">
        <v>76</v>
      </c>
      <c r="H890">
        <v>875</v>
      </c>
      <c r="I890">
        <v>1259</v>
      </c>
      <c r="J890">
        <v>66500</v>
      </c>
      <c r="K890">
        <v>95684</v>
      </c>
      <c r="L890">
        <v>29184</v>
      </c>
    </row>
    <row r="891" spans="1:12" x14ac:dyDescent="0.3">
      <c r="A891" s="14">
        <v>45666</v>
      </c>
      <c r="B891" t="s">
        <v>329</v>
      </c>
      <c r="C891" t="s">
        <v>25</v>
      </c>
      <c r="D891" t="s">
        <v>91</v>
      </c>
      <c r="E891" t="s">
        <v>31</v>
      </c>
      <c r="F891" t="s">
        <v>16</v>
      </c>
      <c r="G891">
        <v>100</v>
      </c>
      <c r="H891">
        <v>667</v>
      </c>
      <c r="I891">
        <v>1499</v>
      </c>
      <c r="J891">
        <v>66700</v>
      </c>
      <c r="K891">
        <v>149900</v>
      </c>
      <c r="L891">
        <v>83200</v>
      </c>
    </row>
    <row r="892" spans="1:12" x14ac:dyDescent="0.3">
      <c r="A892" s="14">
        <v>45577</v>
      </c>
      <c r="B892" t="s">
        <v>241</v>
      </c>
      <c r="C892" t="s">
        <v>25</v>
      </c>
      <c r="D892" t="s">
        <v>104</v>
      </c>
      <c r="E892" t="s">
        <v>21</v>
      </c>
      <c r="F892" t="s">
        <v>35</v>
      </c>
      <c r="G892">
        <v>80</v>
      </c>
      <c r="H892">
        <v>841</v>
      </c>
      <c r="I892">
        <v>1094</v>
      </c>
      <c r="J892">
        <v>67280</v>
      </c>
      <c r="K892">
        <v>87520</v>
      </c>
      <c r="L892">
        <v>20240</v>
      </c>
    </row>
    <row r="893" spans="1:12" x14ac:dyDescent="0.3">
      <c r="A893" s="14">
        <v>45671</v>
      </c>
      <c r="B893" t="s">
        <v>334</v>
      </c>
      <c r="C893" t="s">
        <v>25</v>
      </c>
      <c r="D893" t="s">
        <v>104</v>
      </c>
      <c r="E893" t="s">
        <v>34</v>
      </c>
      <c r="F893" t="s">
        <v>16</v>
      </c>
      <c r="G893">
        <v>82</v>
      </c>
      <c r="H893">
        <v>822</v>
      </c>
      <c r="I893">
        <v>887</v>
      </c>
      <c r="J893">
        <v>67404</v>
      </c>
      <c r="K893">
        <v>72734</v>
      </c>
      <c r="L893">
        <v>5330</v>
      </c>
    </row>
    <row r="894" spans="1:12" x14ac:dyDescent="0.3">
      <c r="A894" s="14">
        <v>45450</v>
      </c>
      <c r="B894" t="s">
        <v>111</v>
      </c>
      <c r="C894" t="s">
        <v>25</v>
      </c>
      <c r="D894" t="s">
        <v>104</v>
      </c>
      <c r="E894" t="s">
        <v>63</v>
      </c>
      <c r="F894" t="s">
        <v>35</v>
      </c>
      <c r="G894">
        <v>72</v>
      </c>
      <c r="H894">
        <v>937</v>
      </c>
      <c r="I894">
        <v>1264</v>
      </c>
      <c r="J894">
        <v>67464</v>
      </c>
      <c r="K894">
        <v>91008</v>
      </c>
      <c r="L894">
        <v>23544</v>
      </c>
    </row>
    <row r="895" spans="1:12" x14ac:dyDescent="0.3">
      <c r="A895" s="14">
        <v>45530</v>
      </c>
      <c r="B895" t="s">
        <v>194</v>
      </c>
      <c r="C895" t="s">
        <v>25</v>
      </c>
      <c r="D895" t="s">
        <v>91</v>
      </c>
      <c r="E895" t="s">
        <v>63</v>
      </c>
      <c r="F895" t="s">
        <v>35</v>
      </c>
      <c r="G895">
        <v>74</v>
      </c>
      <c r="H895">
        <v>914</v>
      </c>
      <c r="I895">
        <v>1026</v>
      </c>
      <c r="J895">
        <v>67636</v>
      </c>
      <c r="K895">
        <v>75924</v>
      </c>
      <c r="L895">
        <v>8288</v>
      </c>
    </row>
    <row r="896" spans="1:12" x14ac:dyDescent="0.3">
      <c r="A896" s="14">
        <v>45506</v>
      </c>
      <c r="B896" t="s">
        <v>170</v>
      </c>
      <c r="C896" t="s">
        <v>25</v>
      </c>
      <c r="D896" t="s">
        <v>91</v>
      </c>
      <c r="E896" t="s">
        <v>23</v>
      </c>
      <c r="F896" t="s">
        <v>16</v>
      </c>
      <c r="G896">
        <v>84</v>
      </c>
      <c r="H896">
        <v>806</v>
      </c>
      <c r="I896">
        <v>1470</v>
      </c>
      <c r="J896">
        <v>67704</v>
      </c>
      <c r="K896">
        <v>123480</v>
      </c>
      <c r="L896">
        <v>55776</v>
      </c>
    </row>
    <row r="897" spans="1:12" x14ac:dyDescent="0.3">
      <c r="A897" s="14">
        <v>45445</v>
      </c>
      <c r="B897" t="s">
        <v>106</v>
      </c>
      <c r="C897" t="s">
        <v>25</v>
      </c>
      <c r="D897" t="s">
        <v>104</v>
      </c>
      <c r="E897" t="s">
        <v>23</v>
      </c>
      <c r="F897" t="s">
        <v>16</v>
      </c>
      <c r="G897">
        <v>94</v>
      </c>
      <c r="H897">
        <v>721</v>
      </c>
      <c r="I897">
        <v>1066</v>
      </c>
      <c r="J897">
        <v>67774</v>
      </c>
      <c r="K897">
        <v>100204</v>
      </c>
      <c r="L897">
        <v>32430</v>
      </c>
    </row>
    <row r="898" spans="1:12" x14ac:dyDescent="0.3">
      <c r="A898" s="14">
        <v>45649</v>
      </c>
      <c r="B898" t="s">
        <v>312</v>
      </c>
      <c r="C898" t="s">
        <v>25</v>
      </c>
      <c r="D898" t="s">
        <v>104</v>
      </c>
      <c r="E898" t="s">
        <v>19</v>
      </c>
      <c r="F898" t="s">
        <v>35</v>
      </c>
      <c r="G898">
        <v>72</v>
      </c>
      <c r="H898">
        <v>943</v>
      </c>
      <c r="I898">
        <v>1230</v>
      </c>
      <c r="J898">
        <v>67896</v>
      </c>
      <c r="K898">
        <v>88560</v>
      </c>
      <c r="L898">
        <v>20664</v>
      </c>
    </row>
    <row r="899" spans="1:12" x14ac:dyDescent="0.3">
      <c r="A899" s="14">
        <v>45452</v>
      </c>
      <c r="B899" t="s">
        <v>113</v>
      </c>
      <c r="C899" t="s">
        <v>25</v>
      </c>
      <c r="D899" t="s">
        <v>104</v>
      </c>
      <c r="E899" t="s">
        <v>66</v>
      </c>
      <c r="F899" t="s">
        <v>35</v>
      </c>
      <c r="G899">
        <v>77</v>
      </c>
      <c r="H899">
        <v>882</v>
      </c>
      <c r="I899">
        <v>1346</v>
      </c>
      <c r="J899">
        <v>67914</v>
      </c>
      <c r="K899">
        <v>103642</v>
      </c>
      <c r="L899">
        <v>35728</v>
      </c>
    </row>
    <row r="900" spans="1:12" x14ac:dyDescent="0.3">
      <c r="A900" s="14">
        <v>45506</v>
      </c>
      <c r="B900" t="s">
        <v>170</v>
      </c>
      <c r="C900" t="s">
        <v>25</v>
      </c>
      <c r="D900" t="s">
        <v>91</v>
      </c>
      <c r="E900" t="s">
        <v>23</v>
      </c>
      <c r="F900" t="s">
        <v>16</v>
      </c>
      <c r="G900">
        <v>75</v>
      </c>
      <c r="H900">
        <v>906</v>
      </c>
      <c r="I900">
        <v>1377</v>
      </c>
      <c r="J900">
        <v>67950</v>
      </c>
      <c r="K900">
        <v>103275</v>
      </c>
      <c r="L900">
        <v>35325</v>
      </c>
    </row>
    <row r="901" spans="1:12" x14ac:dyDescent="0.3">
      <c r="A901" s="14">
        <v>45638</v>
      </c>
      <c r="B901" t="s">
        <v>301</v>
      </c>
      <c r="C901" t="s">
        <v>25</v>
      </c>
      <c r="D901" t="s">
        <v>91</v>
      </c>
      <c r="E901" t="s">
        <v>74</v>
      </c>
      <c r="F901" t="s">
        <v>35</v>
      </c>
      <c r="G901">
        <v>74</v>
      </c>
      <c r="H901">
        <v>922</v>
      </c>
      <c r="I901">
        <v>1093</v>
      </c>
      <c r="J901">
        <v>68228</v>
      </c>
      <c r="K901">
        <v>80882</v>
      </c>
      <c r="L901">
        <v>12654</v>
      </c>
    </row>
    <row r="902" spans="1:12" x14ac:dyDescent="0.3">
      <c r="A902" s="14">
        <v>45705</v>
      </c>
      <c r="B902" t="s">
        <v>365</v>
      </c>
      <c r="C902" t="s">
        <v>25</v>
      </c>
      <c r="D902" t="s">
        <v>91</v>
      </c>
      <c r="E902" t="s">
        <v>38</v>
      </c>
      <c r="F902" t="s">
        <v>16</v>
      </c>
      <c r="G902">
        <v>93</v>
      </c>
      <c r="H902">
        <v>736</v>
      </c>
      <c r="I902">
        <v>1300</v>
      </c>
      <c r="J902">
        <v>68448</v>
      </c>
      <c r="K902">
        <v>120900</v>
      </c>
      <c r="L902">
        <v>52452</v>
      </c>
    </row>
    <row r="903" spans="1:12" x14ac:dyDescent="0.3">
      <c r="A903" s="14">
        <v>45451</v>
      </c>
      <c r="B903" t="s">
        <v>112</v>
      </c>
      <c r="C903" t="s">
        <v>25</v>
      </c>
      <c r="D903" t="s">
        <v>104</v>
      </c>
      <c r="E903" t="s">
        <v>19</v>
      </c>
      <c r="F903" t="s">
        <v>35</v>
      </c>
      <c r="G903">
        <v>76</v>
      </c>
      <c r="H903">
        <v>901</v>
      </c>
      <c r="I903">
        <v>1122</v>
      </c>
      <c r="J903">
        <v>68476</v>
      </c>
      <c r="K903">
        <v>85272</v>
      </c>
      <c r="L903">
        <v>16796</v>
      </c>
    </row>
    <row r="904" spans="1:12" x14ac:dyDescent="0.3">
      <c r="A904" s="14">
        <v>45529</v>
      </c>
      <c r="B904" t="s">
        <v>193</v>
      </c>
      <c r="C904" t="s">
        <v>25</v>
      </c>
      <c r="D904" t="s">
        <v>91</v>
      </c>
      <c r="E904" t="s">
        <v>61</v>
      </c>
      <c r="F904" t="s">
        <v>35</v>
      </c>
      <c r="G904">
        <v>69</v>
      </c>
      <c r="H904">
        <v>993</v>
      </c>
      <c r="I904">
        <v>971</v>
      </c>
      <c r="J904">
        <v>68517</v>
      </c>
      <c r="K904">
        <v>66999</v>
      </c>
      <c r="L904">
        <v>-1518</v>
      </c>
    </row>
    <row r="905" spans="1:12" x14ac:dyDescent="0.3">
      <c r="A905" s="14">
        <v>45647</v>
      </c>
      <c r="B905" t="s">
        <v>310</v>
      </c>
      <c r="C905" t="s">
        <v>25</v>
      </c>
      <c r="D905" t="s">
        <v>91</v>
      </c>
      <c r="E905" t="s">
        <v>61</v>
      </c>
      <c r="F905" t="s">
        <v>35</v>
      </c>
      <c r="G905">
        <v>96</v>
      </c>
      <c r="H905">
        <v>715</v>
      </c>
      <c r="I905">
        <v>1103</v>
      </c>
      <c r="J905">
        <v>68640</v>
      </c>
      <c r="K905">
        <v>105888</v>
      </c>
      <c r="L905">
        <v>37248</v>
      </c>
    </row>
    <row r="906" spans="1:12" x14ac:dyDescent="0.3">
      <c r="A906" s="14">
        <v>45495</v>
      </c>
      <c r="B906" t="s">
        <v>159</v>
      </c>
      <c r="C906" t="s">
        <v>25</v>
      </c>
      <c r="D906" t="s">
        <v>91</v>
      </c>
      <c r="E906" t="s">
        <v>72</v>
      </c>
      <c r="F906" t="s">
        <v>35</v>
      </c>
      <c r="G906">
        <v>79</v>
      </c>
      <c r="H906">
        <v>880</v>
      </c>
      <c r="I906">
        <v>1006</v>
      </c>
      <c r="J906">
        <v>69520</v>
      </c>
      <c r="K906">
        <v>79474</v>
      </c>
      <c r="L906">
        <v>9954</v>
      </c>
    </row>
    <row r="907" spans="1:12" x14ac:dyDescent="0.3">
      <c r="A907" s="14">
        <v>45561</v>
      </c>
      <c r="B907" t="s">
        <v>225</v>
      </c>
      <c r="C907" t="s">
        <v>25</v>
      </c>
      <c r="D907" t="s">
        <v>104</v>
      </c>
      <c r="E907" t="s">
        <v>51</v>
      </c>
      <c r="F907" t="s">
        <v>16</v>
      </c>
      <c r="G907">
        <v>98</v>
      </c>
      <c r="H907">
        <v>711</v>
      </c>
      <c r="I907">
        <v>1079</v>
      </c>
      <c r="J907">
        <v>69678</v>
      </c>
      <c r="K907">
        <v>105742</v>
      </c>
      <c r="L907">
        <v>36064</v>
      </c>
    </row>
    <row r="908" spans="1:12" x14ac:dyDescent="0.3">
      <c r="A908" s="14">
        <v>45641</v>
      </c>
      <c r="B908" t="s">
        <v>304</v>
      </c>
      <c r="C908" t="s">
        <v>25</v>
      </c>
      <c r="D908" t="s">
        <v>91</v>
      </c>
      <c r="E908" t="s">
        <v>38</v>
      </c>
      <c r="F908" t="s">
        <v>35</v>
      </c>
      <c r="G908">
        <v>83</v>
      </c>
      <c r="H908">
        <v>840</v>
      </c>
      <c r="I908">
        <v>997</v>
      </c>
      <c r="J908">
        <v>69720</v>
      </c>
      <c r="K908">
        <v>82751</v>
      </c>
      <c r="L908">
        <v>13031</v>
      </c>
    </row>
    <row r="909" spans="1:12" x14ac:dyDescent="0.3">
      <c r="A909" s="14">
        <v>45636</v>
      </c>
      <c r="B909" t="s">
        <v>158</v>
      </c>
      <c r="C909" t="s">
        <v>25</v>
      </c>
      <c r="D909" t="s">
        <v>91</v>
      </c>
      <c r="E909" t="s">
        <v>70</v>
      </c>
      <c r="F909" t="s">
        <v>16</v>
      </c>
      <c r="G909">
        <v>99</v>
      </c>
      <c r="H909">
        <v>705</v>
      </c>
      <c r="I909">
        <v>1284</v>
      </c>
      <c r="J909">
        <v>69795</v>
      </c>
      <c r="K909">
        <v>127116</v>
      </c>
      <c r="L909">
        <v>57321</v>
      </c>
    </row>
    <row r="910" spans="1:12" x14ac:dyDescent="0.3">
      <c r="A910" s="14">
        <v>45605</v>
      </c>
      <c r="B910" t="s">
        <v>269</v>
      </c>
      <c r="C910" t="s">
        <v>25</v>
      </c>
      <c r="D910" t="s">
        <v>44</v>
      </c>
      <c r="E910" t="s">
        <v>15</v>
      </c>
      <c r="F910" t="s">
        <v>35</v>
      </c>
      <c r="G910">
        <v>73</v>
      </c>
      <c r="H910">
        <v>957</v>
      </c>
      <c r="I910">
        <v>1256</v>
      </c>
      <c r="J910">
        <v>69861</v>
      </c>
      <c r="K910">
        <v>91688</v>
      </c>
      <c r="L910">
        <v>21827</v>
      </c>
    </row>
    <row r="911" spans="1:12" x14ac:dyDescent="0.3">
      <c r="A911" s="14">
        <v>45438</v>
      </c>
      <c r="B911" t="s">
        <v>98</v>
      </c>
      <c r="C911" t="s">
        <v>25</v>
      </c>
      <c r="D911" t="s">
        <v>91</v>
      </c>
      <c r="E911" t="s">
        <v>46</v>
      </c>
      <c r="F911" t="s">
        <v>35</v>
      </c>
      <c r="G911">
        <v>94</v>
      </c>
      <c r="H911">
        <v>754</v>
      </c>
      <c r="I911">
        <v>1347</v>
      </c>
      <c r="J911">
        <v>70876</v>
      </c>
      <c r="K911">
        <v>126618</v>
      </c>
      <c r="L911">
        <v>55742</v>
      </c>
    </row>
    <row r="912" spans="1:12" x14ac:dyDescent="0.3">
      <c r="A912" s="14">
        <v>45675</v>
      </c>
      <c r="B912" t="s">
        <v>338</v>
      </c>
      <c r="C912" t="s">
        <v>25</v>
      </c>
      <c r="D912" t="s">
        <v>104</v>
      </c>
      <c r="E912" t="s">
        <v>19</v>
      </c>
      <c r="F912" t="s">
        <v>35</v>
      </c>
      <c r="G912">
        <v>77</v>
      </c>
      <c r="H912">
        <v>922</v>
      </c>
      <c r="I912">
        <v>1195</v>
      </c>
      <c r="J912">
        <v>70994</v>
      </c>
      <c r="K912">
        <v>92015</v>
      </c>
      <c r="L912">
        <v>21021</v>
      </c>
    </row>
    <row r="913" spans="1:12" x14ac:dyDescent="0.3">
      <c r="A913" s="14">
        <v>45464</v>
      </c>
      <c r="B913" t="s">
        <v>127</v>
      </c>
      <c r="C913" t="s">
        <v>25</v>
      </c>
      <c r="D913" t="s">
        <v>91</v>
      </c>
      <c r="E913" t="s">
        <v>19</v>
      </c>
      <c r="F913" t="s">
        <v>35</v>
      </c>
      <c r="G913">
        <v>77</v>
      </c>
      <c r="H913">
        <v>923</v>
      </c>
      <c r="I913">
        <v>1363</v>
      </c>
      <c r="J913">
        <v>71071</v>
      </c>
      <c r="K913">
        <v>104951</v>
      </c>
      <c r="L913">
        <v>33880</v>
      </c>
    </row>
    <row r="914" spans="1:12" x14ac:dyDescent="0.3">
      <c r="A914" s="14">
        <v>45560</v>
      </c>
      <c r="B914" t="s">
        <v>224</v>
      </c>
      <c r="C914" t="s">
        <v>25</v>
      </c>
      <c r="D914" t="s">
        <v>104</v>
      </c>
      <c r="E914" t="s">
        <v>49</v>
      </c>
      <c r="F914" t="s">
        <v>16</v>
      </c>
      <c r="G914">
        <v>90</v>
      </c>
      <c r="H914">
        <v>792</v>
      </c>
      <c r="I914">
        <v>1085</v>
      </c>
      <c r="J914">
        <v>71280</v>
      </c>
      <c r="K914">
        <v>97650</v>
      </c>
      <c r="L914">
        <v>26370</v>
      </c>
    </row>
    <row r="915" spans="1:12" x14ac:dyDescent="0.3">
      <c r="A915" s="14">
        <v>45658</v>
      </c>
      <c r="B915" t="s">
        <v>321</v>
      </c>
      <c r="C915" t="s">
        <v>25</v>
      </c>
      <c r="D915" t="s">
        <v>104</v>
      </c>
      <c r="E915" t="s">
        <v>61</v>
      </c>
      <c r="F915" t="s">
        <v>35</v>
      </c>
      <c r="G915">
        <v>74</v>
      </c>
      <c r="H915">
        <v>965</v>
      </c>
      <c r="I915">
        <v>1235</v>
      </c>
      <c r="J915">
        <v>71410</v>
      </c>
      <c r="K915">
        <v>91390</v>
      </c>
      <c r="L915">
        <v>19980</v>
      </c>
    </row>
    <row r="916" spans="1:12" x14ac:dyDescent="0.3">
      <c r="A916" s="14">
        <v>45466</v>
      </c>
      <c r="B916" t="s">
        <v>129</v>
      </c>
      <c r="C916" t="s">
        <v>25</v>
      </c>
      <c r="D916" t="s">
        <v>104</v>
      </c>
      <c r="E916" t="s">
        <v>23</v>
      </c>
      <c r="F916" t="s">
        <v>35</v>
      </c>
      <c r="G916">
        <v>78</v>
      </c>
      <c r="H916">
        <v>918</v>
      </c>
      <c r="I916">
        <v>1277</v>
      </c>
      <c r="J916">
        <v>71604</v>
      </c>
      <c r="K916">
        <v>99606</v>
      </c>
      <c r="L916">
        <v>28002</v>
      </c>
    </row>
    <row r="917" spans="1:12" x14ac:dyDescent="0.3">
      <c r="A917" s="14">
        <v>45402</v>
      </c>
      <c r="B917" t="s">
        <v>52</v>
      </c>
      <c r="C917" t="s">
        <v>25</v>
      </c>
      <c r="D917" t="s">
        <v>44</v>
      </c>
      <c r="E917" t="s">
        <v>31</v>
      </c>
      <c r="F917" t="s">
        <v>16</v>
      </c>
      <c r="G917">
        <v>76</v>
      </c>
      <c r="H917">
        <v>943</v>
      </c>
      <c r="I917">
        <v>1205</v>
      </c>
      <c r="J917">
        <v>71668</v>
      </c>
      <c r="K917">
        <v>91580</v>
      </c>
      <c r="L917">
        <v>19912</v>
      </c>
    </row>
    <row r="918" spans="1:12" x14ac:dyDescent="0.3">
      <c r="A918" s="14">
        <v>45654</v>
      </c>
      <c r="B918" t="s">
        <v>317</v>
      </c>
      <c r="C918" t="s">
        <v>25</v>
      </c>
      <c r="D918" t="s">
        <v>104</v>
      </c>
      <c r="E918" t="s">
        <v>74</v>
      </c>
      <c r="F918" t="s">
        <v>16</v>
      </c>
      <c r="G918">
        <v>86</v>
      </c>
      <c r="H918">
        <v>834</v>
      </c>
      <c r="I918">
        <v>1468</v>
      </c>
      <c r="J918">
        <v>71724</v>
      </c>
      <c r="K918">
        <v>126248</v>
      </c>
      <c r="L918">
        <v>54524</v>
      </c>
    </row>
    <row r="919" spans="1:12" x14ac:dyDescent="0.3">
      <c r="A919" s="14">
        <v>45440</v>
      </c>
      <c r="B919" t="s">
        <v>100</v>
      </c>
      <c r="C919" t="s">
        <v>25</v>
      </c>
      <c r="D919" t="s">
        <v>91</v>
      </c>
      <c r="E919" t="s">
        <v>49</v>
      </c>
      <c r="F919" t="s">
        <v>16</v>
      </c>
      <c r="G919">
        <v>85</v>
      </c>
      <c r="H919">
        <v>845</v>
      </c>
      <c r="I919">
        <v>1374</v>
      </c>
      <c r="J919">
        <v>71825</v>
      </c>
      <c r="K919">
        <v>116790</v>
      </c>
      <c r="L919">
        <v>44965</v>
      </c>
    </row>
    <row r="920" spans="1:12" x14ac:dyDescent="0.3">
      <c r="A920" s="14">
        <v>45467</v>
      </c>
      <c r="B920" t="s">
        <v>130</v>
      </c>
      <c r="C920" t="s">
        <v>25</v>
      </c>
      <c r="D920" t="s">
        <v>104</v>
      </c>
      <c r="E920" t="s">
        <v>27</v>
      </c>
      <c r="F920" t="s">
        <v>16</v>
      </c>
      <c r="G920">
        <v>80</v>
      </c>
      <c r="H920">
        <v>901</v>
      </c>
      <c r="I920">
        <v>1198</v>
      </c>
      <c r="J920">
        <v>72080</v>
      </c>
      <c r="K920">
        <v>95840</v>
      </c>
      <c r="L920">
        <v>23760</v>
      </c>
    </row>
    <row r="921" spans="1:12" x14ac:dyDescent="0.3">
      <c r="A921" s="14">
        <v>45449</v>
      </c>
      <c r="B921" t="s">
        <v>110</v>
      </c>
      <c r="C921" t="s">
        <v>25</v>
      </c>
      <c r="D921" t="s">
        <v>104</v>
      </c>
      <c r="E921" t="s">
        <v>61</v>
      </c>
      <c r="F921" t="s">
        <v>35</v>
      </c>
      <c r="G921">
        <v>88</v>
      </c>
      <c r="H921">
        <v>820</v>
      </c>
      <c r="I921">
        <v>1182</v>
      </c>
      <c r="J921">
        <v>72160</v>
      </c>
      <c r="K921">
        <v>104016</v>
      </c>
      <c r="L921">
        <v>31856</v>
      </c>
    </row>
    <row r="922" spans="1:12" x14ac:dyDescent="0.3">
      <c r="A922" s="14">
        <v>45668</v>
      </c>
      <c r="B922" t="s">
        <v>331</v>
      </c>
      <c r="C922" t="s">
        <v>25</v>
      </c>
      <c r="D922" t="s">
        <v>91</v>
      </c>
      <c r="E922" t="s">
        <v>38</v>
      </c>
      <c r="F922" t="s">
        <v>16</v>
      </c>
      <c r="G922">
        <v>88</v>
      </c>
      <c r="H922">
        <v>823</v>
      </c>
      <c r="I922">
        <v>1207</v>
      </c>
      <c r="J922">
        <v>72424</v>
      </c>
      <c r="K922">
        <v>106216</v>
      </c>
      <c r="L922">
        <v>33792</v>
      </c>
    </row>
    <row r="923" spans="1:12" x14ac:dyDescent="0.3">
      <c r="A923" s="14">
        <v>45443</v>
      </c>
      <c r="B923" t="s">
        <v>103</v>
      </c>
      <c r="C923" t="s">
        <v>25</v>
      </c>
      <c r="D923" t="s">
        <v>104</v>
      </c>
      <c r="E923" t="s">
        <v>38</v>
      </c>
      <c r="F923" t="s">
        <v>16</v>
      </c>
      <c r="G923">
        <v>75</v>
      </c>
      <c r="H923">
        <v>966</v>
      </c>
      <c r="I923">
        <v>1098</v>
      </c>
      <c r="J923">
        <v>72450</v>
      </c>
      <c r="K923">
        <v>82350</v>
      </c>
      <c r="L923">
        <v>9900</v>
      </c>
    </row>
    <row r="924" spans="1:12" x14ac:dyDescent="0.3">
      <c r="A924" s="14">
        <v>45508</v>
      </c>
      <c r="B924" t="s">
        <v>172</v>
      </c>
      <c r="C924" t="s">
        <v>25</v>
      </c>
      <c r="D924" t="s">
        <v>104</v>
      </c>
      <c r="E924" t="s">
        <v>29</v>
      </c>
      <c r="F924" t="s">
        <v>35</v>
      </c>
      <c r="G924">
        <v>85</v>
      </c>
      <c r="H924">
        <v>853</v>
      </c>
      <c r="I924">
        <v>1388</v>
      </c>
      <c r="J924">
        <v>72505</v>
      </c>
      <c r="K924">
        <v>117980</v>
      </c>
      <c r="L924">
        <v>45475</v>
      </c>
    </row>
    <row r="925" spans="1:12" x14ac:dyDescent="0.3">
      <c r="A925" s="14">
        <v>45462</v>
      </c>
      <c r="B925" t="s">
        <v>125</v>
      </c>
      <c r="C925" t="s">
        <v>25</v>
      </c>
      <c r="D925" t="s">
        <v>91</v>
      </c>
      <c r="E925" t="s">
        <v>27</v>
      </c>
      <c r="F925" t="s">
        <v>16</v>
      </c>
      <c r="G925">
        <v>94</v>
      </c>
      <c r="H925">
        <v>772</v>
      </c>
      <c r="I925">
        <v>1078</v>
      </c>
      <c r="J925">
        <v>72568</v>
      </c>
      <c r="K925">
        <v>101332</v>
      </c>
      <c r="L925">
        <v>28764</v>
      </c>
    </row>
    <row r="926" spans="1:12" x14ac:dyDescent="0.3">
      <c r="A926" s="14">
        <v>45643</v>
      </c>
      <c r="B926" t="s">
        <v>306</v>
      </c>
      <c r="C926" t="s">
        <v>25</v>
      </c>
      <c r="D926" t="s">
        <v>91</v>
      </c>
      <c r="E926" t="s">
        <v>23</v>
      </c>
      <c r="F926" t="s">
        <v>35</v>
      </c>
      <c r="G926">
        <v>92</v>
      </c>
      <c r="H926">
        <v>789</v>
      </c>
      <c r="I926">
        <v>1356</v>
      </c>
      <c r="J926">
        <v>72588</v>
      </c>
      <c r="K926">
        <v>124752</v>
      </c>
      <c r="L926">
        <v>52164</v>
      </c>
    </row>
    <row r="927" spans="1:12" x14ac:dyDescent="0.3">
      <c r="A927" s="14">
        <v>45561</v>
      </c>
      <c r="B927" t="s">
        <v>225</v>
      </c>
      <c r="C927" t="s">
        <v>25</v>
      </c>
      <c r="D927" t="s">
        <v>104</v>
      </c>
      <c r="E927" t="s">
        <v>51</v>
      </c>
      <c r="F927" t="s">
        <v>16</v>
      </c>
      <c r="G927">
        <v>97</v>
      </c>
      <c r="H927">
        <v>752</v>
      </c>
      <c r="I927">
        <v>1058</v>
      </c>
      <c r="J927">
        <v>72944</v>
      </c>
      <c r="K927">
        <v>102626</v>
      </c>
      <c r="L927">
        <v>29682</v>
      </c>
    </row>
    <row r="928" spans="1:12" x14ac:dyDescent="0.3">
      <c r="A928" s="14">
        <v>45504</v>
      </c>
      <c r="B928" t="s">
        <v>168</v>
      </c>
      <c r="C928" t="s">
        <v>25</v>
      </c>
      <c r="D928" t="s">
        <v>91</v>
      </c>
      <c r="E928" t="s">
        <v>19</v>
      </c>
      <c r="F928" t="s">
        <v>16</v>
      </c>
      <c r="G928">
        <v>81</v>
      </c>
      <c r="H928">
        <v>903</v>
      </c>
      <c r="I928">
        <v>1471</v>
      </c>
      <c r="J928">
        <v>73143</v>
      </c>
      <c r="K928">
        <v>119151</v>
      </c>
      <c r="L928">
        <v>46008</v>
      </c>
    </row>
    <row r="929" spans="1:12" x14ac:dyDescent="0.3">
      <c r="A929" s="14">
        <v>45569</v>
      </c>
      <c r="B929" t="s">
        <v>233</v>
      </c>
      <c r="C929" t="s">
        <v>25</v>
      </c>
      <c r="D929" t="s">
        <v>91</v>
      </c>
      <c r="E929" t="s">
        <v>61</v>
      </c>
      <c r="F929" t="s">
        <v>35</v>
      </c>
      <c r="G929">
        <v>77</v>
      </c>
      <c r="H929">
        <v>951</v>
      </c>
      <c r="I929">
        <v>1460</v>
      </c>
      <c r="J929">
        <v>73227</v>
      </c>
      <c r="K929">
        <v>112420</v>
      </c>
      <c r="L929">
        <v>39193</v>
      </c>
    </row>
    <row r="930" spans="1:12" x14ac:dyDescent="0.3">
      <c r="A930" s="14">
        <v>45655</v>
      </c>
      <c r="B930" t="s">
        <v>318</v>
      </c>
      <c r="C930" t="s">
        <v>25</v>
      </c>
      <c r="D930" t="s">
        <v>104</v>
      </c>
      <c r="E930" t="s">
        <v>21</v>
      </c>
      <c r="F930" t="s">
        <v>16</v>
      </c>
      <c r="G930">
        <v>91</v>
      </c>
      <c r="H930">
        <v>805</v>
      </c>
      <c r="I930">
        <v>1403</v>
      </c>
      <c r="J930">
        <v>73255</v>
      </c>
      <c r="K930">
        <v>127673</v>
      </c>
      <c r="L930">
        <v>54418</v>
      </c>
    </row>
    <row r="931" spans="1:12" x14ac:dyDescent="0.3">
      <c r="A931" s="14">
        <v>45531</v>
      </c>
      <c r="B931" t="s">
        <v>195</v>
      </c>
      <c r="C931" t="s">
        <v>25</v>
      </c>
      <c r="D931" t="s">
        <v>91</v>
      </c>
      <c r="E931" t="s">
        <v>19</v>
      </c>
      <c r="F931" t="s">
        <v>35</v>
      </c>
      <c r="G931">
        <v>91</v>
      </c>
      <c r="H931">
        <v>808</v>
      </c>
      <c r="I931">
        <v>1008</v>
      </c>
      <c r="J931">
        <v>73528</v>
      </c>
      <c r="K931">
        <v>91728</v>
      </c>
      <c r="L931">
        <v>18200</v>
      </c>
    </row>
    <row r="932" spans="1:12" x14ac:dyDescent="0.3">
      <c r="A932" s="14">
        <v>45673</v>
      </c>
      <c r="B932" t="s">
        <v>336</v>
      </c>
      <c r="C932" t="s">
        <v>25</v>
      </c>
      <c r="D932" t="s">
        <v>104</v>
      </c>
      <c r="E932" t="s">
        <v>61</v>
      </c>
      <c r="F932" t="s">
        <v>16</v>
      </c>
      <c r="G932">
        <v>86</v>
      </c>
      <c r="H932">
        <v>855</v>
      </c>
      <c r="I932">
        <v>1111</v>
      </c>
      <c r="J932">
        <v>73530</v>
      </c>
      <c r="K932">
        <v>95546</v>
      </c>
      <c r="L932">
        <v>22016</v>
      </c>
    </row>
    <row r="933" spans="1:12" x14ac:dyDescent="0.3">
      <c r="A933" s="14">
        <v>45464</v>
      </c>
      <c r="B933" t="s">
        <v>127</v>
      </c>
      <c r="C933" t="s">
        <v>25</v>
      </c>
      <c r="D933" t="s">
        <v>91</v>
      </c>
      <c r="E933" t="s">
        <v>19</v>
      </c>
      <c r="F933" t="s">
        <v>35</v>
      </c>
      <c r="G933">
        <v>83</v>
      </c>
      <c r="H933">
        <v>889</v>
      </c>
      <c r="I933">
        <v>1363</v>
      </c>
      <c r="J933">
        <v>73787</v>
      </c>
      <c r="K933">
        <v>113129</v>
      </c>
      <c r="L933">
        <v>39342</v>
      </c>
    </row>
    <row r="934" spans="1:12" x14ac:dyDescent="0.3">
      <c r="A934" s="14">
        <v>45573</v>
      </c>
      <c r="B934" t="s">
        <v>237</v>
      </c>
      <c r="C934" t="s">
        <v>25</v>
      </c>
      <c r="D934" t="s">
        <v>91</v>
      </c>
      <c r="E934" t="s">
        <v>68</v>
      </c>
      <c r="F934" t="s">
        <v>35</v>
      </c>
      <c r="G934">
        <v>81</v>
      </c>
      <c r="H934">
        <v>917</v>
      </c>
      <c r="I934">
        <v>1128</v>
      </c>
      <c r="J934">
        <v>74277</v>
      </c>
      <c r="K934">
        <v>91368</v>
      </c>
      <c r="L934">
        <v>17091</v>
      </c>
    </row>
    <row r="935" spans="1:12" x14ac:dyDescent="0.3">
      <c r="A935" s="14">
        <v>45542</v>
      </c>
      <c r="B935" t="s">
        <v>206</v>
      </c>
      <c r="C935" t="s">
        <v>25</v>
      </c>
      <c r="D935" t="s">
        <v>104</v>
      </c>
      <c r="E935" t="s">
        <v>27</v>
      </c>
      <c r="F935" t="s">
        <v>16</v>
      </c>
      <c r="G935">
        <v>92</v>
      </c>
      <c r="H935">
        <v>814</v>
      </c>
      <c r="I935">
        <v>1243</v>
      </c>
      <c r="J935">
        <v>74888</v>
      </c>
      <c r="K935">
        <v>114356</v>
      </c>
      <c r="L935">
        <v>39468</v>
      </c>
    </row>
    <row r="936" spans="1:12" x14ac:dyDescent="0.3">
      <c r="A936" s="14">
        <v>45673</v>
      </c>
      <c r="B936" t="s">
        <v>336</v>
      </c>
      <c r="C936" t="s">
        <v>25</v>
      </c>
      <c r="D936" t="s">
        <v>104</v>
      </c>
      <c r="E936" t="s">
        <v>61</v>
      </c>
      <c r="F936" t="s">
        <v>16</v>
      </c>
      <c r="G936">
        <v>82</v>
      </c>
      <c r="H936">
        <v>916</v>
      </c>
      <c r="I936">
        <v>1297</v>
      </c>
      <c r="J936">
        <v>75112</v>
      </c>
      <c r="K936">
        <v>106354</v>
      </c>
      <c r="L936">
        <v>31242</v>
      </c>
    </row>
    <row r="937" spans="1:12" x14ac:dyDescent="0.3">
      <c r="A937" s="14">
        <v>45703</v>
      </c>
      <c r="B937" t="s">
        <v>363</v>
      </c>
      <c r="C937" t="s">
        <v>25</v>
      </c>
      <c r="D937" t="s">
        <v>91</v>
      </c>
      <c r="E937" t="s">
        <v>23</v>
      </c>
      <c r="F937" t="s">
        <v>35</v>
      </c>
      <c r="G937">
        <v>78</v>
      </c>
      <c r="H937">
        <v>964</v>
      </c>
      <c r="I937">
        <v>1202</v>
      </c>
      <c r="J937">
        <v>75192</v>
      </c>
      <c r="K937">
        <v>93756</v>
      </c>
      <c r="L937">
        <v>18564</v>
      </c>
    </row>
    <row r="938" spans="1:12" x14ac:dyDescent="0.3">
      <c r="A938" s="14">
        <v>45534</v>
      </c>
      <c r="B938" t="s">
        <v>198</v>
      </c>
      <c r="C938" t="s">
        <v>25</v>
      </c>
      <c r="D938" t="s">
        <v>91</v>
      </c>
      <c r="E938" t="s">
        <v>70</v>
      </c>
      <c r="F938" t="s">
        <v>16</v>
      </c>
      <c r="G938">
        <v>98</v>
      </c>
      <c r="H938">
        <v>769</v>
      </c>
      <c r="I938">
        <v>1077</v>
      </c>
      <c r="J938">
        <v>75362</v>
      </c>
      <c r="K938">
        <v>105546</v>
      </c>
      <c r="L938">
        <v>30184</v>
      </c>
    </row>
    <row r="939" spans="1:12" x14ac:dyDescent="0.3">
      <c r="A939" s="14">
        <v>45497</v>
      </c>
      <c r="B939" t="s">
        <v>161</v>
      </c>
      <c r="C939" t="s">
        <v>25</v>
      </c>
      <c r="D939" t="s">
        <v>91</v>
      </c>
      <c r="E939" t="s">
        <v>21</v>
      </c>
      <c r="F939" t="s">
        <v>35</v>
      </c>
      <c r="G939">
        <v>87</v>
      </c>
      <c r="H939">
        <v>869</v>
      </c>
      <c r="I939">
        <v>1207</v>
      </c>
      <c r="J939">
        <v>75603</v>
      </c>
      <c r="K939">
        <v>105009</v>
      </c>
      <c r="L939">
        <v>29406</v>
      </c>
    </row>
    <row r="940" spans="1:12" x14ac:dyDescent="0.3">
      <c r="A940" s="14">
        <v>45668</v>
      </c>
      <c r="B940" t="s">
        <v>331</v>
      </c>
      <c r="C940" t="s">
        <v>25</v>
      </c>
      <c r="D940" t="s">
        <v>91</v>
      </c>
      <c r="E940" t="s">
        <v>38</v>
      </c>
      <c r="F940" t="s">
        <v>16</v>
      </c>
      <c r="G940">
        <v>93</v>
      </c>
      <c r="H940">
        <v>814</v>
      </c>
      <c r="I940">
        <v>1223</v>
      </c>
      <c r="J940">
        <v>75702</v>
      </c>
      <c r="K940">
        <v>113739</v>
      </c>
      <c r="L940">
        <v>38037</v>
      </c>
    </row>
    <row r="941" spans="1:12" x14ac:dyDescent="0.3">
      <c r="A941" s="14">
        <v>45707</v>
      </c>
      <c r="B941" t="s">
        <v>367</v>
      </c>
      <c r="C941" t="s">
        <v>25</v>
      </c>
      <c r="D941" t="s">
        <v>91</v>
      </c>
      <c r="E941" t="s">
        <v>63</v>
      </c>
      <c r="F941" t="s">
        <v>16</v>
      </c>
      <c r="G941">
        <v>96</v>
      </c>
      <c r="H941">
        <v>790</v>
      </c>
      <c r="I941">
        <v>1088</v>
      </c>
      <c r="J941">
        <v>75840</v>
      </c>
      <c r="K941">
        <v>104448</v>
      </c>
      <c r="L941">
        <v>28608</v>
      </c>
    </row>
    <row r="942" spans="1:12" x14ac:dyDescent="0.3">
      <c r="A942" s="14">
        <v>45433</v>
      </c>
      <c r="B942" t="s">
        <v>93</v>
      </c>
      <c r="C942" t="s">
        <v>25</v>
      </c>
      <c r="D942" t="s">
        <v>91</v>
      </c>
      <c r="E942" t="s">
        <v>38</v>
      </c>
      <c r="F942" t="s">
        <v>35</v>
      </c>
      <c r="G942">
        <v>96</v>
      </c>
      <c r="H942">
        <v>791</v>
      </c>
      <c r="I942">
        <v>1404</v>
      </c>
      <c r="J942">
        <v>75936</v>
      </c>
      <c r="K942">
        <v>134784</v>
      </c>
      <c r="L942">
        <v>58848</v>
      </c>
    </row>
    <row r="943" spans="1:12" x14ac:dyDescent="0.3">
      <c r="A943" s="14">
        <v>45431</v>
      </c>
      <c r="B943" t="s">
        <v>90</v>
      </c>
      <c r="C943" t="s">
        <v>25</v>
      </c>
      <c r="D943" t="s">
        <v>91</v>
      </c>
      <c r="E943" t="s">
        <v>34</v>
      </c>
      <c r="F943" t="s">
        <v>16</v>
      </c>
      <c r="G943">
        <v>82</v>
      </c>
      <c r="H943">
        <v>928</v>
      </c>
      <c r="I943">
        <v>1106</v>
      </c>
      <c r="J943">
        <v>76096</v>
      </c>
      <c r="K943">
        <v>90692</v>
      </c>
      <c r="L943">
        <v>14596</v>
      </c>
    </row>
    <row r="944" spans="1:12" x14ac:dyDescent="0.3">
      <c r="A944" s="14">
        <v>45400</v>
      </c>
      <c r="B944" t="s">
        <v>48</v>
      </c>
      <c r="C944" t="s">
        <v>25</v>
      </c>
      <c r="D944" t="s">
        <v>44</v>
      </c>
      <c r="E944" t="s">
        <v>49</v>
      </c>
      <c r="F944" t="s">
        <v>35</v>
      </c>
      <c r="G944">
        <v>83</v>
      </c>
      <c r="H944">
        <v>917</v>
      </c>
      <c r="I944">
        <v>1125</v>
      </c>
      <c r="J944">
        <v>76111</v>
      </c>
      <c r="K944">
        <v>93375</v>
      </c>
      <c r="L944">
        <v>17264</v>
      </c>
    </row>
    <row r="945" spans="1:12" x14ac:dyDescent="0.3">
      <c r="A945" s="14">
        <v>45528</v>
      </c>
      <c r="B945" t="s">
        <v>192</v>
      </c>
      <c r="C945" t="s">
        <v>25</v>
      </c>
      <c r="D945" t="s">
        <v>91</v>
      </c>
      <c r="E945" t="s">
        <v>38</v>
      </c>
      <c r="F945" t="s">
        <v>35</v>
      </c>
      <c r="G945">
        <v>87</v>
      </c>
      <c r="H945">
        <v>876</v>
      </c>
      <c r="I945">
        <v>1293</v>
      </c>
      <c r="J945">
        <v>76212</v>
      </c>
      <c r="K945">
        <v>112491</v>
      </c>
      <c r="L945">
        <v>36279</v>
      </c>
    </row>
    <row r="946" spans="1:12" x14ac:dyDescent="0.3">
      <c r="A946" s="14">
        <v>45462</v>
      </c>
      <c r="B946" t="s">
        <v>125</v>
      </c>
      <c r="C946" t="s">
        <v>25</v>
      </c>
      <c r="D946" t="s">
        <v>91</v>
      </c>
      <c r="E946" t="s">
        <v>27</v>
      </c>
      <c r="F946" t="s">
        <v>16</v>
      </c>
      <c r="G946">
        <v>84</v>
      </c>
      <c r="H946">
        <v>911</v>
      </c>
      <c r="I946">
        <v>1132</v>
      </c>
      <c r="J946">
        <v>76524</v>
      </c>
      <c r="K946">
        <v>95088</v>
      </c>
      <c r="L946">
        <v>18564</v>
      </c>
    </row>
    <row r="947" spans="1:12" x14ac:dyDescent="0.3">
      <c r="A947" s="14">
        <v>45608</v>
      </c>
      <c r="B947" t="s">
        <v>272</v>
      </c>
      <c r="C947" t="s">
        <v>25</v>
      </c>
      <c r="D947" t="s">
        <v>44</v>
      </c>
      <c r="E947" t="s">
        <v>23</v>
      </c>
      <c r="F947" t="s">
        <v>35</v>
      </c>
      <c r="G947">
        <v>87</v>
      </c>
      <c r="H947">
        <v>882</v>
      </c>
      <c r="I947">
        <v>1333</v>
      </c>
      <c r="J947">
        <v>76734</v>
      </c>
      <c r="K947">
        <v>115971</v>
      </c>
      <c r="L947">
        <v>39237</v>
      </c>
    </row>
    <row r="948" spans="1:12" x14ac:dyDescent="0.3">
      <c r="A948" s="14">
        <v>45556</v>
      </c>
      <c r="B948" t="s">
        <v>220</v>
      </c>
      <c r="C948" t="s">
        <v>25</v>
      </c>
      <c r="D948" t="s">
        <v>104</v>
      </c>
      <c r="E948" t="s">
        <v>42</v>
      </c>
      <c r="F948" t="s">
        <v>16</v>
      </c>
      <c r="G948">
        <v>81</v>
      </c>
      <c r="H948">
        <v>948</v>
      </c>
      <c r="I948">
        <v>907</v>
      </c>
      <c r="J948">
        <v>76788</v>
      </c>
      <c r="K948">
        <v>73467</v>
      </c>
      <c r="L948">
        <v>-3321</v>
      </c>
    </row>
    <row r="949" spans="1:12" x14ac:dyDescent="0.3">
      <c r="A949" s="14">
        <v>45453</v>
      </c>
      <c r="B949" t="s">
        <v>114</v>
      </c>
      <c r="C949" t="s">
        <v>25</v>
      </c>
      <c r="D949" t="s">
        <v>104</v>
      </c>
      <c r="E949" t="s">
        <v>68</v>
      </c>
      <c r="F949" t="s">
        <v>35</v>
      </c>
      <c r="G949">
        <v>90</v>
      </c>
      <c r="H949">
        <v>862</v>
      </c>
      <c r="I949">
        <v>920</v>
      </c>
      <c r="J949">
        <v>77580</v>
      </c>
      <c r="K949">
        <v>82800</v>
      </c>
      <c r="L949">
        <v>5220</v>
      </c>
    </row>
    <row r="950" spans="1:12" x14ac:dyDescent="0.3">
      <c r="A950" s="14">
        <v>45450</v>
      </c>
      <c r="B950" t="s">
        <v>111</v>
      </c>
      <c r="C950" t="s">
        <v>25</v>
      </c>
      <c r="D950" t="s">
        <v>104</v>
      </c>
      <c r="E950" t="s">
        <v>63</v>
      </c>
      <c r="F950" t="s">
        <v>35</v>
      </c>
      <c r="G950">
        <v>84</v>
      </c>
      <c r="H950">
        <v>931</v>
      </c>
      <c r="I950">
        <v>1354</v>
      </c>
      <c r="J950">
        <v>78204</v>
      </c>
      <c r="K950">
        <v>113736</v>
      </c>
      <c r="L950">
        <v>35532</v>
      </c>
    </row>
    <row r="951" spans="1:12" x14ac:dyDescent="0.3">
      <c r="A951" s="14">
        <v>45496</v>
      </c>
      <c r="B951" t="s">
        <v>160</v>
      </c>
      <c r="C951" t="s">
        <v>25</v>
      </c>
      <c r="D951" t="s">
        <v>91</v>
      </c>
      <c r="E951" t="s">
        <v>74</v>
      </c>
      <c r="F951" t="s">
        <v>35</v>
      </c>
      <c r="G951">
        <v>83</v>
      </c>
      <c r="H951">
        <v>943</v>
      </c>
      <c r="I951">
        <v>994</v>
      </c>
      <c r="J951">
        <v>78269</v>
      </c>
      <c r="K951">
        <v>82502</v>
      </c>
      <c r="L951">
        <v>4233</v>
      </c>
    </row>
    <row r="952" spans="1:12" x14ac:dyDescent="0.3">
      <c r="A952" s="14">
        <v>45654</v>
      </c>
      <c r="B952" t="s">
        <v>317</v>
      </c>
      <c r="C952" t="s">
        <v>25</v>
      </c>
      <c r="D952" t="s">
        <v>104</v>
      </c>
      <c r="E952" t="s">
        <v>74</v>
      </c>
      <c r="F952" t="s">
        <v>16</v>
      </c>
      <c r="G952">
        <v>82</v>
      </c>
      <c r="H952">
        <v>955</v>
      </c>
      <c r="I952">
        <v>1337</v>
      </c>
      <c r="J952">
        <v>78310</v>
      </c>
      <c r="K952">
        <v>109634</v>
      </c>
      <c r="L952">
        <v>31324</v>
      </c>
    </row>
    <row r="953" spans="1:12" x14ac:dyDescent="0.3">
      <c r="A953" s="14">
        <v>45572</v>
      </c>
      <c r="B953" t="s">
        <v>236</v>
      </c>
      <c r="C953" t="s">
        <v>25</v>
      </c>
      <c r="D953" t="s">
        <v>91</v>
      </c>
      <c r="E953" t="s">
        <v>66</v>
      </c>
      <c r="F953" t="s">
        <v>35</v>
      </c>
      <c r="G953">
        <v>80</v>
      </c>
      <c r="H953">
        <v>982</v>
      </c>
      <c r="I953">
        <v>1124</v>
      </c>
      <c r="J953">
        <v>78560</v>
      </c>
      <c r="K953">
        <v>89920</v>
      </c>
      <c r="L953">
        <v>11360</v>
      </c>
    </row>
    <row r="954" spans="1:12" x14ac:dyDescent="0.3">
      <c r="A954" s="14">
        <v>45537</v>
      </c>
      <c r="B954" t="s">
        <v>201</v>
      </c>
      <c r="C954" t="s">
        <v>25</v>
      </c>
      <c r="D954" t="s">
        <v>104</v>
      </c>
      <c r="E954" t="s">
        <v>21</v>
      </c>
      <c r="F954" t="s">
        <v>16</v>
      </c>
      <c r="G954">
        <v>93</v>
      </c>
      <c r="H954">
        <v>847</v>
      </c>
      <c r="I954">
        <v>1090</v>
      </c>
      <c r="J954">
        <v>78771</v>
      </c>
      <c r="K954">
        <v>101370</v>
      </c>
      <c r="L954">
        <v>22599</v>
      </c>
    </row>
    <row r="955" spans="1:12" x14ac:dyDescent="0.3">
      <c r="A955" s="14">
        <v>45576</v>
      </c>
      <c r="B955" t="s">
        <v>240</v>
      </c>
      <c r="C955" t="s">
        <v>25</v>
      </c>
      <c r="D955" t="s">
        <v>104</v>
      </c>
      <c r="E955" t="s">
        <v>74</v>
      </c>
      <c r="F955" t="s">
        <v>35</v>
      </c>
      <c r="G955">
        <v>91</v>
      </c>
      <c r="H955">
        <v>867</v>
      </c>
      <c r="I955">
        <v>954</v>
      </c>
      <c r="J955">
        <v>78897</v>
      </c>
      <c r="K955">
        <v>86814</v>
      </c>
      <c r="L955">
        <v>7917</v>
      </c>
    </row>
    <row r="956" spans="1:12" x14ac:dyDescent="0.3">
      <c r="A956" s="14">
        <v>45439</v>
      </c>
      <c r="B956" t="s">
        <v>99</v>
      </c>
      <c r="C956" t="s">
        <v>25</v>
      </c>
      <c r="D956" t="s">
        <v>91</v>
      </c>
      <c r="E956" t="s">
        <v>42</v>
      </c>
      <c r="F956" t="s">
        <v>35</v>
      </c>
      <c r="G956">
        <v>100</v>
      </c>
      <c r="H956">
        <v>795</v>
      </c>
      <c r="I956">
        <v>1235</v>
      </c>
      <c r="J956">
        <v>79500</v>
      </c>
      <c r="K956">
        <v>123500</v>
      </c>
      <c r="L956">
        <v>44000</v>
      </c>
    </row>
    <row r="957" spans="1:12" x14ac:dyDescent="0.3">
      <c r="A957" s="14">
        <v>45674</v>
      </c>
      <c r="B957" t="s">
        <v>337</v>
      </c>
      <c r="C957" t="s">
        <v>25</v>
      </c>
      <c r="D957" t="s">
        <v>104</v>
      </c>
      <c r="E957" t="s">
        <v>63</v>
      </c>
      <c r="F957" t="s">
        <v>35</v>
      </c>
      <c r="G957">
        <v>84</v>
      </c>
      <c r="H957">
        <v>948</v>
      </c>
      <c r="I957">
        <v>923</v>
      </c>
      <c r="J957">
        <v>79632</v>
      </c>
      <c r="K957">
        <v>77532</v>
      </c>
      <c r="L957">
        <v>-2100</v>
      </c>
    </row>
    <row r="958" spans="1:12" x14ac:dyDescent="0.3">
      <c r="A958" s="14">
        <v>45700</v>
      </c>
      <c r="B958" t="s">
        <v>360</v>
      </c>
      <c r="C958" t="s">
        <v>25</v>
      </c>
      <c r="D958" t="s">
        <v>91</v>
      </c>
      <c r="E958" t="s">
        <v>38</v>
      </c>
      <c r="F958" t="s">
        <v>35</v>
      </c>
      <c r="G958">
        <v>85</v>
      </c>
      <c r="H958">
        <v>938</v>
      </c>
      <c r="I958">
        <v>893</v>
      </c>
      <c r="J958">
        <v>79730</v>
      </c>
      <c r="K958">
        <v>75905</v>
      </c>
      <c r="L958">
        <v>-3825</v>
      </c>
    </row>
    <row r="959" spans="1:12" x14ac:dyDescent="0.3">
      <c r="A959" s="14">
        <v>45592</v>
      </c>
      <c r="B959" t="s">
        <v>256</v>
      </c>
      <c r="C959" t="s">
        <v>25</v>
      </c>
      <c r="D959" t="s">
        <v>26</v>
      </c>
      <c r="E959" t="s">
        <v>63</v>
      </c>
      <c r="F959" t="s">
        <v>16</v>
      </c>
      <c r="G959">
        <v>95</v>
      </c>
      <c r="H959">
        <v>845</v>
      </c>
      <c r="I959">
        <v>967</v>
      </c>
      <c r="J959">
        <v>80275</v>
      </c>
      <c r="K959">
        <v>91865</v>
      </c>
      <c r="L959">
        <v>11590</v>
      </c>
    </row>
    <row r="960" spans="1:12" x14ac:dyDescent="0.3">
      <c r="A960" s="14">
        <v>45535</v>
      </c>
      <c r="B960" t="s">
        <v>199</v>
      </c>
      <c r="C960" t="s">
        <v>25</v>
      </c>
      <c r="D960" t="s">
        <v>91</v>
      </c>
      <c r="E960" t="s">
        <v>72</v>
      </c>
      <c r="F960" t="s">
        <v>16</v>
      </c>
      <c r="G960">
        <v>89</v>
      </c>
      <c r="H960">
        <v>910</v>
      </c>
      <c r="I960">
        <v>906</v>
      </c>
      <c r="J960">
        <v>80990</v>
      </c>
      <c r="K960">
        <v>80634</v>
      </c>
      <c r="L960">
        <v>-356</v>
      </c>
    </row>
    <row r="961" spans="1:12" x14ac:dyDescent="0.3">
      <c r="A961" s="14">
        <v>45434</v>
      </c>
      <c r="B961" t="s">
        <v>94</v>
      </c>
      <c r="C961" t="s">
        <v>25</v>
      </c>
      <c r="D961" t="s">
        <v>91</v>
      </c>
      <c r="E961" t="s">
        <v>38</v>
      </c>
      <c r="F961" t="s">
        <v>35</v>
      </c>
      <c r="G961">
        <v>82</v>
      </c>
      <c r="H961">
        <v>993</v>
      </c>
      <c r="I961">
        <v>1475</v>
      </c>
      <c r="J961">
        <v>81426</v>
      </c>
      <c r="K961">
        <v>120950</v>
      </c>
      <c r="L961">
        <v>39524</v>
      </c>
    </row>
    <row r="962" spans="1:12" x14ac:dyDescent="0.3">
      <c r="A962" s="14">
        <v>45593</v>
      </c>
      <c r="B962" t="s">
        <v>257</v>
      </c>
      <c r="C962" t="s">
        <v>25</v>
      </c>
      <c r="D962" t="s">
        <v>26</v>
      </c>
      <c r="E962" t="s">
        <v>19</v>
      </c>
      <c r="F962" t="s">
        <v>16</v>
      </c>
      <c r="G962">
        <v>86</v>
      </c>
      <c r="H962">
        <v>949</v>
      </c>
      <c r="I962">
        <v>1326</v>
      </c>
      <c r="J962">
        <v>81614</v>
      </c>
      <c r="K962">
        <v>114036</v>
      </c>
      <c r="L962">
        <v>32422</v>
      </c>
    </row>
    <row r="963" spans="1:12" x14ac:dyDescent="0.3">
      <c r="A963" s="14">
        <v>45560</v>
      </c>
      <c r="B963" t="s">
        <v>224</v>
      </c>
      <c r="C963" t="s">
        <v>25</v>
      </c>
      <c r="D963" t="s">
        <v>104</v>
      </c>
      <c r="E963" t="s">
        <v>49</v>
      </c>
      <c r="F963" t="s">
        <v>16</v>
      </c>
      <c r="G963">
        <v>94</v>
      </c>
      <c r="H963">
        <v>874</v>
      </c>
      <c r="I963">
        <v>970</v>
      </c>
      <c r="J963">
        <v>82156</v>
      </c>
      <c r="K963">
        <v>91180</v>
      </c>
      <c r="L963">
        <v>9024</v>
      </c>
    </row>
    <row r="964" spans="1:12" x14ac:dyDescent="0.3">
      <c r="A964" s="14">
        <v>45653</v>
      </c>
      <c r="B964" t="s">
        <v>316</v>
      </c>
      <c r="C964" t="s">
        <v>25</v>
      </c>
      <c r="D964" t="s">
        <v>104</v>
      </c>
      <c r="E964" t="s">
        <v>72</v>
      </c>
      <c r="F964" t="s">
        <v>16</v>
      </c>
      <c r="G964">
        <v>93</v>
      </c>
      <c r="H964">
        <v>886</v>
      </c>
      <c r="I964">
        <v>1258</v>
      </c>
      <c r="J964">
        <v>82398</v>
      </c>
      <c r="K964">
        <v>116994</v>
      </c>
      <c r="L964">
        <v>34596</v>
      </c>
    </row>
    <row r="965" spans="1:12" x14ac:dyDescent="0.3">
      <c r="A965" s="14">
        <v>45652</v>
      </c>
      <c r="B965" t="s">
        <v>315</v>
      </c>
      <c r="C965" t="s">
        <v>25</v>
      </c>
      <c r="D965" t="s">
        <v>104</v>
      </c>
      <c r="E965" t="s">
        <v>70</v>
      </c>
      <c r="F965" t="s">
        <v>35</v>
      </c>
      <c r="G965">
        <v>91</v>
      </c>
      <c r="H965">
        <v>906</v>
      </c>
      <c r="I965">
        <v>1269</v>
      </c>
      <c r="J965">
        <v>82446</v>
      </c>
      <c r="K965">
        <v>115479</v>
      </c>
      <c r="L965">
        <v>33033</v>
      </c>
    </row>
    <row r="966" spans="1:12" x14ac:dyDescent="0.3">
      <c r="A966" s="14">
        <v>45676</v>
      </c>
      <c r="B966" t="s">
        <v>339</v>
      </c>
      <c r="C966" t="s">
        <v>25</v>
      </c>
      <c r="D966" t="s">
        <v>104</v>
      </c>
      <c r="E966" t="s">
        <v>66</v>
      </c>
      <c r="F966" t="s">
        <v>35</v>
      </c>
      <c r="G966">
        <v>93</v>
      </c>
      <c r="H966">
        <v>887</v>
      </c>
      <c r="I966">
        <v>1192</v>
      </c>
      <c r="J966">
        <v>82491</v>
      </c>
      <c r="K966">
        <v>110856</v>
      </c>
      <c r="L966">
        <v>28365</v>
      </c>
    </row>
    <row r="967" spans="1:12" x14ac:dyDescent="0.3">
      <c r="A967" s="14">
        <v>45558</v>
      </c>
      <c r="B967" t="s">
        <v>222</v>
      </c>
      <c r="C967" t="s">
        <v>25</v>
      </c>
      <c r="D967" t="s">
        <v>104</v>
      </c>
      <c r="E967" t="s">
        <v>46</v>
      </c>
      <c r="F967" t="s">
        <v>35</v>
      </c>
      <c r="G967">
        <v>88</v>
      </c>
      <c r="H967">
        <v>943</v>
      </c>
      <c r="I967">
        <v>965</v>
      </c>
      <c r="J967">
        <v>82984</v>
      </c>
      <c r="K967">
        <v>84920</v>
      </c>
      <c r="L967">
        <v>1936</v>
      </c>
    </row>
    <row r="968" spans="1:12" x14ac:dyDescent="0.3">
      <c r="A968" s="14">
        <v>45709</v>
      </c>
      <c r="B968" t="s">
        <v>369</v>
      </c>
      <c r="C968" t="s">
        <v>25</v>
      </c>
      <c r="D968" t="s">
        <v>91</v>
      </c>
      <c r="E968" t="s">
        <v>66</v>
      </c>
      <c r="F968" t="s">
        <v>16</v>
      </c>
      <c r="G968">
        <v>100</v>
      </c>
      <c r="H968">
        <v>831</v>
      </c>
      <c r="I968">
        <v>1370</v>
      </c>
      <c r="J968">
        <v>83100</v>
      </c>
      <c r="K968">
        <v>137000</v>
      </c>
      <c r="L968">
        <v>53900</v>
      </c>
    </row>
    <row r="969" spans="1:12" x14ac:dyDescent="0.3">
      <c r="A969" s="14">
        <v>45437</v>
      </c>
      <c r="B969" t="s">
        <v>97</v>
      </c>
      <c r="C969" t="s">
        <v>25</v>
      </c>
      <c r="D969" t="s">
        <v>91</v>
      </c>
      <c r="E969" t="s">
        <v>19</v>
      </c>
      <c r="F969" t="s">
        <v>35</v>
      </c>
      <c r="G969">
        <v>88</v>
      </c>
      <c r="H969">
        <v>959</v>
      </c>
      <c r="I969">
        <v>1169</v>
      </c>
      <c r="J969">
        <v>84392</v>
      </c>
      <c r="K969">
        <v>102872</v>
      </c>
      <c r="L969">
        <v>18480</v>
      </c>
    </row>
    <row r="970" spans="1:12" x14ac:dyDescent="0.3">
      <c r="A970" s="14">
        <v>45572</v>
      </c>
      <c r="B970" t="s">
        <v>236</v>
      </c>
      <c r="C970" t="s">
        <v>25</v>
      </c>
      <c r="D970" t="s">
        <v>91</v>
      </c>
      <c r="E970" t="s">
        <v>66</v>
      </c>
      <c r="F970" t="s">
        <v>35</v>
      </c>
      <c r="G970">
        <v>98</v>
      </c>
      <c r="H970">
        <v>865</v>
      </c>
      <c r="I970">
        <v>1039</v>
      </c>
      <c r="J970">
        <v>84770</v>
      </c>
      <c r="K970">
        <v>101822</v>
      </c>
      <c r="L970">
        <v>17052</v>
      </c>
    </row>
    <row r="971" spans="1:12" x14ac:dyDescent="0.3">
      <c r="A971" s="14">
        <v>45571</v>
      </c>
      <c r="B971" t="s">
        <v>235</v>
      </c>
      <c r="C971" t="s">
        <v>25</v>
      </c>
      <c r="D971" t="s">
        <v>91</v>
      </c>
      <c r="E971" t="s">
        <v>19</v>
      </c>
      <c r="F971" t="s">
        <v>35</v>
      </c>
      <c r="G971">
        <v>92</v>
      </c>
      <c r="H971">
        <v>923</v>
      </c>
      <c r="I971">
        <v>1138</v>
      </c>
      <c r="J971">
        <v>84916</v>
      </c>
      <c r="K971">
        <v>104696</v>
      </c>
      <c r="L971">
        <v>19780</v>
      </c>
    </row>
    <row r="972" spans="1:12" x14ac:dyDescent="0.3">
      <c r="A972" s="14">
        <v>45502</v>
      </c>
      <c r="B972" t="s">
        <v>166</v>
      </c>
      <c r="C972" t="s">
        <v>25</v>
      </c>
      <c r="D972" t="s">
        <v>91</v>
      </c>
      <c r="E972" t="s">
        <v>27</v>
      </c>
      <c r="F972" t="s">
        <v>35</v>
      </c>
      <c r="G972">
        <v>91</v>
      </c>
      <c r="H972">
        <v>938</v>
      </c>
      <c r="I972">
        <v>928</v>
      </c>
      <c r="J972">
        <v>85358</v>
      </c>
      <c r="K972">
        <v>84448</v>
      </c>
      <c r="L972">
        <v>-910</v>
      </c>
    </row>
    <row r="973" spans="1:12" x14ac:dyDescent="0.3">
      <c r="A973" s="14">
        <v>45443</v>
      </c>
      <c r="B973" t="s">
        <v>103</v>
      </c>
      <c r="C973" t="s">
        <v>25</v>
      </c>
      <c r="D973" t="s">
        <v>104</v>
      </c>
      <c r="E973" t="s">
        <v>38</v>
      </c>
      <c r="F973" t="s">
        <v>16</v>
      </c>
      <c r="G973">
        <v>88</v>
      </c>
      <c r="H973">
        <v>977</v>
      </c>
      <c r="I973">
        <v>1391</v>
      </c>
      <c r="J973">
        <v>85976</v>
      </c>
      <c r="K973">
        <v>122408</v>
      </c>
      <c r="L973">
        <v>36432</v>
      </c>
    </row>
    <row r="974" spans="1:12" x14ac:dyDescent="0.3">
      <c r="A974" s="14">
        <v>45575</v>
      </c>
      <c r="B974" t="s">
        <v>239</v>
      </c>
      <c r="C974" t="s">
        <v>25</v>
      </c>
      <c r="D974" t="s">
        <v>104</v>
      </c>
      <c r="E974" t="s">
        <v>72</v>
      </c>
      <c r="F974" t="s">
        <v>35</v>
      </c>
      <c r="G974">
        <v>88</v>
      </c>
      <c r="H974">
        <v>978</v>
      </c>
      <c r="I974">
        <v>1292</v>
      </c>
      <c r="J974">
        <v>86064</v>
      </c>
      <c r="K974">
        <v>113696</v>
      </c>
      <c r="L974">
        <v>27632</v>
      </c>
    </row>
    <row r="975" spans="1:12" x14ac:dyDescent="0.3">
      <c r="A975" s="14">
        <v>45606</v>
      </c>
      <c r="B975" t="s">
        <v>270</v>
      </c>
      <c r="C975" t="s">
        <v>25</v>
      </c>
      <c r="D975" t="s">
        <v>44</v>
      </c>
      <c r="E975" t="s">
        <v>19</v>
      </c>
      <c r="F975" t="s">
        <v>35</v>
      </c>
      <c r="G975">
        <v>90</v>
      </c>
      <c r="H975">
        <v>962</v>
      </c>
      <c r="I975">
        <v>1312</v>
      </c>
      <c r="J975">
        <v>86580</v>
      </c>
      <c r="K975">
        <v>118080</v>
      </c>
      <c r="L975">
        <v>31500</v>
      </c>
    </row>
    <row r="976" spans="1:12" x14ac:dyDescent="0.3">
      <c r="A976" s="14">
        <v>45675</v>
      </c>
      <c r="B976" t="s">
        <v>338</v>
      </c>
      <c r="C976" t="s">
        <v>25</v>
      </c>
      <c r="D976" t="s">
        <v>104</v>
      </c>
      <c r="E976" t="s">
        <v>19</v>
      </c>
      <c r="F976" t="s">
        <v>35</v>
      </c>
      <c r="G976">
        <v>90</v>
      </c>
      <c r="H976">
        <v>962</v>
      </c>
      <c r="I976">
        <v>1124</v>
      </c>
      <c r="J976">
        <v>86580</v>
      </c>
      <c r="K976">
        <v>101160</v>
      </c>
      <c r="L976">
        <v>14580</v>
      </c>
    </row>
    <row r="977" spans="1:12" x14ac:dyDescent="0.3">
      <c r="A977" s="14">
        <v>45594</v>
      </c>
      <c r="B977" t="s">
        <v>258</v>
      </c>
      <c r="C977" t="s">
        <v>25</v>
      </c>
      <c r="D977" t="s">
        <v>26</v>
      </c>
      <c r="E977" t="s">
        <v>66</v>
      </c>
      <c r="F977" t="s">
        <v>35</v>
      </c>
      <c r="G977">
        <v>99</v>
      </c>
      <c r="H977">
        <v>880</v>
      </c>
      <c r="I977">
        <v>1451</v>
      </c>
      <c r="J977">
        <v>87120</v>
      </c>
      <c r="K977">
        <v>143649</v>
      </c>
      <c r="L977">
        <v>56529</v>
      </c>
    </row>
    <row r="978" spans="1:12" x14ac:dyDescent="0.3">
      <c r="A978" s="14">
        <v>45470</v>
      </c>
      <c r="B978" t="s">
        <v>133</v>
      </c>
      <c r="C978" t="s">
        <v>25</v>
      </c>
      <c r="D978" t="s">
        <v>104</v>
      </c>
      <c r="E978" t="s">
        <v>19</v>
      </c>
      <c r="F978" t="s">
        <v>16</v>
      </c>
      <c r="G978">
        <v>92</v>
      </c>
      <c r="H978">
        <v>953</v>
      </c>
      <c r="I978">
        <v>888</v>
      </c>
      <c r="J978">
        <v>87676</v>
      </c>
      <c r="K978">
        <v>81696</v>
      </c>
      <c r="L978">
        <v>-5980</v>
      </c>
    </row>
    <row r="979" spans="1:12" x14ac:dyDescent="0.3">
      <c r="A979" s="14">
        <v>45556</v>
      </c>
      <c r="B979" t="s">
        <v>220</v>
      </c>
      <c r="C979" t="s">
        <v>25</v>
      </c>
      <c r="D979" t="s">
        <v>104</v>
      </c>
      <c r="E979" t="s">
        <v>42</v>
      </c>
      <c r="F979" t="s">
        <v>16</v>
      </c>
      <c r="G979">
        <v>89</v>
      </c>
      <c r="H979">
        <v>990</v>
      </c>
      <c r="I979">
        <v>1277</v>
      </c>
      <c r="J979">
        <v>88110</v>
      </c>
      <c r="K979">
        <v>113653</v>
      </c>
      <c r="L979">
        <v>25543</v>
      </c>
    </row>
    <row r="980" spans="1:12" x14ac:dyDescent="0.3">
      <c r="A980" s="14">
        <v>45702</v>
      </c>
      <c r="B980" t="s">
        <v>362</v>
      </c>
      <c r="C980" t="s">
        <v>25</v>
      </c>
      <c r="D980" t="s">
        <v>91</v>
      </c>
      <c r="E980" t="s">
        <v>23</v>
      </c>
      <c r="F980" t="s">
        <v>35</v>
      </c>
      <c r="G980">
        <v>90</v>
      </c>
      <c r="H980">
        <v>983</v>
      </c>
      <c r="I980">
        <v>953</v>
      </c>
      <c r="J980">
        <v>88470</v>
      </c>
      <c r="K980">
        <v>85770</v>
      </c>
      <c r="L980">
        <v>-2700</v>
      </c>
    </row>
    <row r="981" spans="1:12" x14ac:dyDescent="0.3">
      <c r="A981" s="14">
        <v>45387</v>
      </c>
      <c r="B981" t="s">
        <v>24</v>
      </c>
      <c r="C981" t="s">
        <v>25</v>
      </c>
      <c r="D981" t="s">
        <v>26</v>
      </c>
      <c r="E981" t="s">
        <v>27</v>
      </c>
      <c r="F981" t="s">
        <v>16</v>
      </c>
      <c r="G981">
        <v>95</v>
      </c>
      <c r="H981">
        <v>936</v>
      </c>
      <c r="I981">
        <v>901</v>
      </c>
      <c r="J981">
        <v>88920</v>
      </c>
      <c r="K981">
        <v>85595</v>
      </c>
      <c r="L981">
        <v>-3325</v>
      </c>
    </row>
    <row r="982" spans="1:12" x14ac:dyDescent="0.3">
      <c r="A982" s="14">
        <v>45448</v>
      </c>
      <c r="B982" t="s">
        <v>109</v>
      </c>
      <c r="C982" t="s">
        <v>25</v>
      </c>
      <c r="D982" t="s">
        <v>104</v>
      </c>
      <c r="E982" t="s">
        <v>38</v>
      </c>
      <c r="F982" t="s">
        <v>16</v>
      </c>
      <c r="G982">
        <v>97</v>
      </c>
      <c r="H982">
        <v>917</v>
      </c>
      <c r="I982">
        <v>1203</v>
      </c>
      <c r="J982">
        <v>88949</v>
      </c>
      <c r="K982">
        <v>116691</v>
      </c>
      <c r="L982">
        <v>27742</v>
      </c>
    </row>
    <row r="983" spans="1:12" x14ac:dyDescent="0.3">
      <c r="A983" s="14">
        <v>45640</v>
      </c>
      <c r="B983" t="s">
        <v>303</v>
      </c>
      <c r="C983" t="s">
        <v>25</v>
      </c>
      <c r="D983" t="s">
        <v>91</v>
      </c>
      <c r="E983" t="s">
        <v>31</v>
      </c>
      <c r="F983" t="s">
        <v>35</v>
      </c>
      <c r="G983">
        <v>97</v>
      </c>
      <c r="H983">
        <v>917</v>
      </c>
      <c r="I983">
        <v>1339</v>
      </c>
      <c r="J983">
        <v>88949</v>
      </c>
      <c r="K983">
        <v>129883</v>
      </c>
      <c r="L983">
        <v>40934</v>
      </c>
    </row>
    <row r="984" spans="1:12" x14ac:dyDescent="0.3">
      <c r="A984" s="14">
        <v>45388</v>
      </c>
      <c r="B984" t="s">
        <v>28</v>
      </c>
      <c r="C984" t="s">
        <v>25</v>
      </c>
      <c r="D984" t="s">
        <v>26</v>
      </c>
      <c r="E984" t="s">
        <v>29</v>
      </c>
      <c r="F984" t="s">
        <v>16</v>
      </c>
      <c r="G984">
        <v>100</v>
      </c>
      <c r="H984">
        <v>893</v>
      </c>
      <c r="I984">
        <v>1074</v>
      </c>
      <c r="J984">
        <v>89300</v>
      </c>
      <c r="K984">
        <v>107400</v>
      </c>
      <c r="L984">
        <v>18100</v>
      </c>
    </row>
    <row r="985" spans="1:12" x14ac:dyDescent="0.3">
      <c r="A985" s="14">
        <v>45705</v>
      </c>
      <c r="B985" t="s">
        <v>365</v>
      </c>
      <c r="C985" t="s">
        <v>25</v>
      </c>
      <c r="D985" t="s">
        <v>91</v>
      </c>
      <c r="E985" t="s">
        <v>38</v>
      </c>
      <c r="F985" t="s">
        <v>16</v>
      </c>
      <c r="G985">
        <v>94</v>
      </c>
      <c r="H985">
        <v>952</v>
      </c>
      <c r="I985">
        <v>1058</v>
      </c>
      <c r="J985">
        <v>89488</v>
      </c>
      <c r="K985">
        <v>99452</v>
      </c>
      <c r="L985">
        <v>9964</v>
      </c>
    </row>
    <row r="986" spans="1:12" x14ac:dyDescent="0.3">
      <c r="A986" s="14">
        <v>45539</v>
      </c>
      <c r="B986" t="s">
        <v>203</v>
      </c>
      <c r="C986" t="s">
        <v>25</v>
      </c>
      <c r="D986" t="s">
        <v>104</v>
      </c>
      <c r="E986" t="s">
        <v>42</v>
      </c>
      <c r="F986" t="s">
        <v>35</v>
      </c>
      <c r="G986">
        <v>95</v>
      </c>
      <c r="H986">
        <v>944</v>
      </c>
      <c r="I986">
        <v>1293</v>
      </c>
      <c r="J986">
        <v>89680</v>
      </c>
      <c r="K986">
        <v>122835</v>
      </c>
      <c r="L986">
        <v>33155</v>
      </c>
    </row>
    <row r="987" spans="1:12" x14ac:dyDescent="0.3">
      <c r="A987" s="14">
        <v>45668</v>
      </c>
      <c r="B987" t="s">
        <v>331</v>
      </c>
      <c r="C987" t="s">
        <v>25</v>
      </c>
      <c r="D987" t="s">
        <v>91</v>
      </c>
      <c r="E987" t="s">
        <v>38</v>
      </c>
      <c r="F987" t="s">
        <v>16</v>
      </c>
      <c r="G987">
        <v>92</v>
      </c>
      <c r="H987">
        <v>978</v>
      </c>
      <c r="I987">
        <v>1480</v>
      </c>
      <c r="J987">
        <v>89976</v>
      </c>
      <c r="K987">
        <v>136160</v>
      </c>
      <c r="L987">
        <v>46184</v>
      </c>
    </row>
    <row r="988" spans="1:12" x14ac:dyDescent="0.3">
      <c r="A988" s="14">
        <v>45503</v>
      </c>
      <c r="B988" t="s">
        <v>167</v>
      </c>
      <c r="C988" t="s">
        <v>25</v>
      </c>
      <c r="D988" t="s">
        <v>91</v>
      </c>
      <c r="E988" t="s">
        <v>15</v>
      </c>
      <c r="F988" t="s">
        <v>16</v>
      </c>
      <c r="G988">
        <v>92</v>
      </c>
      <c r="H988">
        <v>981</v>
      </c>
      <c r="I988">
        <v>1262</v>
      </c>
      <c r="J988">
        <v>90252</v>
      </c>
      <c r="K988">
        <v>116104</v>
      </c>
      <c r="L988">
        <v>25852</v>
      </c>
    </row>
    <row r="989" spans="1:12" x14ac:dyDescent="0.3">
      <c r="A989" s="14">
        <v>45508</v>
      </c>
      <c r="B989" t="s">
        <v>172</v>
      </c>
      <c r="C989" t="s">
        <v>25</v>
      </c>
      <c r="D989" t="s">
        <v>104</v>
      </c>
      <c r="E989" t="s">
        <v>29</v>
      </c>
      <c r="F989" t="s">
        <v>35</v>
      </c>
      <c r="G989">
        <v>98</v>
      </c>
      <c r="H989">
        <v>925</v>
      </c>
      <c r="I989">
        <v>1230</v>
      </c>
      <c r="J989">
        <v>90650</v>
      </c>
      <c r="K989">
        <v>120540</v>
      </c>
      <c r="L989">
        <v>29890</v>
      </c>
    </row>
    <row r="990" spans="1:12" x14ac:dyDescent="0.3">
      <c r="A990" s="14">
        <v>45658</v>
      </c>
      <c r="B990" t="s">
        <v>321</v>
      </c>
      <c r="C990" t="s">
        <v>25</v>
      </c>
      <c r="D990" t="s">
        <v>104</v>
      </c>
      <c r="E990" t="s">
        <v>61</v>
      </c>
      <c r="F990" t="s">
        <v>35</v>
      </c>
      <c r="G990">
        <v>97</v>
      </c>
      <c r="H990">
        <v>946</v>
      </c>
      <c r="I990">
        <v>1187</v>
      </c>
      <c r="J990">
        <v>91762</v>
      </c>
      <c r="K990">
        <v>115139</v>
      </c>
      <c r="L990">
        <v>23377</v>
      </c>
    </row>
    <row r="991" spans="1:12" x14ac:dyDescent="0.3">
      <c r="A991" s="14">
        <v>45471</v>
      </c>
      <c r="B991" t="s">
        <v>134</v>
      </c>
      <c r="C991" t="s">
        <v>25</v>
      </c>
      <c r="D991" t="s">
        <v>104</v>
      </c>
      <c r="E991" t="s">
        <v>34</v>
      </c>
      <c r="F991" t="s">
        <v>16</v>
      </c>
      <c r="G991">
        <v>96</v>
      </c>
      <c r="H991">
        <v>961</v>
      </c>
      <c r="I991">
        <v>1234</v>
      </c>
      <c r="J991">
        <v>92256</v>
      </c>
      <c r="K991">
        <v>118464</v>
      </c>
      <c r="L991">
        <v>26208</v>
      </c>
    </row>
    <row r="992" spans="1:12" x14ac:dyDescent="0.3">
      <c r="A992" s="14">
        <v>45532</v>
      </c>
      <c r="B992" t="s">
        <v>196</v>
      </c>
      <c r="C992" t="s">
        <v>25</v>
      </c>
      <c r="D992" t="s">
        <v>91</v>
      </c>
      <c r="E992" t="s">
        <v>66</v>
      </c>
      <c r="F992" t="s">
        <v>35</v>
      </c>
      <c r="G992">
        <v>99</v>
      </c>
      <c r="H992">
        <v>934</v>
      </c>
      <c r="I992">
        <v>893</v>
      </c>
      <c r="J992">
        <v>92466</v>
      </c>
      <c r="K992">
        <v>88407</v>
      </c>
      <c r="L992">
        <v>-4059</v>
      </c>
    </row>
    <row r="993" spans="1:12" x14ac:dyDescent="0.3">
      <c r="A993" s="14">
        <v>45672</v>
      </c>
      <c r="B993" t="s">
        <v>335</v>
      </c>
      <c r="C993" t="s">
        <v>25</v>
      </c>
      <c r="D993" t="s">
        <v>104</v>
      </c>
      <c r="E993" t="s">
        <v>38</v>
      </c>
      <c r="F993" t="s">
        <v>16</v>
      </c>
      <c r="G993">
        <v>98</v>
      </c>
      <c r="H993">
        <v>950</v>
      </c>
      <c r="I993">
        <v>1026</v>
      </c>
      <c r="J993">
        <v>93100</v>
      </c>
      <c r="K993">
        <v>100548</v>
      </c>
      <c r="L993">
        <v>7448</v>
      </c>
    </row>
    <row r="994" spans="1:12" x14ac:dyDescent="0.3">
      <c r="A994" s="14">
        <v>45711</v>
      </c>
      <c r="B994" t="s">
        <v>371</v>
      </c>
      <c r="C994" t="s">
        <v>25</v>
      </c>
      <c r="D994" t="s">
        <v>91</v>
      </c>
      <c r="E994" t="s">
        <v>70</v>
      </c>
      <c r="F994" t="s">
        <v>16</v>
      </c>
      <c r="G994">
        <v>99</v>
      </c>
      <c r="H994">
        <v>943</v>
      </c>
      <c r="I994">
        <v>1466</v>
      </c>
      <c r="J994">
        <v>93357</v>
      </c>
      <c r="K994">
        <v>145134</v>
      </c>
      <c r="L994">
        <v>51777</v>
      </c>
    </row>
    <row r="995" spans="1:12" x14ac:dyDescent="0.3">
      <c r="A995" s="14">
        <v>45704</v>
      </c>
      <c r="B995" t="s">
        <v>364</v>
      </c>
      <c r="C995" t="s">
        <v>25</v>
      </c>
      <c r="D995" t="s">
        <v>91</v>
      </c>
      <c r="E995" t="s">
        <v>34</v>
      </c>
      <c r="F995" t="s">
        <v>16</v>
      </c>
      <c r="G995">
        <v>97</v>
      </c>
      <c r="H995">
        <v>982</v>
      </c>
      <c r="I995">
        <v>1080</v>
      </c>
      <c r="J995">
        <v>95254</v>
      </c>
      <c r="K995">
        <v>104760</v>
      </c>
      <c r="L995">
        <v>9506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4931-54E8-4326-8915-DBE48345C629}">
  <sheetPr>
    <tabColor theme="5" tint="-0.249977111117893"/>
  </sheetPr>
  <dimension ref="A8:Z63"/>
  <sheetViews>
    <sheetView zoomScale="49" zoomScaleNormal="40" workbookViewId="0"/>
  </sheetViews>
  <sheetFormatPr defaultRowHeight="14.4" x14ac:dyDescent="0.3"/>
  <cols>
    <col min="1" max="1" width="19.6640625" bestFit="1" customWidth="1"/>
    <col min="2" max="2" width="23" bestFit="1" customWidth="1"/>
    <col min="3" max="3" width="17.77734375" bestFit="1" customWidth="1"/>
    <col min="4" max="4" width="19.6640625" bestFit="1" customWidth="1"/>
    <col min="5" max="5" width="28.6640625" bestFit="1" customWidth="1"/>
    <col min="6" max="6" width="17.88671875" customWidth="1"/>
    <col min="7" max="7" width="19.6640625" bestFit="1" customWidth="1"/>
    <col min="8" max="8" width="17.77734375" bestFit="1" customWidth="1"/>
    <col min="9" max="9" width="21.33203125" customWidth="1"/>
    <col min="10" max="10" width="19.6640625" bestFit="1" customWidth="1"/>
    <col min="11" max="11" width="23" bestFit="1" customWidth="1"/>
    <col min="12" max="12" width="17.77734375" bestFit="1" customWidth="1"/>
    <col min="13" max="13" width="12.109375" bestFit="1" customWidth="1"/>
    <col min="15" max="15" width="19.6640625" bestFit="1" customWidth="1"/>
    <col min="16" max="16" width="23" bestFit="1" customWidth="1"/>
    <col min="17" max="17" width="17.77734375" bestFit="1" customWidth="1"/>
    <col min="19" max="19" width="8" customWidth="1"/>
    <col min="21" max="21" width="19.6640625" bestFit="1" customWidth="1"/>
    <col min="22" max="22" width="23" bestFit="1" customWidth="1"/>
    <col min="25" max="25" width="16.109375" customWidth="1"/>
    <col min="26" max="26" width="14.109375" customWidth="1"/>
  </cols>
  <sheetData>
    <row r="8" spans="1:26" ht="42" customHeight="1" x14ac:dyDescent="0.3">
      <c r="B8" s="17">
        <f>GETPIVOTDATA("Sale Price",$A$9)</f>
        <v>53179382</v>
      </c>
      <c r="E8">
        <f>GETPIVOTDATA("Purchase Cost",$D$9)</f>
        <v>33647206</v>
      </c>
      <c r="H8">
        <f>GETPIVOTDATA("Profit",$G$9)</f>
        <v>19532176</v>
      </c>
    </row>
    <row r="9" spans="1:26" x14ac:dyDescent="0.3">
      <c r="A9" s="11" t="s">
        <v>378</v>
      </c>
      <c r="B9" t="s">
        <v>376</v>
      </c>
      <c r="D9" s="11" t="s">
        <v>378</v>
      </c>
      <c r="E9" t="s">
        <v>377</v>
      </c>
      <c r="G9" s="11" t="s">
        <v>378</v>
      </c>
      <c r="H9" t="s">
        <v>375</v>
      </c>
      <c r="J9" s="11" t="s">
        <v>378</v>
      </c>
      <c r="K9" t="s">
        <v>376</v>
      </c>
      <c r="L9" t="s">
        <v>375</v>
      </c>
      <c r="O9" s="11" t="s">
        <v>378</v>
      </c>
      <c r="P9" t="s">
        <v>376</v>
      </c>
      <c r="Q9" t="s">
        <v>375</v>
      </c>
      <c r="U9" s="11" t="s">
        <v>378</v>
      </c>
      <c r="V9" t="s">
        <v>376</v>
      </c>
      <c r="Y9" s="16" t="s">
        <v>378</v>
      </c>
      <c r="Z9" s="16" t="s">
        <v>376</v>
      </c>
    </row>
    <row r="10" spans="1:26" x14ac:dyDescent="0.3">
      <c r="A10" s="12" t="s">
        <v>116</v>
      </c>
      <c r="B10">
        <v>3978869</v>
      </c>
      <c r="D10" s="12" t="s">
        <v>116</v>
      </c>
      <c r="E10">
        <v>2492869</v>
      </c>
      <c r="G10" s="12" t="s">
        <v>116</v>
      </c>
      <c r="H10">
        <v>1486000</v>
      </c>
      <c r="J10" s="12" t="s">
        <v>380</v>
      </c>
      <c r="K10">
        <v>4226919</v>
      </c>
      <c r="L10" s="13">
        <v>7.7352313433997316E-2</v>
      </c>
      <c r="O10" s="12" t="s">
        <v>117</v>
      </c>
      <c r="P10">
        <v>1124359</v>
      </c>
      <c r="Q10" s="13">
        <v>2.0627143642367344E-2</v>
      </c>
      <c r="U10" s="12" t="s">
        <v>49</v>
      </c>
      <c r="V10">
        <v>1072744</v>
      </c>
      <c r="Y10" s="12" t="s">
        <v>49</v>
      </c>
      <c r="Z10">
        <f>GETPIVOTDATA("Sale Price",$U$9,"State",U10)</f>
        <v>1072744</v>
      </c>
    </row>
    <row r="11" spans="1:26" x14ac:dyDescent="0.3">
      <c r="A11" s="12" t="s">
        <v>13</v>
      </c>
      <c r="B11">
        <v>9531924</v>
      </c>
      <c r="D11" s="12" t="s">
        <v>13</v>
      </c>
      <c r="E11">
        <v>6094215</v>
      </c>
      <c r="G11" s="12" t="s">
        <v>13</v>
      </c>
      <c r="H11">
        <v>3437709</v>
      </c>
      <c r="J11" s="12" t="s">
        <v>381</v>
      </c>
      <c r="K11">
        <v>4517909</v>
      </c>
      <c r="L11" s="13">
        <v>8.5509673883749568E-2</v>
      </c>
      <c r="O11" s="12" t="s">
        <v>374</v>
      </c>
      <c r="P11">
        <v>178188</v>
      </c>
      <c r="Q11" s="13">
        <v>4.1106531090033182E-3</v>
      </c>
      <c r="U11" s="12" t="s">
        <v>70</v>
      </c>
      <c r="V11">
        <v>1772400</v>
      </c>
      <c r="Y11" s="12" t="s">
        <v>70</v>
      </c>
      <c r="Z11">
        <f t="shared" ref="Z11:Z27" si="0">GETPIVOTDATA("Sale Price",$U$9,"State",U11)</f>
        <v>1772400</v>
      </c>
    </row>
    <row r="12" spans="1:26" x14ac:dyDescent="0.3">
      <c r="A12" s="12" t="s">
        <v>25</v>
      </c>
      <c r="B12">
        <v>39668589</v>
      </c>
      <c r="D12" s="12" t="s">
        <v>25</v>
      </c>
      <c r="E12">
        <v>25060122</v>
      </c>
      <c r="G12" s="12" t="s">
        <v>25</v>
      </c>
      <c r="H12">
        <v>14608467</v>
      </c>
      <c r="J12" s="12" t="s">
        <v>382</v>
      </c>
      <c r="K12">
        <v>4389204</v>
      </c>
      <c r="L12" s="13">
        <v>7.7492953166098846E-2</v>
      </c>
      <c r="O12" s="12" t="s">
        <v>18</v>
      </c>
      <c r="P12">
        <v>549517</v>
      </c>
      <c r="Q12" s="13">
        <v>1.0707767531891992E-2</v>
      </c>
      <c r="U12" s="12" t="s">
        <v>51</v>
      </c>
      <c r="V12">
        <v>1074425</v>
      </c>
      <c r="Y12" s="12" t="s">
        <v>51</v>
      </c>
      <c r="Z12">
        <f t="shared" si="0"/>
        <v>1074425</v>
      </c>
    </row>
    <row r="13" spans="1:26" x14ac:dyDescent="0.3">
      <c r="A13" s="12" t="s">
        <v>379</v>
      </c>
      <c r="B13">
        <v>53179382</v>
      </c>
      <c r="D13" s="12" t="s">
        <v>379</v>
      </c>
      <c r="E13">
        <v>33647206</v>
      </c>
      <c r="G13" s="12" t="s">
        <v>379</v>
      </c>
      <c r="H13">
        <v>19532176</v>
      </c>
      <c r="J13" s="12" t="s">
        <v>383</v>
      </c>
      <c r="K13">
        <v>5111130</v>
      </c>
      <c r="L13" s="13">
        <v>9.5705260898734476E-2</v>
      </c>
      <c r="O13" s="12" t="s">
        <v>136</v>
      </c>
      <c r="P13">
        <v>2854510</v>
      </c>
      <c r="Q13" s="13">
        <v>5.5452449332834192E-2</v>
      </c>
      <c r="U13" s="12" t="s">
        <v>46</v>
      </c>
      <c r="V13">
        <v>1001755</v>
      </c>
      <c r="Y13" s="12" t="s">
        <v>46</v>
      </c>
      <c r="Z13">
        <f t="shared" si="0"/>
        <v>1001755</v>
      </c>
    </row>
    <row r="14" spans="1:26" x14ac:dyDescent="0.3">
      <c r="J14" s="12" t="s">
        <v>384</v>
      </c>
      <c r="K14">
        <v>6160386</v>
      </c>
      <c r="L14" s="13">
        <v>0.11557734273948791</v>
      </c>
      <c r="O14" s="12" t="s">
        <v>78</v>
      </c>
      <c r="P14">
        <v>5089423</v>
      </c>
      <c r="Q14" s="13">
        <v>9.4248843549228717E-2</v>
      </c>
      <c r="U14" s="12" t="s">
        <v>74</v>
      </c>
      <c r="V14">
        <v>1768303</v>
      </c>
      <c r="Y14" s="12" t="s">
        <v>74</v>
      </c>
      <c r="Z14">
        <f t="shared" si="0"/>
        <v>1768303</v>
      </c>
    </row>
    <row r="15" spans="1:26" x14ac:dyDescent="0.3">
      <c r="J15" s="12" t="s">
        <v>385</v>
      </c>
      <c r="K15">
        <v>4186458</v>
      </c>
      <c r="L15" s="13">
        <v>7.7187098867018203E-2</v>
      </c>
      <c r="O15" s="12" t="s">
        <v>44</v>
      </c>
      <c r="P15">
        <v>3506515</v>
      </c>
      <c r="Q15" s="13">
        <v>6.8212727552731459E-2</v>
      </c>
      <c r="U15" s="12" t="s">
        <v>15</v>
      </c>
      <c r="V15">
        <v>1091691</v>
      </c>
      <c r="Y15" s="12" t="s">
        <v>15</v>
      </c>
      <c r="Z15">
        <f t="shared" si="0"/>
        <v>1091691</v>
      </c>
    </row>
    <row r="16" spans="1:26" x14ac:dyDescent="0.3">
      <c r="J16" s="12" t="s">
        <v>386</v>
      </c>
      <c r="K16">
        <v>4747529</v>
      </c>
      <c r="L16" s="13">
        <v>9.3004793731123456E-2</v>
      </c>
      <c r="O16" s="12" t="s">
        <v>91</v>
      </c>
      <c r="P16">
        <v>18801253</v>
      </c>
      <c r="Q16" s="13">
        <v>0.3593618550232191</v>
      </c>
      <c r="U16" s="12" t="s">
        <v>31</v>
      </c>
      <c r="V16">
        <v>2995664</v>
      </c>
      <c r="Y16" s="12" t="s">
        <v>31</v>
      </c>
      <c r="Z16">
        <f t="shared" si="0"/>
        <v>2995664</v>
      </c>
    </row>
    <row r="17" spans="1:26" x14ac:dyDescent="0.3">
      <c r="J17" s="12" t="s">
        <v>387</v>
      </c>
      <c r="K17">
        <v>4451878</v>
      </c>
      <c r="L17" s="13">
        <v>8.2709115461585034E-2</v>
      </c>
      <c r="O17" s="12" t="s">
        <v>14</v>
      </c>
      <c r="P17">
        <v>1259015</v>
      </c>
      <c r="Q17" s="13">
        <v>2.3425090988326135E-2</v>
      </c>
      <c r="U17" s="12" t="s">
        <v>66</v>
      </c>
      <c r="V17">
        <v>2253040</v>
      </c>
      <c r="Y17" s="12" t="s">
        <v>61</v>
      </c>
      <c r="Z17">
        <f t="shared" si="0"/>
        <v>2253040</v>
      </c>
    </row>
    <row r="18" spans="1:26" x14ac:dyDescent="0.3">
      <c r="J18" s="12" t="s">
        <v>388</v>
      </c>
      <c r="K18">
        <v>5063740</v>
      </c>
      <c r="L18" s="13">
        <v>9.6754555150434851E-2</v>
      </c>
      <c r="O18" s="12" t="s">
        <v>104</v>
      </c>
      <c r="P18">
        <v>15102443</v>
      </c>
      <c r="Q18" s="13">
        <v>0.28118121606112906</v>
      </c>
      <c r="U18" s="12" t="s">
        <v>61</v>
      </c>
      <c r="V18">
        <v>3280687</v>
      </c>
      <c r="Y18" s="12" t="s">
        <v>27</v>
      </c>
      <c r="Z18">
        <f t="shared" si="0"/>
        <v>3280687</v>
      </c>
    </row>
    <row r="19" spans="1:26" x14ac:dyDescent="0.3">
      <c r="J19" s="12" t="s">
        <v>389</v>
      </c>
      <c r="K19">
        <v>3863145</v>
      </c>
      <c r="L19" s="13">
        <v>7.4822078195486252E-2</v>
      </c>
      <c r="O19" s="12" t="s">
        <v>55</v>
      </c>
      <c r="P19">
        <v>2599144</v>
      </c>
      <c r="Q19" s="13">
        <v>4.7063880644941963E-2</v>
      </c>
      <c r="U19" s="12" t="s">
        <v>27</v>
      </c>
      <c r="V19">
        <v>2202632</v>
      </c>
      <c r="Y19" s="12" t="s">
        <v>63</v>
      </c>
      <c r="Z19">
        <f t="shared" si="0"/>
        <v>2202632</v>
      </c>
    </row>
    <row r="20" spans="1:26" x14ac:dyDescent="0.3">
      <c r="J20" s="12" t="s">
        <v>390</v>
      </c>
      <c r="K20">
        <v>6461084</v>
      </c>
      <c r="L20" s="13">
        <v>0.1238848144722841</v>
      </c>
      <c r="O20" s="12" t="s">
        <v>26</v>
      </c>
      <c r="P20">
        <v>2080190</v>
      </c>
      <c r="Q20" s="13">
        <v>3.5051598961631313E-2</v>
      </c>
      <c r="U20" s="12" t="s">
        <v>63</v>
      </c>
      <c r="V20">
        <v>2050120</v>
      </c>
      <c r="Y20" s="12" t="s">
        <v>42</v>
      </c>
      <c r="Z20">
        <f t="shared" si="0"/>
        <v>2050120</v>
      </c>
    </row>
    <row r="21" spans="1:26" x14ac:dyDescent="0.3">
      <c r="J21" s="12" t="s">
        <v>379</v>
      </c>
      <c r="K21">
        <v>53179382</v>
      </c>
      <c r="L21" s="13">
        <v>1</v>
      </c>
      <c r="O21" s="12" t="s">
        <v>393</v>
      </c>
      <c r="P21">
        <v>34825</v>
      </c>
      <c r="Q21" s="13">
        <v>5.5677360269536789E-4</v>
      </c>
      <c r="U21" s="12" t="s">
        <v>42</v>
      </c>
      <c r="V21">
        <v>3274992</v>
      </c>
      <c r="Y21" s="12" t="s">
        <v>19</v>
      </c>
      <c r="Z21">
        <f t="shared" si="0"/>
        <v>3274992</v>
      </c>
    </row>
    <row r="22" spans="1:26" x14ac:dyDescent="0.3">
      <c r="O22" s="12" t="s">
        <v>379</v>
      </c>
      <c r="P22">
        <v>53179382</v>
      </c>
      <c r="Q22" s="13">
        <v>1</v>
      </c>
      <c r="U22" s="12" t="s">
        <v>19</v>
      </c>
      <c r="V22">
        <v>5769951</v>
      </c>
      <c r="Y22" s="12" t="s">
        <v>72</v>
      </c>
      <c r="Z22">
        <f t="shared" si="0"/>
        <v>5769951</v>
      </c>
    </row>
    <row r="23" spans="1:26" x14ac:dyDescent="0.3">
      <c r="U23" s="12" t="s">
        <v>72</v>
      </c>
      <c r="V23">
        <v>2141733</v>
      </c>
      <c r="Y23" s="12" t="s">
        <v>34</v>
      </c>
      <c r="Z23">
        <f t="shared" si="0"/>
        <v>2141733</v>
      </c>
    </row>
    <row r="24" spans="1:26" x14ac:dyDescent="0.3">
      <c r="U24" s="12" t="s">
        <v>34</v>
      </c>
      <c r="V24">
        <v>2454798</v>
      </c>
      <c r="Y24" s="12" t="s">
        <v>23</v>
      </c>
      <c r="Z24">
        <f t="shared" si="0"/>
        <v>2454798</v>
      </c>
    </row>
    <row r="25" spans="1:26" x14ac:dyDescent="0.3">
      <c r="O25" s="16"/>
      <c r="P25" s="16" t="s">
        <v>376</v>
      </c>
      <c r="Q25" s="16" t="s">
        <v>375</v>
      </c>
      <c r="U25" s="12" t="s">
        <v>23</v>
      </c>
      <c r="V25">
        <v>4061337</v>
      </c>
      <c r="Y25" s="12" t="s">
        <v>29</v>
      </c>
      <c r="Z25">
        <f t="shared" si="0"/>
        <v>4061337</v>
      </c>
    </row>
    <row r="26" spans="1:26" x14ac:dyDescent="0.3">
      <c r="O26" s="12" t="s">
        <v>117</v>
      </c>
      <c r="P26">
        <f>GETPIVOTDATA("Sum of Sale Price",$O$9,"Product Name",O26)</f>
        <v>1124359</v>
      </c>
      <c r="Q26" s="18">
        <f>GETPIVOTDATA("Sum of Profit",$O$9,"Product Name",O26)</f>
        <v>2.0627143642367344E-2</v>
      </c>
      <c r="U26" s="12" t="s">
        <v>29</v>
      </c>
      <c r="V26">
        <v>1196679</v>
      </c>
      <c r="Y26" s="12" t="s">
        <v>38</v>
      </c>
      <c r="Z26">
        <f t="shared" si="0"/>
        <v>1196679</v>
      </c>
    </row>
    <row r="27" spans="1:26" x14ac:dyDescent="0.3">
      <c r="O27" s="12" t="s">
        <v>374</v>
      </c>
      <c r="P27">
        <f t="shared" ref="P27:P36" si="1">GETPIVOTDATA("Sum of Sale Price",$O$9,"Product Name",O27)</f>
        <v>178188</v>
      </c>
      <c r="Q27" s="18">
        <f t="shared" ref="Q27:Q36" si="2">GETPIVOTDATA("Sum of Profit",$O$9,"Product Name",O27)</f>
        <v>4.1106531090033182E-3</v>
      </c>
      <c r="U27" s="12" t="s">
        <v>38</v>
      </c>
      <c r="V27">
        <v>6241086</v>
      </c>
      <c r="Y27" s="12" t="s">
        <v>68</v>
      </c>
      <c r="Z27">
        <f t="shared" si="0"/>
        <v>6241086</v>
      </c>
    </row>
    <row r="28" spans="1:26" x14ac:dyDescent="0.3">
      <c r="O28" s="12" t="s">
        <v>18</v>
      </c>
      <c r="P28">
        <f t="shared" si="1"/>
        <v>549517</v>
      </c>
      <c r="Q28" s="18">
        <f t="shared" si="2"/>
        <v>1.0707767531891992E-2</v>
      </c>
      <c r="U28" s="12" t="s">
        <v>68</v>
      </c>
      <c r="V28">
        <v>2015616</v>
      </c>
      <c r="Y28" s="12" t="s">
        <v>21</v>
      </c>
      <c r="Z28">
        <f>GETPIVOTDATA("Sale Price",$U$9,"State",U28)</f>
        <v>2015616</v>
      </c>
    </row>
    <row r="29" spans="1:26" x14ac:dyDescent="0.3">
      <c r="O29" s="12" t="s">
        <v>136</v>
      </c>
      <c r="P29">
        <f t="shared" si="1"/>
        <v>2854510</v>
      </c>
      <c r="Q29" s="18">
        <f t="shared" si="2"/>
        <v>5.5452449332834192E-2</v>
      </c>
      <c r="U29" s="12" t="s">
        <v>21</v>
      </c>
      <c r="V29">
        <v>5459729</v>
      </c>
      <c r="Y29" s="12"/>
    </row>
    <row r="30" spans="1:26" x14ac:dyDescent="0.3">
      <c r="O30" s="12" t="s">
        <v>78</v>
      </c>
      <c r="P30">
        <f t="shared" si="1"/>
        <v>5089423</v>
      </c>
      <c r="Q30" s="18">
        <f t="shared" si="2"/>
        <v>9.4248843549228717E-2</v>
      </c>
      <c r="U30" s="12" t="s">
        <v>379</v>
      </c>
      <c r="V30">
        <v>53179382</v>
      </c>
    </row>
    <row r="31" spans="1:26" x14ac:dyDescent="0.3">
      <c r="O31" s="12" t="s">
        <v>44</v>
      </c>
      <c r="P31">
        <f t="shared" si="1"/>
        <v>3506515</v>
      </c>
      <c r="Q31" s="18">
        <f t="shared" si="2"/>
        <v>6.8212727552731459E-2</v>
      </c>
    </row>
    <row r="32" spans="1:26" x14ac:dyDescent="0.3">
      <c r="A32" s="11" t="s">
        <v>378</v>
      </c>
      <c r="B32" t="s">
        <v>376</v>
      </c>
      <c r="C32" t="s">
        <v>375</v>
      </c>
      <c r="O32" s="12" t="s">
        <v>91</v>
      </c>
      <c r="P32">
        <f t="shared" si="1"/>
        <v>18801253</v>
      </c>
      <c r="Q32" s="18">
        <f t="shared" si="2"/>
        <v>0.3593618550232191</v>
      </c>
    </row>
    <row r="33" spans="1:18" x14ac:dyDescent="0.3">
      <c r="A33" s="12" t="s">
        <v>117</v>
      </c>
      <c r="B33">
        <v>1124359</v>
      </c>
      <c r="C33" s="13">
        <v>2.0627143642367344E-2</v>
      </c>
      <c r="O33" s="12" t="s">
        <v>14</v>
      </c>
      <c r="P33">
        <f t="shared" si="1"/>
        <v>1259015</v>
      </c>
      <c r="Q33" s="18">
        <f t="shared" si="2"/>
        <v>2.3425090988326135E-2</v>
      </c>
      <c r="R33" s="13">
        <f>GETPIVOTDATA("Sum of Profit",$O$9,"Product Name",O26)</f>
        <v>2.0627143642367344E-2</v>
      </c>
    </row>
    <row r="34" spans="1:18" x14ac:dyDescent="0.3">
      <c r="A34" s="12" t="s">
        <v>374</v>
      </c>
      <c r="B34">
        <v>178188</v>
      </c>
      <c r="C34" s="13">
        <v>4.1106531090033182E-3</v>
      </c>
      <c r="O34" s="12" t="s">
        <v>104</v>
      </c>
      <c r="P34">
        <f t="shared" si="1"/>
        <v>15102443</v>
      </c>
      <c r="Q34" s="18">
        <f t="shared" si="2"/>
        <v>0.28118121606112906</v>
      </c>
    </row>
    <row r="35" spans="1:18" x14ac:dyDescent="0.3">
      <c r="A35" s="12" t="s">
        <v>18</v>
      </c>
      <c r="B35">
        <v>549517</v>
      </c>
      <c r="C35" s="13">
        <v>1.0707767531891992E-2</v>
      </c>
      <c r="O35" s="12" t="s">
        <v>55</v>
      </c>
      <c r="P35">
        <f t="shared" si="1"/>
        <v>2599144</v>
      </c>
      <c r="Q35" s="18">
        <f t="shared" si="2"/>
        <v>4.7063880644941963E-2</v>
      </c>
    </row>
    <row r="36" spans="1:18" x14ac:dyDescent="0.3">
      <c r="A36" s="12" t="s">
        <v>136</v>
      </c>
      <c r="B36">
        <v>2854510</v>
      </c>
      <c r="C36" s="13">
        <v>5.5452449332834192E-2</v>
      </c>
      <c r="O36" s="12" t="s">
        <v>26</v>
      </c>
      <c r="P36">
        <f t="shared" si="1"/>
        <v>2080190</v>
      </c>
      <c r="Q36" s="18">
        <f t="shared" si="2"/>
        <v>3.5051598961631313E-2</v>
      </c>
    </row>
    <row r="37" spans="1:18" x14ac:dyDescent="0.3">
      <c r="A37" s="12" t="s">
        <v>78</v>
      </c>
      <c r="B37">
        <v>5089423</v>
      </c>
      <c r="C37" s="13">
        <v>9.4248843549228717E-2</v>
      </c>
      <c r="J37" s="16" t="s">
        <v>378</v>
      </c>
    </row>
    <row r="38" spans="1:18" x14ac:dyDescent="0.3">
      <c r="A38" s="12" t="s">
        <v>44</v>
      </c>
      <c r="B38">
        <v>3506515</v>
      </c>
      <c r="C38" s="13">
        <v>6.8212727552731459E-2</v>
      </c>
      <c r="J38" s="12" t="s">
        <v>380</v>
      </c>
    </row>
    <row r="39" spans="1:18" x14ac:dyDescent="0.3">
      <c r="A39" s="12" t="s">
        <v>91</v>
      </c>
      <c r="B39">
        <v>18801253</v>
      </c>
      <c r="C39" s="13">
        <v>0.3593618550232191</v>
      </c>
      <c r="J39" s="12" t="s">
        <v>381</v>
      </c>
    </row>
    <row r="40" spans="1:18" x14ac:dyDescent="0.3">
      <c r="A40" s="12" t="s">
        <v>14</v>
      </c>
      <c r="B40">
        <v>1259015</v>
      </c>
      <c r="C40" s="13">
        <v>2.3425090988326135E-2</v>
      </c>
      <c r="J40" s="12" t="s">
        <v>382</v>
      </c>
    </row>
    <row r="41" spans="1:18" x14ac:dyDescent="0.3">
      <c r="A41" s="12" t="s">
        <v>104</v>
      </c>
      <c r="B41">
        <v>15102443</v>
      </c>
      <c r="C41" s="13">
        <v>0.28118121606112906</v>
      </c>
      <c r="J41" s="12" t="s">
        <v>383</v>
      </c>
    </row>
    <row r="42" spans="1:18" x14ac:dyDescent="0.3">
      <c r="A42" s="12" t="s">
        <v>55</v>
      </c>
      <c r="B42">
        <v>2599144</v>
      </c>
      <c r="C42" s="13">
        <v>4.7063880644941963E-2</v>
      </c>
      <c r="J42" s="12" t="s">
        <v>384</v>
      </c>
      <c r="O42" s="16" t="s">
        <v>392</v>
      </c>
      <c r="P42" s="16" t="s">
        <v>376</v>
      </c>
      <c r="Q42" s="16" t="s">
        <v>375</v>
      </c>
    </row>
    <row r="43" spans="1:18" x14ac:dyDescent="0.3">
      <c r="A43" s="12" t="s">
        <v>26</v>
      </c>
      <c r="B43">
        <v>2080190</v>
      </c>
      <c r="C43" s="13">
        <v>3.5051598961631313E-2</v>
      </c>
      <c r="J43" s="12" t="s">
        <v>385</v>
      </c>
      <c r="O43" s="12" t="s">
        <v>117</v>
      </c>
      <c r="P43">
        <f>GETPIVOTDATA("Sum of Sale Price",$O$9,"Product Name",O43)</f>
        <v>1124359</v>
      </c>
      <c r="Q43" s="13">
        <f>GETPIVOTDATA("Sum of Profit",$O$9,"Product Name",O43)</f>
        <v>2.0627143642367344E-2</v>
      </c>
    </row>
    <row r="44" spans="1:18" x14ac:dyDescent="0.3">
      <c r="A44" s="12" t="s">
        <v>393</v>
      </c>
      <c r="B44">
        <v>34825</v>
      </c>
      <c r="C44" s="13">
        <v>5.5677360269536789E-4</v>
      </c>
      <c r="J44" s="12" t="s">
        <v>386</v>
      </c>
      <c r="O44" s="12" t="s">
        <v>374</v>
      </c>
      <c r="P44">
        <f t="shared" ref="P44:P53" si="3">GETPIVOTDATA("Sum of Sale Price",$O$9,"Product Name",O44)</f>
        <v>178188</v>
      </c>
      <c r="Q44" s="13">
        <f t="shared" ref="Q44:Q53" si="4">GETPIVOTDATA("Sum of Profit",$O$9,"Product Name",O44)</f>
        <v>4.1106531090033182E-3</v>
      </c>
    </row>
    <row r="45" spans="1:18" x14ac:dyDescent="0.3">
      <c r="A45" s="12" t="s">
        <v>379</v>
      </c>
      <c r="B45">
        <v>53179382</v>
      </c>
      <c r="C45" s="13">
        <v>1</v>
      </c>
      <c r="J45" s="12" t="s">
        <v>387</v>
      </c>
      <c r="O45" s="12" t="s">
        <v>18</v>
      </c>
      <c r="P45">
        <f t="shared" si="3"/>
        <v>549517</v>
      </c>
      <c r="Q45" s="13">
        <f t="shared" si="4"/>
        <v>1.0707767531891992E-2</v>
      </c>
    </row>
    <row r="46" spans="1:18" x14ac:dyDescent="0.3">
      <c r="J46" s="12" t="s">
        <v>388</v>
      </c>
      <c r="O46" s="12" t="s">
        <v>136</v>
      </c>
      <c r="P46">
        <f t="shared" si="3"/>
        <v>2854510</v>
      </c>
      <c r="Q46" s="13">
        <f t="shared" si="4"/>
        <v>5.5452449332834192E-2</v>
      </c>
    </row>
    <row r="47" spans="1:18" x14ac:dyDescent="0.3">
      <c r="J47" s="12" t="s">
        <v>389</v>
      </c>
      <c r="O47" s="12" t="s">
        <v>78</v>
      </c>
      <c r="P47">
        <f t="shared" si="3"/>
        <v>5089423</v>
      </c>
      <c r="Q47" s="13">
        <f t="shared" si="4"/>
        <v>9.4248843549228717E-2</v>
      </c>
    </row>
    <row r="48" spans="1:18" x14ac:dyDescent="0.3">
      <c r="J48" s="12" t="s">
        <v>390</v>
      </c>
      <c r="O48" s="12" t="s">
        <v>44</v>
      </c>
      <c r="P48">
        <f t="shared" si="3"/>
        <v>3506515</v>
      </c>
      <c r="Q48" s="13">
        <f t="shared" si="4"/>
        <v>6.8212727552731459E-2</v>
      </c>
    </row>
    <row r="49" spans="3:17" x14ac:dyDescent="0.3">
      <c r="O49" s="12" t="s">
        <v>91</v>
      </c>
      <c r="P49">
        <f t="shared" si="3"/>
        <v>18801253</v>
      </c>
      <c r="Q49" s="13">
        <f t="shared" si="4"/>
        <v>0.3593618550232191</v>
      </c>
    </row>
    <row r="50" spans="3:17" x14ac:dyDescent="0.3">
      <c r="O50" s="12" t="s">
        <v>14</v>
      </c>
      <c r="P50">
        <f t="shared" si="3"/>
        <v>1259015</v>
      </c>
      <c r="Q50" s="13">
        <f t="shared" si="4"/>
        <v>2.3425090988326135E-2</v>
      </c>
    </row>
    <row r="51" spans="3:17" x14ac:dyDescent="0.3">
      <c r="C51" s="16" t="s">
        <v>378</v>
      </c>
      <c r="D51" s="16" t="s">
        <v>376</v>
      </c>
      <c r="E51" s="16" t="s">
        <v>375</v>
      </c>
      <c r="O51" s="12" t="s">
        <v>104</v>
      </c>
      <c r="P51">
        <f t="shared" si="3"/>
        <v>15102443</v>
      </c>
      <c r="Q51" s="13">
        <f t="shared" si="4"/>
        <v>0.28118121606112906</v>
      </c>
    </row>
    <row r="52" spans="3:17" x14ac:dyDescent="0.3">
      <c r="C52" s="12" t="s">
        <v>117</v>
      </c>
      <c r="D52">
        <f>GETPIVOTDATA("Sum of Sale Price",$A$32,"Product Name",C52)</f>
        <v>1124359</v>
      </c>
      <c r="E52" s="13">
        <f>GETPIVOTDATA("Sum of Profit",$A$32,"Product Name",C52)</f>
        <v>2.0627143642367344E-2</v>
      </c>
      <c r="O52" s="12" t="s">
        <v>55</v>
      </c>
      <c r="P52">
        <f t="shared" si="3"/>
        <v>2599144</v>
      </c>
      <c r="Q52" s="13">
        <f t="shared" si="4"/>
        <v>4.7063880644941963E-2</v>
      </c>
    </row>
    <row r="53" spans="3:17" x14ac:dyDescent="0.3">
      <c r="C53" s="12" t="s">
        <v>374</v>
      </c>
      <c r="D53">
        <f t="shared" ref="D53:D63" si="5">GETPIVOTDATA("Sum of Sale Price",$A$32,"Product Name",C53)</f>
        <v>178188</v>
      </c>
      <c r="E53" s="13">
        <f t="shared" ref="E53:E63" si="6">GETPIVOTDATA("Sum of Profit",$A$32,"Product Name",C53)</f>
        <v>4.1106531090033182E-3</v>
      </c>
      <c r="O53" s="12" t="s">
        <v>26</v>
      </c>
      <c r="P53">
        <f t="shared" si="3"/>
        <v>2080190</v>
      </c>
      <c r="Q53" s="13">
        <f t="shared" si="4"/>
        <v>3.5051598961631313E-2</v>
      </c>
    </row>
    <row r="54" spans="3:17" x14ac:dyDescent="0.3">
      <c r="C54" s="12" t="s">
        <v>18</v>
      </c>
      <c r="D54">
        <f t="shared" si="5"/>
        <v>549517</v>
      </c>
      <c r="E54" s="13">
        <f t="shared" si="6"/>
        <v>1.0707767531891992E-2</v>
      </c>
      <c r="O54" s="12"/>
    </row>
    <row r="55" spans="3:17" x14ac:dyDescent="0.3">
      <c r="C55" s="12" t="s">
        <v>136</v>
      </c>
      <c r="D55">
        <f t="shared" si="5"/>
        <v>2854510</v>
      </c>
      <c r="E55" s="13">
        <f t="shared" si="6"/>
        <v>5.5452449332834192E-2</v>
      </c>
      <c r="O55" s="12"/>
    </row>
    <row r="56" spans="3:17" x14ac:dyDescent="0.3">
      <c r="C56" s="12" t="s">
        <v>78</v>
      </c>
      <c r="D56">
        <f t="shared" si="5"/>
        <v>5089423</v>
      </c>
      <c r="E56" s="13">
        <f t="shared" si="6"/>
        <v>9.4248843549228717E-2</v>
      </c>
      <c r="O56" s="12"/>
    </row>
    <row r="57" spans="3:17" x14ac:dyDescent="0.3">
      <c r="C57" s="12" t="s">
        <v>44</v>
      </c>
      <c r="D57">
        <f t="shared" si="5"/>
        <v>3506515</v>
      </c>
      <c r="E57" s="13">
        <f t="shared" si="6"/>
        <v>6.8212727552731459E-2</v>
      </c>
      <c r="O57" s="12"/>
    </row>
    <row r="58" spans="3:17" x14ac:dyDescent="0.3">
      <c r="C58" s="12" t="s">
        <v>91</v>
      </c>
      <c r="D58">
        <f t="shared" si="5"/>
        <v>18801253</v>
      </c>
      <c r="E58" s="13">
        <f t="shared" si="6"/>
        <v>0.3593618550232191</v>
      </c>
    </row>
    <row r="59" spans="3:17" x14ac:dyDescent="0.3">
      <c r="C59" s="12" t="s">
        <v>14</v>
      </c>
      <c r="D59">
        <f t="shared" si="5"/>
        <v>1259015</v>
      </c>
      <c r="E59" s="13">
        <f t="shared" si="6"/>
        <v>2.3425090988326135E-2</v>
      </c>
    </row>
    <row r="60" spans="3:17" x14ac:dyDescent="0.3">
      <c r="C60" s="12" t="s">
        <v>104</v>
      </c>
      <c r="D60">
        <f t="shared" si="5"/>
        <v>15102443</v>
      </c>
      <c r="E60" s="13">
        <f t="shared" si="6"/>
        <v>0.28118121606112906</v>
      </c>
    </row>
    <row r="61" spans="3:17" x14ac:dyDescent="0.3">
      <c r="C61" s="12" t="s">
        <v>55</v>
      </c>
      <c r="D61">
        <f t="shared" si="5"/>
        <v>2599144</v>
      </c>
      <c r="E61" s="13">
        <f t="shared" si="6"/>
        <v>4.7063880644941963E-2</v>
      </c>
    </row>
    <row r="62" spans="3:17" x14ac:dyDescent="0.3">
      <c r="C62" s="12" t="s">
        <v>26</v>
      </c>
      <c r="D62">
        <f t="shared" si="5"/>
        <v>2080190</v>
      </c>
      <c r="E62" s="13">
        <f t="shared" si="6"/>
        <v>3.5051598961631313E-2</v>
      </c>
    </row>
    <row r="63" spans="3:17" x14ac:dyDescent="0.3">
      <c r="C63" s="12" t="s">
        <v>393</v>
      </c>
      <c r="D63">
        <f t="shared" si="5"/>
        <v>34825</v>
      </c>
      <c r="E63" s="13">
        <f t="shared" si="6"/>
        <v>5.5677360269536789E-4</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0"/>
  <sheetViews>
    <sheetView workbookViewId="0">
      <selection activeCell="A22" sqref="A22"/>
    </sheetView>
  </sheetViews>
  <sheetFormatPr defaultColWidth="14.44140625" defaultRowHeight="15" customHeight="1" x14ac:dyDescent="0.3"/>
  <cols>
    <col min="1" max="1" width="29.6640625" customWidth="1"/>
    <col min="2" max="2" width="26.6640625" customWidth="1"/>
    <col min="3" max="3" width="12.44140625" customWidth="1"/>
    <col min="4" max="4" width="19.33203125" customWidth="1"/>
    <col min="5" max="5" width="16.109375" customWidth="1"/>
    <col min="6" max="6" width="10.44140625" customWidth="1"/>
    <col min="7" max="8" width="12.109375" customWidth="1"/>
    <col min="9" max="9" width="9.5546875" customWidth="1"/>
    <col min="10" max="10" width="18.6640625" customWidth="1"/>
    <col min="11" max="11" width="13.44140625" customWidth="1"/>
    <col min="12" max="12" width="11" customWidth="1"/>
    <col min="13" max="26" width="8.6640625" customWidth="1"/>
  </cols>
  <sheetData>
    <row r="1" spans="1:12" ht="14.25" customHeight="1" x14ac:dyDescent="0.3">
      <c r="A1" s="1" t="s">
        <v>0</v>
      </c>
      <c r="B1" s="2" t="s">
        <v>1</v>
      </c>
      <c r="C1" s="2" t="s">
        <v>2</v>
      </c>
      <c r="D1" s="2" t="s">
        <v>3</v>
      </c>
      <c r="E1" s="2" t="s">
        <v>4</v>
      </c>
      <c r="F1" s="2" t="s">
        <v>5</v>
      </c>
      <c r="G1" s="2" t="s">
        <v>6</v>
      </c>
      <c r="H1" s="2" t="s">
        <v>7</v>
      </c>
      <c r="I1" s="2" t="s">
        <v>8</v>
      </c>
      <c r="J1" s="3" t="s">
        <v>9</v>
      </c>
      <c r="K1" s="3" t="s">
        <v>10</v>
      </c>
      <c r="L1" s="3" t="s">
        <v>11</v>
      </c>
    </row>
    <row r="2" spans="1:12" ht="14.25" customHeight="1" x14ac:dyDescent="0.3">
      <c r="A2" s="4">
        <v>45383</v>
      </c>
      <c r="B2" s="5" t="s">
        <v>12</v>
      </c>
      <c r="C2" s="5" t="s">
        <v>13</v>
      </c>
      <c r="D2" s="5" t="s">
        <v>14</v>
      </c>
      <c r="E2" s="5" t="s">
        <v>15</v>
      </c>
      <c r="F2" s="5" t="s">
        <v>16</v>
      </c>
      <c r="G2" s="5">
        <v>29</v>
      </c>
      <c r="H2" s="5">
        <v>924</v>
      </c>
      <c r="I2" s="5">
        <v>1482</v>
      </c>
      <c r="J2" s="6">
        <f t="shared" ref="J2:J256" si="0">G2*H2</f>
        <v>26796</v>
      </c>
      <c r="K2" s="6">
        <f t="shared" ref="K2:K256" si="1">G2*I2</f>
        <v>42978</v>
      </c>
      <c r="L2" s="6">
        <f t="shared" ref="L2:L256" si="2">K2-J2</f>
        <v>16182</v>
      </c>
    </row>
    <row r="3" spans="1:12" ht="14.25" customHeight="1" x14ac:dyDescent="0.3">
      <c r="A3" s="4">
        <v>45384</v>
      </c>
      <c r="B3" s="5" t="s">
        <v>17</v>
      </c>
      <c r="C3" s="5" t="s">
        <v>13</v>
      </c>
      <c r="D3" s="5" t="s">
        <v>18</v>
      </c>
      <c r="E3" s="5" t="s">
        <v>19</v>
      </c>
      <c r="F3" s="5" t="s">
        <v>16</v>
      </c>
      <c r="G3" s="5">
        <v>30</v>
      </c>
      <c r="H3" s="5">
        <v>817</v>
      </c>
      <c r="I3" s="5">
        <v>997</v>
      </c>
      <c r="J3" s="6">
        <f t="shared" si="0"/>
        <v>24510</v>
      </c>
      <c r="K3" s="6">
        <f t="shared" si="1"/>
        <v>29910</v>
      </c>
      <c r="L3" s="6">
        <f t="shared" si="2"/>
        <v>5400</v>
      </c>
    </row>
    <row r="4" spans="1:12" ht="14.25" customHeight="1" x14ac:dyDescent="0.3">
      <c r="A4" s="4">
        <v>45385</v>
      </c>
      <c r="B4" s="5" t="s">
        <v>20</v>
      </c>
      <c r="C4" s="5" t="s">
        <v>13</v>
      </c>
      <c r="D4" s="5" t="s">
        <v>18</v>
      </c>
      <c r="E4" s="5" t="s">
        <v>21</v>
      </c>
      <c r="F4" s="5" t="s">
        <v>16</v>
      </c>
      <c r="G4" s="5">
        <v>23</v>
      </c>
      <c r="H4" s="5">
        <v>753</v>
      </c>
      <c r="I4" s="5">
        <v>1006</v>
      </c>
      <c r="J4" s="6">
        <f t="shared" si="0"/>
        <v>17319</v>
      </c>
      <c r="K4" s="6">
        <f t="shared" si="1"/>
        <v>23138</v>
      </c>
      <c r="L4" s="6">
        <f t="shared" si="2"/>
        <v>5819</v>
      </c>
    </row>
    <row r="5" spans="1:12" ht="14.25" customHeight="1" x14ac:dyDescent="0.3">
      <c r="A5" s="4">
        <v>45386</v>
      </c>
      <c r="B5" s="5" t="s">
        <v>22</v>
      </c>
      <c r="C5" s="5" t="s">
        <v>13</v>
      </c>
      <c r="D5" s="5" t="s">
        <v>18</v>
      </c>
      <c r="E5" s="5" t="s">
        <v>23</v>
      </c>
      <c r="F5" s="5" t="s">
        <v>16</v>
      </c>
      <c r="G5" s="5">
        <v>26</v>
      </c>
      <c r="H5" s="5">
        <v>809</v>
      </c>
      <c r="I5" s="5">
        <v>1375</v>
      </c>
      <c r="J5" s="6">
        <f t="shared" si="0"/>
        <v>21034</v>
      </c>
      <c r="K5" s="6">
        <f t="shared" si="1"/>
        <v>35750</v>
      </c>
      <c r="L5" s="6">
        <f t="shared" si="2"/>
        <v>14716</v>
      </c>
    </row>
    <row r="6" spans="1:12" ht="14.25" customHeight="1" x14ac:dyDescent="0.3">
      <c r="A6" s="4">
        <v>45387</v>
      </c>
      <c r="B6" s="5" t="s">
        <v>24</v>
      </c>
      <c r="C6" s="5" t="s">
        <v>25</v>
      </c>
      <c r="D6" s="5" t="s">
        <v>26</v>
      </c>
      <c r="E6" s="5" t="s">
        <v>27</v>
      </c>
      <c r="F6" s="5" t="s">
        <v>16</v>
      </c>
      <c r="G6" s="5">
        <v>95</v>
      </c>
      <c r="H6" s="5">
        <v>936</v>
      </c>
      <c r="I6" s="5">
        <v>901</v>
      </c>
      <c r="J6" s="6">
        <f t="shared" si="0"/>
        <v>88920</v>
      </c>
      <c r="K6" s="6">
        <f t="shared" si="1"/>
        <v>85595</v>
      </c>
      <c r="L6" s="6">
        <f t="shared" si="2"/>
        <v>-3325</v>
      </c>
    </row>
    <row r="7" spans="1:12" ht="14.25" customHeight="1" x14ac:dyDescent="0.3">
      <c r="A7" s="7">
        <v>45388</v>
      </c>
      <c r="B7" s="5" t="s">
        <v>28</v>
      </c>
      <c r="C7" s="5" t="s">
        <v>25</v>
      </c>
      <c r="D7" s="5" t="s">
        <v>26</v>
      </c>
      <c r="E7" s="5" t="s">
        <v>29</v>
      </c>
      <c r="F7" s="5" t="s">
        <v>16</v>
      </c>
      <c r="G7" s="5">
        <v>84</v>
      </c>
      <c r="H7" s="5">
        <v>784</v>
      </c>
      <c r="I7" s="5">
        <v>1189</v>
      </c>
      <c r="J7" s="6">
        <f t="shared" si="0"/>
        <v>65856</v>
      </c>
      <c r="K7" s="6">
        <f t="shared" si="1"/>
        <v>99876</v>
      </c>
      <c r="L7" s="6">
        <f t="shared" si="2"/>
        <v>34020</v>
      </c>
    </row>
    <row r="8" spans="1:12" ht="14.25" customHeight="1" x14ac:dyDescent="0.3">
      <c r="A8" s="4">
        <v>45389</v>
      </c>
      <c r="B8" s="5" t="s">
        <v>30</v>
      </c>
      <c r="C8" s="5" t="s">
        <v>25</v>
      </c>
      <c r="D8" s="5" t="s">
        <v>26</v>
      </c>
      <c r="E8" s="5" t="s">
        <v>31</v>
      </c>
      <c r="F8" s="5" t="s">
        <v>16</v>
      </c>
      <c r="G8" s="5">
        <v>55</v>
      </c>
      <c r="H8" s="5">
        <v>637</v>
      </c>
      <c r="I8" s="5">
        <v>969</v>
      </c>
      <c r="J8" s="6">
        <f t="shared" si="0"/>
        <v>35035</v>
      </c>
      <c r="K8" s="6">
        <f t="shared" si="1"/>
        <v>53295</v>
      </c>
      <c r="L8" s="6">
        <f t="shared" si="2"/>
        <v>18260</v>
      </c>
    </row>
    <row r="9" spans="1:12" ht="14.25" customHeight="1" x14ac:dyDescent="0.3">
      <c r="A9" s="4">
        <v>45390</v>
      </c>
      <c r="B9" s="5" t="s">
        <v>32</v>
      </c>
      <c r="C9" s="5" t="s">
        <v>25</v>
      </c>
      <c r="D9" s="5" t="s">
        <v>26</v>
      </c>
      <c r="E9" s="5" t="s">
        <v>19</v>
      </c>
      <c r="F9" s="5" t="s">
        <v>16</v>
      </c>
      <c r="G9" s="5">
        <v>51</v>
      </c>
      <c r="H9" s="5">
        <v>847</v>
      </c>
      <c r="I9" s="5">
        <v>1245</v>
      </c>
      <c r="J9" s="6">
        <f t="shared" si="0"/>
        <v>43197</v>
      </c>
      <c r="K9" s="6">
        <f t="shared" si="1"/>
        <v>63495</v>
      </c>
      <c r="L9" s="6">
        <f t="shared" si="2"/>
        <v>20298</v>
      </c>
    </row>
    <row r="10" spans="1:12" ht="14.25" customHeight="1" x14ac:dyDescent="0.3">
      <c r="A10" s="4">
        <v>45391</v>
      </c>
      <c r="B10" s="5" t="s">
        <v>33</v>
      </c>
      <c r="C10" s="5" t="s">
        <v>13</v>
      </c>
      <c r="D10" s="5" t="s">
        <v>14</v>
      </c>
      <c r="E10" s="5" t="s">
        <v>34</v>
      </c>
      <c r="F10" s="5" t="s">
        <v>35</v>
      </c>
      <c r="G10" s="5">
        <v>23</v>
      </c>
      <c r="H10" s="5">
        <v>852</v>
      </c>
      <c r="I10" s="5">
        <v>1365</v>
      </c>
      <c r="J10" s="6">
        <f t="shared" si="0"/>
        <v>19596</v>
      </c>
      <c r="K10" s="6">
        <f t="shared" si="1"/>
        <v>31395</v>
      </c>
      <c r="L10" s="6">
        <f t="shared" si="2"/>
        <v>11799</v>
      </c>
    </row>
    <row r="11" spans="1:12" ht="14.25" customHeight="1" x14ac:dyDescent="0.3">
      <c r="A11" s="4">
        <v>45392</v>
      </c>
      <c r="B11" s="5" t="s">
        <v>36</v>
      </c>
      <c r="C11" s="5" t="s">
        <v>13</v>
      </c>
      <c r="D11" s="5" t="s">
        <v>14</v>
      </c>
      <c r="E11" s="5" t="s">
        <v>31</v>
      </c>
      <c r="F11" s="5" t="s">
        <v>35</v>
      </c>
      <c r="G11" s="5">
        <v>24</v>
      </c>
      <c r="H11" s="5">
        <v>903</v>
      </c>
      <c r="I11" s="5">
        <v>1161</v>
      </c>
      <c r="J11" s="6">
        <f t="shared" si="0"/>
        <v>21672</v>
      </c>
      <c r="K11" s="6">
        <f t="shared" si="1"/>
        <v>27864</v>
      </c>
      <c r="L11" s="6">
        <f t="shared" si="2"/>
        <v>6192</v>
      </c>
    </row>
    <row r="12" spans="1:12" ht="14.25" customHeight="1" x14ac:dyDescent="0.3">
      <c r="A12" s="4">
        <v>45393</v>
      </c>
      <c r="B12" s="5" t="s">
        <v>37</v>
      </c>
      <c r="C12" s="5" t="s">
        <v>13</v>
      </c>
      <c r="D12" s="5" t="s">
        <v>14</v>
      </c>
      <c r="E12" s="5" t="s">
        <v>38</v>
      </c>
      <c r="F12" s="5" t="s">
        <v>35</v>
      </c>
      <c r="G12" s="5">
        <v>21</v>
      </c>
      <c r="H12" s="5">
        <v>829</v>
      </c>
      <c r="I12" s="5">
        <v>1269</v>
      </c>
      <c r="J12" s="6">
        <f t="shared" si="0"/>
        <v>17409</v>
      </c>
      <c r="K12" s="6">
        <f t="shared" si="1"/>
        <v>26649</v>
      </c>
      <c r="L12" s="6">
        <f t="shared" si="2"/>
        <v>9240</v>
      </c>
    </row>
    <row r="13" spans="1:12" ht="14.25" customHeight="1" x14ac:dyDescent="0.3">
      <c r="A13" s="4">
        <v>45394</v>
      </c>
      <c r="B13" s="5" t="s">
        <v>39</v>
      </c>
      <c r="C13" s="5" t="s">
        <v>13</v>
      </c>
      <c r="D13" s="5" t="s">
        <v>14</v>
      </c>
      <c r="E13" s="5" t="s">
        <v>38</v>
      </c>
      <c r="F13" s="5" t="s">
        <v>35</v>
      </c>
      <c r="G13" s="5">
        <v>20</v>
      </c>
      <c r="H13" s="5">
        <v>557</v>
      </c>
      <c r="I13" s="5">
        <v>952</v>
      </c>
      <c r="J13" s="6">
        <f t="shared" si="0"/>
        <v>11140</v>
      </c>
      <c r="K13" s="6">
        <f t="shared" si="1"/>
        <v>19040</v>
      </c>
      <c r="L13" s="6">
        <f t="shared" si="2"/>
        <v>7900</v>
      </c>
    </row>
    <row r="14" spans="1:12" ht="14.25" customHeight="1" x14ac:dyDescent="0.3">
      <c r="A14" s="4">
        <v>45395</v>
      </c>
      <c r="B14" s="5" t="s">
        <v>40</v>
      </c>
      <c r="C14" s="5" t="s">
        <v>13</v>
      </c>
      <c r="D14" s="5" t="s">
        <v>14</v>
      </c>
      <c r="E14" s="5" t="s">
        <v>19</v>
      </c>
      <c r="F14" s="5" t="s">
        <v>35</v>
      </c>
      <c r="G14" s="5">
        <v>29</v>
      </c>
      <c r="H14" s="5">
        <v>951</v>
      </c>
      <c r="I14" s="5">
        <v>1198</v>
      </c>
      <c r="J14" s="6">
        <f t="shared" si="0"/>
        <v>27579</v>
      </c>
      <c r="K14" s="6">
        <f t="shared" si="1"/>
        <v>34742</v>
      </c>
      <c r="L14" s="6">
        <f t="shared" si="2"/>
        <v>7163</v>
      </c>
    </row>
    <row r="15" spans="1:12" ht="14.25" customHeight="1" x14ac:dyDescent="0.3">
      <c r="A15" s="4">
        <v>45396</v>
      </c>
      <c r="B15" s="5" t="s">
        <v>41</v>
      </c>
      <c r="C15" s="5" t="s">
        <v>13</v>
      </c>
      <c r="D15" s="5" t="s">
        <v>14</v>
      </c>
      <c r="E15" s="5" t="s">
        <v>42</v>
      </c>
      <c r="F15" s="5" t="s">
        <v>35</v>
      </c>
      <c r="G15" s="5">
        <v>20</v>
      </c>
      <c r="H15" s="5">
        <v>648</v>
      </c>
      <c r="I15" s="5">
        <v>1432</v>
      </c>
      <c r="J15" s="6">
        <f t="shared" si="0"/>
        <v>12960</v>
      </c>
      <c r="K15" s="6">
        <f t="shared" si="1"/>
        <v>28640</v>
      </c>
      <c r="L15" s="6">
        <f t="shared" si="2"/>
        <v>15680</v>
      </c>
    </row>
    <row r="16" spans="1:12" ht="14.25" customHeight="1" x14ac:dyDescent="0.3">
      <c r="A16" s="4">
        <v>45397</v>
      </c>
      <c r="B16" s="5" t="s">
        <v>43</v>
      </c>
      <c r="C16" s="5" t="s">
        <v>25</v>
      </c>
      <c r="D16" s="5" t="s">
        <v>44</v>
      </c>
      <c r="E16" s="5" t="s">
        <v>19</v>
      </c>
      <c r="F16" s="5" t="s">
        <v>35</v>
      </c>
      <c r="G16" s="5">
        <v>68</v>
      </c>
      <c r="H16" s="5">
        <v>534</v>
      </c>
      <c r="I16" s="5">
        <v>1235</v>
      </c>
      <c r="J16" s="6">
        <f t="shared" si="0"/>
        <v>36312</v>
      </c>
      <c r="K16" s="6">
        <f t="shared" si="1"/>
        <v>83980</v>
      </c>
      <c r="L16" s="6">
        <f t="shared" si="2"/>
        <v>47668</v>
      </c>
    </row>
    <row r="17" spans="1:12" ht="14.25" customHeight="1" x14ac:dyDescent="0.3">
      <c r="A17" s="4">
        <v>45398</v>
      </c>
      <c r="B17" s="5" t="s">
        <v>45</v>
      </c>
      <c r="C17" s="5" t="s">
        <v>25</v>
      </c>
      <c r="D17" s="5" t="s">
        <v>44</v>
      </c>
      <c r="E17" s="5" t="s">
        <v>46</v>
      </c>
      <c r="F17" s="5" t="s">
        <v>35</v>
      </c>
      <c r="G17" s="5">
        <v>68</v>
      </c>
      <c r="H17" s="5">
        <v>575</v>
      </c>
      <c r="I17" s="5">
        <v>1014</v>
      </c>
      <c r="J17" s="6">
        <f t="shared" si="0"/>
        <v>39100</v>
      </c>
      <c r="K17" s="6">
        <f t="shared" si="1"/>
        <v>68952</v>
      </c>
      <c r="L17" s="6">
        <f t="shared" si="2"/>
        <v>29852</v>
      </c>
    </row>
    <row r="18" spans="1:12" ht="14.25" customHeight="1" x14ac:dyDescent="0.3">
      <c r="A18" s="4">
        <v>45399</v>
      </c>
      <c r="B18" s="5" t="s">
        <v>47</v>
      </c>
      <c r="C18" s="5" t="s">
        <v>25</v>
      </c>
      <c r="D18" s="5" t="s">
        <v>44</v>
      </c>
      <c r="E18" s="5" t="s">
        <v>42</v>
      </c>
      <c r="F18" s="5" t="s">
        <v>35</v>
      </c>
      <c r="G18" s="5">
        <v>79</v>
      </c>
      <c r="H18" s="5">
        <v>537</v>
      </c>
      <c r="I18" s="5">
        <v>955</v>
      </c>
      <c r="J18" s="6">
        <f t="shared" si="0"/>
        <v>42423</v>
      </c>
      <c r="K18" s="6">
        <f t="shared" si="1"/>
        <v>75445</v>
      </c>
      <c r="L18" s="6">
        <f t="shared" si="2"/>
        <v>33022</v>
      </c>
    </row>
    <row r="19" spans="1:12" ht="14.25" customHeight="1" x14ac:dyDescent="0.3">
      <c r="A19" s="4">
        <v>45400</v>
      </c>
      <c r="B19" s="5" t="s">
        <v>48</v>
      </c>
      <c r="C19" s="5" t="s">
        <v>25</v>
      </c>
      <c r="D19" s="5" t="s">
        <v>44</v>
      </c>
      <c r="E19" s="5" t="s">
        <v>49</v>
      </c>
      <c r="F19" s="5" t="s">
        <v>35</v>
      </c>
      <c r="G19" s="5">
        <v>65</v>
      </c>
      <c r="H19" s="5">
        <v>935</v>
      </c>
      <c r="I19" s="5">
        <v>1205</v>
      </c>
      <c r="J19" s="6">
        <f t="shared" si="0"/>
        <v>60775</v>
      </c>
      <c r="K19" s="6">
        <f t="shared" si="1"/>
        <v>78325</v>
      </c>
      <c r="L19" s="6">
        <f t="shared" si="2"/>
        <v>17550</v>
      </c>
    </row>
    <row r="20" spans="1:12" ht="14.25" customHeight="1" x14ac:dyDescent="0.3">
      <c r="A20" s="4">
        <v>45401</v>
      </c>
      <c r="B20" s="5" t="s">
        <v>50</v>
      </c>
      <c r="C20" s="5" t="s">
        <v>25</v>
      </c>
      <c r="D20" s="5" t="s">
        <v>44</v>
      </c>
      <c r="E20" s="5" t="s">
        <v>51</v>
      </c>
      <c r="F20" s="5" t="s">
        <v>35</v>
      </c>
      <c r="G20" s="5">
        <v>66</v>
      </c>
      <c r="H20" s="5">
        <v>709</v>
      </c>
      <c r="I20" s="5">
        <v>1106</v>
      </c>
      <c r="J20" s="6">
        <f t="shared" si="0"/>
        <v>46794</v>
      </c>
      <c r="K20" s="6">
        <f t="shared" si="1"/>
        <v>72996</v>
      </c>
      <c r="L20" s="6">
        <f t="shared" si="2"/>
        <v>26202</v>
      </c>
    </row>
    <row r="21" spans="1:12" ht="14.25" customHeight="1" x14ac:dyDescent="0.3">
      <c r="A21" s="4">
        <v>45402</v>
      </c>
      <c r="B21" s="5" t="s">
        <v>52</v>
      </c>
      <c r="C21" s="5" t="s">
        <v>25</v>
      </c>
      <c r="D21" s="5" t="s">
        <v>44</v>
      </c>
      <c r="E21" s="5" t="s">
        <v>31</v>
      </c>
      <c r="F21" s="5" t="s">
        <v>16</v>
      </c>
      <c r="G21" s="5">
        <v>70</v>
      </c>
      <c r="H21" s="5">
        <v>751</v>
      </c>
      <c r="I21" s="5">
        <v>936</v>
      </c>
      <c r="J21" s="6">
        <f t="shared" si="0"/>
        <v>52570</v>
      </c>
      <c r="K21" s="6">
        <f t="shared" si="1"/>
        <v>65520</v>
      </c>
      <c r="L21" s="6">
        <f t="shared" si="2"/>
        <v>12950</v>
      </c>
    </row>
    <row r="22" spans="1:12" ht="14.25" customHeight="1" x14ac:dyDescent="0.3">
      <c r="A22" s="4">
        <v>45403</v>
      </c>
      <c r="B22" s="5" t="s">
        <v>53</v>
      </c>
      <c r="C22" s="5" t="s">
        <v>25</v>
      </c>
      <c r="D22" s="5" t="s">
        <v>44</v>
      </c>
      <c r="E22" s="5" t="s">
        <v>38</v>
      </c>
      <c r="F22" s="5" t="s">
        <v>16</v>
      </c>
      <c r="G22" s="5">
        <v>75</v>
      </c>
      <c r="H22" s="5">
        <v>686</v>
      </c>
      <c r="I22" s="5">
        <v>1081</v>
      </c>
      <c r="J22" s="6">
        <f t="shared" si="0"/>
        <v>51450</v>
      </c>
      <c r="K22" s="6">
        <f t="shared" si="1"/>
        <v>81075</v>
      </c>
      <c r="L22" s="6">
        <f t="shared" si="2"/>
        <v>29625</v>
      </c>
    </row>
    <row r="23" spans="1:12" ht="14.25" customHeight="1" x14ac:dyDescent="0.3">
      <c r="A23" s="4">
        <v>45404</v>
      </c>
      <c r="B23" s="5" t="s">
        <v>54</v>
      </c>
      <c r="C23" s="5" t="s">
        <v>13</v>
      </c>
      <c r="D23" s="5" t="s">
        <v>55</v>
      </c>
      <c r="E23" s="5" t="s">
        <v>38</v>
      </c>
      <c r="F23" s="5" t="s">
        <v>16</v>
      </c>
      <c r="G23" s="5">
        <v>26</v>
      </c>
      <c r="H23" s="5">
        <v>942</v>
      </c>
      <c r="I23" s="5">
        <v>944</v>
      </c>
      <c r="J23" s="6">
        <f t="shared" si="0"/>
        <v>24492</v>
      </c>
      <c r="K23" s="6">
        <f t="shared" si="1"/>
        <v>24544</v>
      </c>
      <c r="L23" s="6">
        <f t="shared" si="2"/>
        <v>52</v>
      </c>
    </row>
    <row r="24" spans="1:12" ht="14.25" customHeight="1" x14ac:dyDescent="0.3">
      <c r="A24" s="4">
        <v>45405</v>
      </c>
      <c r="B24" s="5" t="s">
        <v>56</v>
      </c>
      <c r="C24" s="5" t="s">
        <v>13</v>
      </c>
      <c r="D24" s="5" t="s">
        <v>55</v>
      </c>
      <c r="E24" s="5" t="s">
        <v>23</v>
      </c>
      <c r="F24" s="5" t="s">
        <v>16</v>
      </c>
      <c r="G24" s="5">
        <v>25</v>
      </c>
      <c r="H24" s="5">
        <v>958</v>
      </c>
      <c r="I24" s="5">
        <v>1393</v>
      </c>
      <c r="J24" s="6">
        <f t="shared" si="0"/>
        <v>23950</v>
      </c>
      <c r="K24" s="6">
        <f t="shared" si="1"/>
        <v>34825</v>
      </c>
      <c r="L24" s="6">
        <f t="shared" si="2"/>
        <v>10875</v>
      </c>
    </row>
    <row r="25" spans="1:12" ht="14.25" customHeight="1" x14ac:dyDescent="0.3">
      <c r="A25" s="4">
        <v>45406</v>
      </c>
      <c r="B25" s="5" t="s">
        <v>57</v>
      </c>
      <c r="C25" s="5" t="s">
        <v>13</v>
      </c>
      <c r="D25" s="5" t="s">
        <v>55</v>
      </c>
      <c r="E25" s="5" t="s">
        <v>23</v>
      </c>
      <c r="F25" s="5" t="s">
        <v>16</v>
      </c>
      <c r="G25" s="5">
        <v>20</v>
      </c>
      <c r="H25" s="5">
        <v>606</v>
      </c>
      <c r="I25" s="5">
        <v>1106</v>
      </c>
      <c r="J25" s="6">
        <f t="shared" si="0"/>
        <v>12120</v>
      </c>
      <c r="K25" s="6">
        <f t="shared" si="1"/>
        <v>22120</v>
      </c>
      <c r="L25" s="6">
        <f t="shared" si="2"/>
        <v>10000</v>
      </c>
    </row>
    <row r="26" spans="1:12" ht="14.25" customHeight="1" x14ac:dyDescent="0.3">
      <c r="A26" s="4">
        <v>45407</v>
      </c>
      <c r="B26" s="5" t="s">
        <v>58</v>
      </c>
      <c r="C26" s="5" t="s">
        <v>13</v>
      </c>
      <c r="D26" s="5" t="s">
        <v>55</v>
      </c>
      <c r="E26" s="5" t="s">
        <v>34</v>
      </c>
      <c r="F26" s="5" t="s">
        <v>35</v>
      </c>
      <c r="G26" s="5">
        <v>26</v>
      </c>
      <c r="H26" s="5">
        <v>520</v>
      </c>
      <c r="I26" s="5">
        <v>1494</v>
      </c>
      <c r="J26" s="6">
        <f t="shared" si="0"/>
        <v>13520</v>
      </c>
      <c r="K26" s="6">
        <f t="shared" si="1"/>
        <v>38844</v>
      </c>
      <c r="L26" s="6">
        <f t="shared" si="2"/>
        <v>25324</v>
      </c>
    </row>
    <row r="27" spans="1:12" ht="14.25" customHeight="1" x14ac:dyDescent="0.3">
      <c r="A27" s="4">
        <v>45408</v>
      </c>
      <c r="B27" s="5" t="s">
        <v>59</v>
      </c>
      <c r="C27" s="5" t="s">
        <v>13</v>
      </c>
      <c r="D27" s="5" t="s">
        <v>55</v>
      </c>
      <c r="E27" s="5" t="s">
        <v>38</v>
      </c>
      <c r="F27" s="5" t="s">
        <v>35</v>
      </c>
      <c r="G27" s="5">
        <v>22</v>
      </c>
      <c r="H27" s="5">
        <v>822</v>
      </c>
      <c r="I27" s="5">
        <v>1279</v>
      </c>
      <c r="J27" s="6">
        <f t="shared" si="0"/>
        <v>18084</v>
      </c>
      <c r="K27" s="6">
        <f t="shared" si="1"/>
        <v>28138</v>
      </c>
      <c r="L27" s="6">
        <f t="shared" si="2"/>
        <v>10054</v>
      </c>
    </row>
    <row r="28" spans="1:12" ht="14.25" customHeight="1" x14ac:dyDescent="0.3">
      <c r="A28" s="4">
        <v>45409</v>
      </c>
      <c r="B28" s="5" t="s">
        <v>60</v>
      </c>
      <c r="C28" s="5" t="s">
        <v>13</v>
      </c>
      <c r="D28" s="5" t="s">
        <v>55</v>
      </c>
      <c r="E28" s="5" t="s">
        <v>61</v>
      </c>
      <c r="F28" s="5" t="s">
        <v>35</v>
      </c>
      <c r="G28" s="5">
        <v>26</v>
      </c>
      <c r="H28" s="5">
        <v>505</v>
      </c>
      <c r="I28" s="5">
        <v>908</v>
      </c>
      <c r="J28" s="6">
        <f t="shared" si="0"/>
        <v>13130</v>
      </c>
      <c r="K28" s="6">
        <f t="shared" si="1"/>
        <v>23608</v>
      </c>
      <c r="L28" s="6">
        <f t="shared" si="2"/>
        <v>10478</v>
      </c>
    </row>
    <row r="29" spans="1:12" ht="14.25" customHeight="1" x14ac:dyDescent="0.3">
      <c r="A29" s="4">
        <v>45410</v>
      </c>
      <c r="B29" s="5" t="s">
        <v>62</v>
      </c>
      <c r="C29" s="5" t="s">
        <v>13</v>
      </c>
      <c r="D29" s="5" t="s">
        <v>55</v>
      </c>
      <c r="E29" s="5" t="s">
        <v>63</v>
      </c>
      <c r="F29" s="5" t="s">
        <v>35</v>
      </c>
      <c r="G29" s="5">
        <v>23</v>
      </c>
      <c r="H29" s="5">
        <v>649</v>
      </c>
      <c r="I29" s="5">
        <v>1326</v>
      </c>
      <c r="J29" s="6">
        <f t="shared" si="0"/>
        <v>14927</v>
      </c>
      <c r="K29" s="6">
        <f t="shared" si="1"/>
        <v>30498</v>
      </c>
      <c r="L29" s="6">
        <f t="shared" si="2"/>
        <v>15571</v>
      </c>
    </row>
    <row r="30" spans="1:12" ht="14.25" customHeight="1" x14ac:dyDescent="0.3">
      <c r="A30" s="4">
        <v>45411</v>
      </c>
      <c r="B30" s="5" t="s">
        <v>64</v>
      </c>
      <c r="C30" s="5" t="s">
        <v>13</v>
      </c>
      <c r="D30" s="5" t="s">
        <v>55</v>
      </c>
      <c r="E30" s="5" t="s">
        <v>19</v>
      </c>
      <c r="F30" s="5" t="s">
        <v>35</v>
      </c>
      <c r="G30" s="5">
        <v>26</v>
      </c>
      <c r="H30" s="5">
        <v>647</v>
      </c>
      <c r="I30" s="5">
        <v>1200</v>
      </c>
      <c r="J30" s="6">
        <f t="shared" si="0"/>
        <v>16822</v>
      </c>
      <c r="K30" s="6">
        <f t="shared" si="1"/>
        <v>31200</v>
      </c>
      <c r="L30" s="6">
        <f t="shared" si="2"/>
        <v>14378</v>
      </c>
    </row>
    <row r="31" spans="1:12" ht="14.25" customHeight="1" x14ac:dyDescent="0.3">
      <c r="A31" s="4">
        <v>45412</v>
      </c>
      <c r="B31" s="5" t="s">
        <v>65</v>
      </c>
      <c r="C31" s="5" t="s">
        <v>13</v>
      </c>
      <c r="D31" s="5" t="s">
        <v>55</v>
      </c>
      <c r="E31" s="5" t="s">
        <v>66</v>
      </c>
      <c r="F31" s="5" t="s">
        <v>35</v>
      </c>
      <c r="G31" s="5">
        <v>30</v>
      </c>
      <c r="H31" s="5">
        <v>843</v>
      </c>
      <c r="I31" s="5">
        <v>1089</v>
      </c>
      <c r="J31" s="6">
        <f t="shared" si="0"/>
        <v>25290</v>
      </c>
      <c r="K31" s="6">
        <f t="shared" si="1"/>
        <v>32670</v>
      </c>
      <c r="L31" s="6">
        <f t="shared" si="2"/>
        <v>7380</v>
      </c>
    </row>
    <row r="32" spans="1:12" ht="14.25" customHeight="1" x14ac:dyDescent="0.3">
      <c r="A32" s="4">
        <v>45413</v>
      </c>
      <c r="B32" s="5" t="s">
        <v>67</v>
      </c>
      <c r="C32" s="5" t="s">
        <v>13</v>
      </c>
      <c r="D32" s="5" t="s">
        <v>55</v>
      </c>
      <c r="E32" s="5" t="s">
        <v>68</v>
      </c>
      <c r="F32" s="5" t="s">
        <v>35</v>
      </c>
      <c r="G32" s="5">
        <v>21</v>
      </c>
      <c r="H32" s="5">
        <v>571</v>
      </c>
      <c r="I32" s="5">
        <v>1022</v>
      </c>
      <c r="J32" s="6">
        <f t="shared" si="0"/>
        <v>11991</v>
      </c>
      <c r="K32" s="6">
        <f t="shared" si="1"/>
        <v>21462</v>
      </c>
      <c r="L32" s="6">
        <f t="shared" si="2"/>
        <v>9471</v>
      </c>
    </row>
    <row r="33" spans="1:12" ht="14.25" customHeight="1" x14ac:dyDescent="0.3">
      <c r="A33" s="4">
        <v>45414</v>
      </c>
      <c r="B33" s="5" t="s">
        <v>69</v>
      </c>
      <c r="C33" s="5" t="s">
        <v>13</v>
      </c>
      <c r="D33" s="5" t="s">
        <v>55</v>
      </c>
      <c r="E33" s="5" t="s">
        <v>70</v>
      </c>
      <c r="F33" s="5" t="s">
        <v>16</v>
      </c>
      <c r="G33" s="5">
        <v>25</v>
      </c>
      <c r="H33" s="5">
        <v>909</v>
      </c>
      <c r="I33" s="5">
        <v>1391</v>
      </c>
      <c r="J33" s="6">
        <f t="shared" si="0"/>
        <v>22725</v>
      </c>
      <c r="K33" s="6">
        <f t="shared" si="1"/>
        <v>34775</v>
      </c>
      <c r="L33" s="6">
        <f t="shared" si="2"/>
        <v>12050</v>
      </c>
    </row>
    <row r="34" spans="1:12" ht="14.25" customHeight="1" x14ac:dyDescent="0.3">
      <c r="A34" s="4">
        <v>45415</v>
      </c>
      <c r="B34" s="5" t="s">
        <v>71</v>
      </c>
      <c r="C34" s="5" t="s">
        <v>13</v>
      </c>
      <c r="D34" s="5" t="s">
        <v>55</v>
      </c>
      <c r="E34" s="5" t="s">
        <v>72</v>
      </c>
      <c r="F34" s="5" t="s">
        <v>16</v>
      </c>
      <c r="G34" s="5">
        <v>24</v>
      </c>
      <c r="H34" s="5">
        <v>584</v>
      </c>
      <c r="I34" s="5">
        <v>1343</v>
      </c>
      <c r="J34" s="6">
        <f t="shared" si="0"/>
        <v>14016</v>
      </c>
      <c r="K34" s="6">
        <f t="shared" si="1"/>
        <v>32232</v>
      </c>
      <c r="L34" s="6">
        <f t="shared" si="2"/>
        <v>18216</v>
      </c>
    </row>
    <row r="35" spans="1:12" ht="14.25" customHeight="1" x14ac:dyDescent="0.3">
      <c r="A35" s="4">
        <v>45416</v>
      </c>
      <c r="B35" s="5" t="s">
        <v>73</v>
      </c>
      <c r="C35" s="5" t="s">
        <v>13</v>
      </c>
      <c r="D35" s="5" t="s">
        <v>55</v>
      </c>
      <c r="E35" s="5" t="s">
        <v>74</v>
      </c>
      <c r="F35" s="5" t="s">
        <v>16</v>
      </c>
      <c r="G35" s="5">
        <v>28</v>
      </c>
      <c r="H35" s="5">
        <v>787</v>
      </c>
      <c r="I35" s="5">
        <v>1021</v>
      </c>
      <c r="J35" s="6">
        <f t="shared" si="0"/>
        <v>22036</v>
      </c>
      <c r="K35" s="6">
        <f t="shared" si="1"/>
        <v>28588</v>
      </c>
      <c r="L35" s="6">
        <f t="shared" si="2"/>
        <v>6552</v>
      </c>
    </row>
    <row r="36" spans="1:12" ht="14.25" customHeight="1" x14ac:dyDescent="0.3">
      <c r="A36" s="4">
        <v>45417</v>
      </c>
      <c r="B36" s="5" t="s">
        <v>75</v>
      </c>
      <c r="C36" s="5" t="s">
        <v>13</v>
      </c>
      <c r="D36" s="5" t="s">
        <v>55</v>
      </c>
      <c r="E36" s="5" t="s">
        <v>21</v>
      </c>
      <c r="F36" s="5" t="s">
        <v>16</v>
      </c>
      <c r="G36" s="5">
        <v>23</v>
      </c>
      <c r="H36" s="5">
        <v>768</v>
      </c>
      <c r="I36" s="5">
        <v>901</v>
      </c>
      <c r="J36" s="6">
        <f t="shared" si="0"/>
        <v>17664</v>
      </c>
      <c r="K36" s="6">
        <f t="shared" si="1"/>
        <v>20723</v>
      </c>
      <c r="L36" s="6">
        <f t="shared" si="2"/>
        <v>3059</v>
      </c>
    </row>
    <row r="37" spans="1:12" ht="14.25" customHeight="1" x14ac:dyDescent="0.3">
      <c r="A37" s="4">
        <v>45418</v>
      </c>
      <c r="B37" s="5" t="s">
        <v>76</v>
      </c>
      <c r="C37" s="5" t="s">
        <v>13</v>
      </c>
      <c r="D37" s="5" t="s">
        <v>55</v>
      </c>
      <c r="E37" s="5" t="s">
        <v>21</v>
      </c>
      <c r="F37" s="5" t="s">
        <v>35</v>
      </c>
      <c r="G37" s="5">
        <v>23</v>
      </c>
      <c r="H37" s="5">
        <v>584</v>
      </c>
      <c r="I37" s="5">
        <v>1386</v>
      </c>
      <c r="J37" s="6">
        <f t="shared" si="0"/>
        <v>13432</v>
      </c>
      <c r="K37" s="6">
        <f t="shared" si="1"/>
        <v>31878</v>
      </c>
      <c r="L37" s="6">
        <f t="shared" si="2"/>
        <v>18446</v>
      </c>
    </row>
    <row r="38" spans="1:12" ht="14.25" customHeight="1" x14ac:dyDescent="0.3">
      <c r="A38" s="4">
        <v>45419</v>
      </c>
      <c r="B38" s="5" t="s">
        <v>77</v>
      </c>
      <c r="C38" s="5" t="s">
        <v>13</v>
      </c>
      <c r="D38" s="5" t="s">
        <v>78</v>
      </c>
      <c r="E38" s="5" t="s">
        <v>42</v>
      </c>
      <c r="F38" s="5" t="s">
        <v>35</v>
      </c>
      <c r="G38" s="5">
        <v>20</v>
      </c>
      <c r="H38" s="5">
        <v>778</v>
      </c>
      <c r="I38" s="5">
        <v>957</v>
      </c>
      <c r="J38" s="6">
        <f t="shared" si="0"/>
        <v>15560</v>
      </c>
      <c r="K38" s="6">
        <f t="shared" si="1"/>
        <v>19140</v>
      </c>
      <c r="L38" s="6">
        <f t="shared" si="2"/>
        <v>3580</v>
      </c>
    </row>
    <row r="39" spans="1:12" ht="14.25" customHeight="1" x14ac:dyDescent="0.3">
      <c r="A39" s="4">
        <v>45420</v>
      </c>
      <c r="B39" s="5" t="s">
        <v>79</v>
      </c>
      <c r="C39" s="5" t="s">
        <v>13</v>
      </c>
      <c r="D39" s="5" t="s">
        <v>78</v>
      </c>
      <c r="E39" s="5" t="s">
        <v>61</v>
      </c>
      <c r="F39" s="5" t="s">
        <v>35</v>
      </c>
      <c r="G39" s="5">
        <v>26</v>
      </c>
      <c r="H39" s="5">
        <v>595</v>
      </c>
      <c r="I39" s="5">
        <v>970</v>
      </c>
      <c r="J39" s="6">
        <f t="shared" si="0"/>
        <v>15470</v>
      </c>
      <c r="K39" s="6">
        <f t="shared" si="1"/>
        <v>25220</v>
      </c>
      <c r="L39" s="6">
        <f t="shared" si="2"/>
        <v>9750</v>
      </c>
    </row>
    <row r="40" spans="1:12" ht="14.25" customHeight="1" x14ac:dyDescent="0.3">
      <c r="A40" s="4">
        <v>45421</v>
      </c>
      <c r="B40" s="5" t="s">
        <v>80</v>
      </c>
      <c r="C40" s="5" t="s">
        <v>13</v>
      </c>
      <c r="D40" s="5" t="s">
        <v>78</v>
      </c>
      <c r="E40" s="5" t="s">
        <v>21</v>
      </c>
      <c r="F40" s="5" t="s">
        <v>35</v>
      </c>
      <c r="G40" s="5">
        <v>27</v>
      </c>
      <c r="H40" s="5">
        <v>722</v>
      </c>
      <c r="I40" s="5">
        <v>1143</v>
      </c>
      <c r="J40" s="6">
        <f t="shared" si="0"/>
        <v>19494</v>
      </c>
      <c r="K40" s="6">
        <f t="shared" si="1"/>
        <v>30861</v>
      </c>
      <c r="L40" s="6">
        <f t="shared" si="2"/>
        <v>11367</v>
      </c>
    </row>
    <row r="41" spans="1:12" ht="14.25" customHeight="1" x14ac:dyDescent="0.3">
      <c r="A41" s="4">
        <v>45422</v>
      </c>
      <c r="B41" s="5" t="s">
        <v>81</v>
      </c>
      <c r="C41" s="5" t="s">
        <v>13</v>
      </c>
      <c r="D41" s="5" t="s">
        <v>78</v>
      </c>
      <c r="E41" s="5" t="s">
        <v>27</v>
      </c>
      <c r="F41" s="5" t="s">
        <v>35</v>
      </c>
      <c r="G41" s="5">
        <v>25</v>
      </c>
      <c r="H41" s="5">
        <v>982</v>
      </c>
      <c r="I41" s="5">
        <v>1343</v>
      </c>
      <c r="J41" s="6">
        <f t="shared" si="0"/>
        <v>24550</v>
      </c>
      <c r="K41" s="6">
        <f t="shared" si="1"/>
        <v>33575</v>
      </c>
      <c r="L41" s="6">
        <f t="shared" si="2"/>
        <v>9025</v>
      </c>
    </row>
    <row r="42" spans="1:12" ht="14.25" customHeight="1" x14ac:dyDescent="0.3">
      <c r="A42" s="4">
        <v>45423</v>
      </c>
      <c r="B42" s="5" t="s">
        <v>82</v>
      </c>
      <c r="C42" s="5" t="s">
        <v>13</v>
      </c>
      <c r="D42" s="5" t="s">
        <v>78</v>
      </c>
      <c r="E42" s="5" t="s">
        <v>15</v>
      </c>
      <c r="F42" s="5" t="s">
        <v>35</v>
      </c>
      <c r="G42" s="5">
        <v>25</v>
      </c>
      <c r="H42" s="5">
        <v>982</v>
      </c>
      <c r="I42" s="5">
        <v>1459</v>
      </c>
      <c r="J42" s="6">
        <f t="shared" si="0"/>
        <v>24550</v>
      </c>
      <c r="K42" s="6">
        <f t="shared" si="1"/>
        <v>36475</v>
      </c>
      <c r="L42" s="6">
        <f t="shared" si="2"/>
        <v>11925</v>
      </c>
    </row>
    <row r="43" spans="1:12" ht="14.25" customHeight="1" x14ac:dyDescent="0.3">
      <c r="A43" s="4">
        <v>45424</v>
      </c>
      <c r="B43" s="5" t="s">
        <v>83</v>
      </c>
      <c r="C43" s="5" t="s">
        <v>13</v>
      </c>
      <c r="D43" s="5" t="s">
        <v>78</v>
      </c>
      <c r="E43" s="5" t="s">
        <v>19</v>
      </c>
      <c r="F43" s="5" t="s">
        <v>35</v>
      </c>
      <c r="G43" s="5">
        <v>25</v>
      </c>
      <c r="H43" s="5">
        <v>810</v>
      </c>
      <c r="I43" s="5">
        <v>1443</v>
      </c>
      <c r="J43" s="6">
        <f t="shared" si="0"/>
        <v>20250</v>
      </c>
      <c r="K43" s="6">
        <f t="shared" si="1"/>
        <v>36075</v>
      </c>
      <c r="L43" s="6">
        <f t="shared" si="2"/>
        <v>15825</v>
      </c>
    </row>
    <row r="44" spans="1:12" ht="14.25" customHeight="1" x14ac:dyDescent="0.3">
      <c r="A44" s="4">
        <v>45425</v>
      </c>
      <c r="B44" s="5" t="s">
        <v>84</v>
      </c>
      <c r="C44" s="5" t="s">
        <v>13</v>
      </c>
      <c r="D44" s="5" t="s">
        <v>78</v>
      </c>
      <c r="E44" s="5" t="s">
        <v>21</v>
      </c>
      <c r="F44" s="5" t="s">
        <v>35</v>
      </c>
      <c r="G44" s="5">
        <v>26</v>
      </c>
      <c r="H44" s="5">
        <v>781</v>
      </c>
      <c r="I44" s="5">
        <v>1094</v>
      </c>
      <c r="J44" s="6">
        <f t="shared" si="0"/>
        <v>20306</v>
      </c>
      <c r="K44" s="6">
        <f t="shared" si="1"/>
        <v>28444</v>
      </c>
      <c r="L44" s="6">
        <f t="shared" si="2"/>
        <v>8138</v>
      </c>
    </row>
    <row r="45" spans="1:12" ht="14.25" customHeight="1" x14ac:dyDescent="0.3">
      <c r="A45" s="4">
        <v>45426</v>
      </c>
      <c r="B45" s="5" t="s">
        <v>85</v>
      </c>
      <c r="C45" s="5" t="s">
        <v>13</v>
      </c>
      <c r="D45" s="5" t="s">
        <v>78</v>
      </c>
      <c r="E45" s="5" t="s">
        <v>23</v>
      </c>
      <c r="F45" s="5" t="s">
        <v>35</v>
      </c>
      <c r="G45" s="5">
        <v>26</v>
      </c>
      <c r="H45" s="5">
        <v>630</v>
      </c>
      <c r="I45" s="5">
        <v>953</v>
      </c>
      <c r="J45" s="6">
        <f t="shared" si="0"/>
        <v>16380</v>
      </c>
      <c r="K45" s="6">
        <f t="shared" si="1"/>
        <v>24778</v>
      </c>
      <c r="L45" s="6">
        <f t="shared" si="2"/>
        <v>8398</v>
      </c>
    </row>
    <row r="46" spans="1:12" ht="14.25" customHeight="1" x14ac:dyDescent="0.3">
      <c r="A46" s="4">
        <v>45427</v>
      </c>
      <c r="B46" s="5" t="s">
        <v>86</v>
      </c>
      <c r="C46" s="5" t="s">
        <v>13</v>
      </c>
      <c r="D46" s="5" t="s">
        <v>78</v>
      </c>
      <c r="E46" s="5" t="s">
        <v>27</v>
      </c>
      <c r="F46" s="5" t="s">
        <v>35</v>
      </c>
      <c r="G46" s="5">
        <v>23</v>
      </c>
      <c r="H46" s="5">
        <v>972</v>
      </c>
      <c r="I46" s="5">
        <v>1370</v>
      </c>
      <c r="J46" s="6">
        <f t="shared" si="0"/>
        <v>22356</v>
      </c>
      <c r="K46" s="6">
        <f t="shared" si="1"/>
        <v>31510</v>
      </c>
      <c r="L46" s="6">
        <f t="shared" si="2"/>
        <v>9154</v>
      </c>
    </row>
    <row r="47" spans="1:12" ht="14.25" customHeight="1" x14ac:dyDescent="0.3">
      <c r="A47" s="4">
        <v>45428</v>
      </c>
      <c r="B47" s="5" t="s">
        <v>87</v>
      </c>
      <c r="C47" s="5" t="s">
        <v>13</v>
      </c>
      <c r="D47" s="5" t="s">
        <v>78</v>
      </c>
      <c r="E47" s="5" t="s">
        <v>29</v>
      </c>
      <c r="F47" s="5" t="s">
        <v>16</v>
      </c>
      <c r="G47" s="5">
        <v>30</v>
      </c>
      <c r="H47" s="5">
        <v>987</v>
      </c>
      <c r="I47" s="5">
        <v>1452</v>
      </c>
      <c r="J47" s="6">
        <f t="shared" si="0"/>
        <v>29610</v>
      </c>
      <c r="K47" s="6">
        <f t="shared" si="1"/>
        <v>43560</v>
      </c>
      <c r="L47" s="6">
        <f t="shared" si="2"/>
        <v>13950</v>
      </c>
    </row>
    <row r="48" spans="1:12" ht="14.25" customHeight="1" x14ac:dyDescent="0.3">
      <c r="A48" s="4">
        <v>45429</v>
      </c>
      <c r="B48" s="5" t="s">
        <v>88</v>
      </c>
      <c r="C48" s="5" t="s">
        <v>13</v>
      </c>
      <c r="D48" s="5" t="s">
        <v>78</v>
      </c>
      <c r="E48" s="5" t="s">
        <v>31</v>
      </c>
      <c r="F48" s="5" t="s">
        <v>16</v>
      </c>
      <c r="G48" s="5">
        <v>25</v>
      </c>
      <c r="H48" s="5">
        <v>877</v>
      </c>
      <c r="I48" s="5">
        <v>1016</v>
      </c>
      <c r="J48" s="6">
        <f t="shared" si="0"/>
        <v>21925</v>
      </c>
      <c r="K48" s="6">
        <f t="shared" si="1"/>
        <v>25400</v>
      </c>
      <c r="L48" s="6">
        <f t="shared" si="2"/>
        <v>3475</v>
      </c>
    </row>
    <row r="49" spans="1:12" ht="14.25" customHeight="1" x14ac:dyDescent="0.3">
      <c r="A49" s="4">
        <v>45430</v>
      </c>
      <c r="B49" s="5" t="s">
        <v>89</v>
      </c>
      <c r="C49" s="5" t="s">
        <v>13</v>
      </c>
      <c r="D49" s="5" t="s">
        <v>78</v>
      </c>
      <c r="E49" s="5" t="s">
        <v>19</v>
      </c>
      <c r="F49" s="5" t="s">
        <v>16</v>
      </c>
      <c r="G49" s="5">
        <v>26</v>
      </c>
      <c r="H49" s="5">
        <v>596</v>
      </c>
      <c r="I49" s="5">
        <v>1415</v>
      </c>
      <c r="J49" s="6">
        <f t="shared" si="0"/>
        <v>15496</v>
      </c>
      <c r="K49" s="6">
        <f t="shared" si="1"/>
        <v>36790</v>
      </c>
      <c r="L49" s="6">
        <f t="shared" si="2"/>
        <v>21294</v>
      </c>
    </row>
    <row r="50" spans="1:12" ht="14.25" customHeight="1" x14ac:dyDescent="0.3">
      <c r="A50" s="4">
        <v>45431</v>
      </c>
      <c r="B50" s="5" t="s">
        <v>90</v>
      </c>
      <c r="C50" s="5" t="s">
        <v>25</v>
      </c>
      <c r="D50" s="5" t="s">
        <v>91</v>
      </c>
      <c r="E50" s="5" t="s">
        <v>34</v>
      </c>
      <c r="F50" s="5" t="s">
        <v>16</v>
      </c>
      <c r="G50" s="5">
        <v>91</v>
      </c>
      <c r="H50" s="5">
        <v>518</v>
      </c>
      <c r="I50" s="5">
        <v>1350</v>
      </c>
      <c r="J50" s="6">
        <f t="shared" si="0"/>
        <v>47138</v>
      </c>
      <c r="K50" s="6">
        <f t="shared" si="1"/>
        <v>122850</v>
      </c>
      <c r="L50" s="6">
        <f t="shared" si="2"/>
        <v>75712</v>
      </c>
    </row>
    <row r="51" spans="1:12" ht="14.25" customHeight="1" x14ac:dyDescent="0.3">
      <c r="A51" s="4">
        <v>45432</v>
      </c>
      <c r="B51" s="5" t="s">
        <v>92</v>
      </c>
      <c r="C51" s="5" t="s">
        <v>25</v>
      </c>
      <c r="D51" s="5" t="s">
        <v>91</v>
      </c>
      <c r="E51" s="5" t="s">
        <v>31</v>
      </c>
      <c r="F51" s="5" t="s">
        <v>16</v>
      </c>
      <c r="G51" s="5">
        <v>79</v>
      </c>
      <c r="H51" s="5">
        <v>616</v>
      </c>
      <c r="I51" s="5">
        <v>1128</v>
      </c>
      <c r="J51" s="6">
        <f t="shared" si="0"/>
        <v>48664</v>
      </c>
      <c r="K51" s="6">
        <f t="shared" si="1"/>
        <v>89112</v>
      </c>
      <c r="L51" s="6">
        <f t="shared" si="2"/>
        <v>40448</v>
      </c>
    </row>
    <row r="52" spans="1:12" ht="14.25" customHeight="1" x14ac:dyDescent="0.3">
      <c r="A52" s="4">
        <v>45433</v>
      </c>
      <c r="B52" s="5" t="s">
        <v>93</v>
      </c>
      <c r="C52" s="5" t="s">
        <v>25</v>
      </c>
      <c r="D52" s="5" t="s">
        <v>91</v>
      </c>
      <c r="E52" s="5" t="s">
        <v>38</v>
      </c>
      <c r="F52" s="5" t="s">
        <v>35</v>
      </c>
      <c r="G52" s="5">
        <v>96</v>
      </c>
      <c r="H52" s="5">
        <v>791</v>
      </c>
      <c r="I52" s="5">
        <v>1404</v>
      </c>
      <c r="J52" s="6">
        <f t="shared" si="0"/>
        <v>75936</v>
      </c>
      <c r="K52" s="6">
        <f t="shared" si="1"/>
        <v>134784</v>
      </c>
      <c r="L52" s="6">
        <f t="shared" si="2"/>
        <v>58848</v>
      </c>
    </row>
    <row r="53" spans="1:12" ht="14.25" customHeight="1" x14ac:dyDescent="0.3">
      <c r="A53" s="4">
        <v>45434</v>
      </c>
      <c r="B53" s="5" t="s">
        <v>94</v>
      </c>
      <c r="C53" s="5" t="s">
        <v>25</v>
      </c>
      <c r="D53" s="5" t="s">
        <v>91</v>
      </c>
      <c r="E53" s="5" t="s">
        <v>38</v>
      </c>
      <c r="F53" s="5" t="s">
        <v>35</v>
      </c>
      <c r="G53" s="5">
        <v>69</v>
      </c>
      <c r="H53" s="5">
        <v>864</v>
      </c>
      <c r="I53" s="5">
        <v>1111</v>
      </c>
      <c r="J53" s="6">
        <f t="shared" si="0"/>
        <v>59616</v>
      </c>
      <c r="K53" s="6">
        <f t="shared" si="1"/>
        <v>76659</v>
      </c>
      <c r="L53" s="6">
        <f t="shared" si="2"/>
        <v>17043</v>
      </c>
    </row>
    <row r="54" spans="1:12" ht="14.25" customHeight="1" x14ac:dyDescent="0.3">
      <c r="A54" s="4">
        <v>45435</v>
      </c>
      <c r="B54" s="5" t="s">
        <v>95</v>
      </c>
      <c r="C54" s="5" t="s">
        <v>25</v>
      </c>
      <c r="D54" s="5" t="s">
        <v>91</v>
      </c>
      <c r="E54" s="5" t="s">
        <v>19</v>
      </c>
      <c r="F54" s="5" t="s">
        <v>35</v>
      </c>
      <c r="G54" s="5">
        <v>55</v>
      </c>
      <c r="H54" s="5">
        <v>782</v>
      </c>
      <c r="I54" s="5">
        <v>1153</v>
      </c>
      <c r="J54" s="6">
        <f t="shared" si="0"/>
        <v>43010</v>
      </c>
      <c r="K54" s="6">
        <f t="shared" si="1"/>
        <v>63415</v>
      </c>
      <c r="L54" s="6">
        <f t="shared" si="2"/>
        <v>20405</v>
      </c>
    </row>
    <row r="55" spans="1:12" ht="14.25" customHeight="1" x14ac:dyDescent="0.3">
      <c r="A55" s="4">
        <v>45436</v>
      </c>
      <c r="B55" s="5" t="s">
        <v>96</v>
      </c>
      <c r="C55" s="5" t="s">
        <v>25</v>
      </c>
      <c r="D55" s="5" t="s">
        <v>91</v>
      </c>
      <c r="E55" s="5" t="s">
        <v>42</v>
      </c>
      <c r="F55" s="5" t="s">
        <v>35</v>
      </c>
      <c r="G55" s="5">
        <v>71</v>
      </c>
      <c r="H55" s="5">
        <v>653</v>
      </c>
      <c r="I55" s="5">
        <v>1185</v>
      </c>
      <c r="J55" s="6">
        <f t="shared" si="0"/>
        <v>46363</v>
      </c>
      <c r="K55" s="6">
        <f t="shared" si="1"/>
        <v>84135</v>
      </c>
      <c r="L55" s="6">
        <f t="shared" si="2"/>
        <v>37772</v>
      </c>
    </row>
    <row r="56" spans="1:12" ht="14.25" customHeight="1" x14ac:dyDescent="0.3">
      <c r="A56" s="4">
        <v>45437</v>
      </c>
      <c r="B56" s="5" t="s">
        <v>97</v>
      </c>
      <c r="C56" s="5" t="s">
        <v>25</v>
      </c>
      <c r="D56" s="5" t="s">
        <v>91</v>
      </c>
      <c r="E56" s="5" t="s">
        <v>19</v>
      </c>
      <c r="F56" s="5" t="s">
        <v>35</v>
      </c>
      <c r="G56" s="5">
        <v>88</v>
      </c>
      <c r="H56" s="5">
        <v>959</v>
      </c>
      <c r="I56" s="5">
        <v>1169</v>
      </c>
      <c r="J56" s="6">
        <f t="shared" si="0"/>
        <v>84392</v>
      </c>
      <c r="K56" s="6">
        <f t="shared" si="1"/>
        <v>102872</v>
      </c>
      <c r="L56" s="6">
        <f t="shared" si="2"/>
        <v>18480</v>
      </c>
    </row>
    <row r="57" spans="1:12" ht="14.25" customHeight="1" x14ac:dyDescent="0.3">
      <c r="A57" s="4">
        <v>45438</v>
      </c>
      <c r="B57" s="5" t="s">
        <v>98</v>
      </c>
      <c r="C57" s="5" t="s">
        <v>25</v>
      </c>
      <c r="D57" s="5" t="s">
        <v>91</v>
      </c>
      <c r="E57" s="5" t="s">
        <v>46</v>
      </c>
      <c r="F57" s="5" t="s">
        <v>35</v>
      </c>
      <c r="G57" s="5">
        <v>72</v>
      </c>
      <c r="H57" s="5">
        <v>805</v>
      </c>
      <c r="I57" s="5">
        <v>1303</v>
      </c>
      <c r="J57" s="6">
        <f t="shared" si="0"/>
        <v>57960</v>
      </c>
      <c r="K57" s="6">
        <f t="shared" si="1"/>
        <v>93816</v>
      </c>
      <c r="L57" s="6">
        <f t="shared" si="2"/>
        <v>35856</v>
      </c>
    </row>
    <row r="58" spans="1:12" ht="14.25" customHeight="1" x14ac:dyDescent="0.3">
      <c r="A58" s="4">
        <v>45439</v>
      </c>
      <c r="B58" s="5" t="s">
        <v>99</v>
      </c>
      <c r="C58" s="5" t="s">
        <v>25</v>
      </c>
      <c r="D58" s="5" t="s">
        <v>91</v>
      </c>
      <c r="E58" s="5" t="s">
        <v>42</v>
      </c>
      <c r="F58" s="5" t="s">
        <v>35</v>
      </c>
      <c r="G58" s="5">
        <v>53</v>
      </c>
      <c r="H58" s="5">
        <v>665</v>
      </c>
      <c r="I58" s="5">
        <v>1100</v>
      </c>
      <c r="J58" s="6">
        <f t="shared" si="0"/>
        <v>35245</v>
      </c>
      <c r="K58" s="6">
        <f t="shared" si="1"/>
        <v>58300</v>
      </c>
      <c r="L58" s="6">
        <f t="shared" si="2"/>
        <v>23055</v>
      </c>
    </row>
    <row r="59" spans="1:12" ht="14.25" customHeight="1" x14ac:dyDescent="0.3">
      <c r="A59" s="4">
        <v>45440</v>
      </c>
      <c r="B59" s="5" t="s">
        <v>100</v>
      </c>
      <c r="C59" s="5" t="s">
        <v>25</v>
      </c>
      <c r="D59" s="5" t="s">
        <v>91</v>
      </c>
      <c r="E59" s="5" t="s">
        <v>49</v>
      </c>
      <c r="F59" s="5" t="s">
        <v>16</v>
      </c>
      <c r="G59" s="5">
        <v>88</v>
      </c>
      <c r="H59" s="5">
        <v>607</v>
      </c>
      <c r="I59" s="5">
        <v>1295</v>
      </c>
      <c r="J59" s="6">
        <f t="shared" si="0"/>
        <v>53416</v>
      </c>
      <c r="K59" s="6">
        <f t="shared" si="1"/>
        <v>113960</v>
      </c>
      <c r="L59" s="6">
        <f t="shared" si="2"/>
        <v>60544</v>
      </c>
    </row>
    <row r="60" spans="1:12" ht="14.25" customHeight="1" x14ac:dyDescent="0.3">
      <c r="A60" s="4">
        <v>45441</v>
      </c>
      <c r="B60" s="5" t="s">
        <v>101</v>
      </c>
      <c r="C60" s="5" t="s">
        <v>25</v>
      </c>
      <c r="D60" s="5" t="s">
        <v>91</v>
      </c>
      <c r="E60" s="5" t="s">
        <v>51</v>
      </c>
      <c r="F60" s="5" t="s">
        <v>16</v>
      </c>
      <c r="G60" s="5">
        <v>50</v>
      </c>
      <c r="H60" s="5">
        <v>639</v>
      </c>
      <c r="I60" s="5">
        <v>1329</v>
      </c>
      <c r="J60" s="6">
        <f t="shared" si="0"/>
        <v>31950</v>
      </c>
      <c r="K60" s="6">
        <f t="shared" si="1"/>
        <v>66450</v>
      </c>
      <c r="L60" s="6">
        <f t="shared" si="2"/>
        <v>34500</v>
      </c>
    </row>
    <row r="61" spans="1:12" ht="14.25" customHeight="1" x14ac:dyDescent="0.3">
      <c r="A61" s="4">
        <v>45442</v>
      </c>
      <c r="B61" s="5" t="s">
        <v>102</v>
      </c>
      <c r="C61" s="5" t="s">
        <v>25</v>
      </c>
      <c r="D61" s="5" t="s">
        <v>91</v>
      </c>
      <c r="E61" s="5" t="s">
        <v>31</v>
      </c>
      <c r="F61" s="5" t="s">
        <v>16</v>
      </c>
      <c r="G61" s="5">
        <v>99</v>
      </c>
      <c r="H61" s="5">
        <v>657</v>
      </c>
      <c r="I61" s="5">
        <v>895</v>
      </c>
      <c r="J61" s="6">
        <f t="shared" si="0"/>
        <v>65043</v>
      </c>
      <c r="K61" s="6">
        <f t="shared" si="1"/>
        <v>88605</v>
      </c>
      <c r="L61" s="6">
        <f t="shared" si="2"/>
        <v>23562</v>
      </c>
    </row>
    <row r="62" spans="1:12" ht="14.25" customHeight="1" x14ac:dyDescent="0.3">
      <c r="A62" s="4">
        <v>45443</v>
      </c>
      <c r="B62" s="5" t="s">
        <v>103</v>
      </c>
      <c r="C62" s="5" t="s">
        <v>25</v>
      </c>
      <c r="D62" s="5" t="s">
        <v>104</v>
      </c>
      <c r="E62" s="5" t="s">
        <v>38</v>
      </c>
      <c r="F62" s="5" t="s">
        <v>16</v>
      </c>
      <c r="G62" s="5">
        <v>88</v>
      </c>
      <c r="H62" s="5">
        <v>977</v>
      </c>
      <c r="I62" s="5">
        <v>1391</v>
      </c>
      <c r="J62" s="6">
        <f t="shared" si="0"/>
        <v>85976</v>
      </c>
      <c r="K62" s="6">
        <f t="shared" si="1"/>
        <v>122408</v>
      </c>
      <c r="L62" s="6">
        <f t="shared" si="2"/>
        <v>36432</v>
      </c>
    </row>
    <row r="63" spans="1:12" ht="14.25" customHeight="1" x14ac:dyDescent="0.3">
      <c r="A63" s="4">
        <v>45444</v>
      </c>
      <c r="B63" s="5" t="s">
        <v>105</v>
      </c>
      <c r="C63" s="5" t="s">
        <v>25</v>
      </c>
      <c r="D63" s="5" t="s">
        <v>104</v>
      </c>
      <c r="E63" s="5" t="s">
        <v>38</v>
      </c>
      <c r="F63" s="5" t="s">
        <v>35</v>
      </c>
      <c r="G63" s="5">
        <v>81</v>
      </c>
      <c r="H63" s="5">
        <v>528</v>
      </c>
      <c r="I63" s="5">
        <v>946</v>
      </c>
      <c r="J63" s="6">
        <f t="shared" si="0"/>
        <v>42768</v>
      </c>
      <c r="K63" s="6">
        <f t="shared" si="1"/>
        <v>76626</v>
      </c>
      <c r="L63" s="6">
        <f t="shared" si="2"/>
        <v>33858</v>
      </c>
    </row>
    <row r="64" spans="1:12" ht="14.25" customHeight="1" x14ac:dyDescent="0.3">
      <c r="A64" s="4">
        <v>45445</v>
      </c>
      <c r="B64" s="5" t="s">
        <v>106</v>
      </c>
      <c r="C64" s="5" t="s">
        <v>25</v>
      </c>
      <c r="D64" s="5" t="s">
        <v>104</v>
      </c>
      <c r="E64" s="5" t="s">
        <v>23</v>
      </c>
      <c r="F64" s="5" t="s">
        <v>16</v>
      </c>
      <c r="G64" s="5">
        <v>74</v>
      </c>
      <c r="H64" s="5">
        <v>870</v>
      </c>
      <c r="I64" s="5">
        <v>959</v>
      </c>
      <c r="J64" s="6">
        <f t="shared" si="0"/>
        <v>64380</v>
      </c>
      <c r="K64" s="6">
        <f t="shared" si="1"/>
        <v>70966</v>
      </c>
      <c r="L64" s="6">
        <f t="shared" si="2"/>
        <v>6586</v>
      </c>
    </row>
    <row r="65" spans="1:12" ht="14.25" customHeight="1" x14ac:dyDescent="0.3">
      <c r="A65" s="4">
        <v>45446</v>
      </c>
      <c r="B65" s="5" t="s">
        <v>107</v>
      </c>
      <c r="C65" s="5" t="s">
        <v>25</v>
      </c>
      <c r="D65" s="5" t="s">
        <v>104</v>
      </c>
      <c r="E65" s="5" t="s">
        <v>23</v>
      </c>
      <c r="F65" s="5" t="s">
        <v>16</v>
      </c>
      <c r="G65" s="5">
        <v>83</v>
      </c>
      <c r="H65" s="5">
        <v>655</v>
      </c>
      <c r="I65" s="5">
        <v>1181</v>
      </c>
      <c r="J65" s="6">
        <f t="shared" si="0"/>
        <v>54365</v>
      </c>
      <c r="K65" s="6">
        <f t="shared" si="1"/>
        <v>98023</v>
      </c>
      <c r="L65" s="6">
        <f t="shared" si="2"/>
        <v>43658</v>
      </c>
    </row>
    <row r="66" spans="1:12" ht="14.25" customHeight="1" x14ac:dyDescent="0.3">
      <c r="A66" s="4">
        <v>45447</v>
      </c>
      <c r="B66" s="5" t="s">
        <v>108</v>
      </c>
      <c r="C66" s="5" t="s">
        <v>25</v>
      </c>
      <c r="D66" s="5" t="s">
        <v>104</v>
      </c>
      <c r="E66" s="5" t="s">
        <v>34</v>
      </c>
      <c r="F66" s="5" t="s">
        <v>16</v>
      </c>
      <c r="G66" s="5">
        <v>99</v>
      </c>
      <c r="H66" s="5">
        <v>649</v>
      </c>
      <c r="I66" s="5">
        <v>1453</v>
      </c>
      <c r="J66" s="6">
        <f t="shared" si="0"/>
        <v>64251</v>
      </c>
      <c r="K66" s="6">
        <f t="shared" si="1"/>
        <v>143847</v>
      </c>
      <c r="L66" s="6">
        <f t="shared" si="2"/>
        <v>79596</v>
      </c>
    </row>
    <row r="67" spans="1:12" ht="14.25" customHeight="1" x14ac:dyDescent="0.3">
      <c r="A67" s="4">
        <v>45448</v>
      </c>
      <c r="B67" s="5" t="s">
        <v>109</v>
      </c>
      <c r="C67" s="5" t="s">
        <v>25</v>
      </c>
      <c r="D67" s="5" t="s">
        <v>104</v>
      </c>
      <c r="E67" s="5" t="s">
        <v>38</v>
      </c>
      <c r="F67" s="5" t="s">
        <v>16</v>
      </c>
      <c r="G67" s="5">
        <v>97</v>
      </c>
      <c r="H67" s="5">
        <v>917</v>
      </c>
      <c r="I67" s="5">
        <v>1203</v>
      </c>
      <c r="J67" s="6">
        <f t="shared" si="0"/>
        <v>88949</v>
      </c>
      <c r="K67" s="6">
        <f t="shared" si="1"/>
        <v>116691</v>
      </c>
      <c r="L67" s="6">
        <f t="shared" si="2"/>
        <v>27742</v>
      </c>
    </row>
    <row r="68" spans="1:12" ht="14.25" customHeight="1" x14ac:dyDescent="0.3">
      <c r="A68" s="4">
        <v>45449</v>
      </c>
      <c r="B68" s="5" t="s">
        <v>110</v>
      </c>
      <c r="C68" s="5" t="s">
        <v>25</v>
      </c>
      <c r="D68" s="5" t="s">
        <v>104</v>
      </c>
      <c r="E68" s="5" t="s">
        <v>61</v>
      </c>
      <c r="F68" s="5" t="s">
        <v>35</v>
      </c>
      <c r="G68" s="5">
        <v>57</v>
      </c>
      <c r="H68" s="5">
        <v>793</v>
      </c>
      <c r="I68" s="5">
        <v>1022</v>
      </c>
      <c r="J68" s="6">
        <f t="shared" si="0"/>
        <v>45201</v>
      </c>
      <c r="K68" s="6">
        <f t="shared" si="1"/>
        <v>58254</v>
      </c>
      <c r="L68" s="6">
        <f t="shared" si="2"/>
        <v>13053</v>
      </c>
    </row>
    <row r="69" spans="1:12" ht="14.25" customHeight="1" x14ac:dyDescent="0.3">
      <c r="A69" s="4">
        <v>45450</v>
      </c>
      <c r="B69" s="5" t="s">
        <v>111</v>
      </c>
      <c r="C69" s="5" t="s">
        <v>25</v>
      </c>
      <c r="D69" s="5" t="s">
        <v>104</v>
      </c>
      <c r="E69" s="5" t="s">
        <v>63</v>
      </c>
      <c r="F69" s="5" t="s">
        <v>35</v>
      </c>
      <c r="G69" s="5">
        <v>84</v>
      </c>
      <c r="H69" s="5">
        <v>931</v>
      </c>
      <c r="I69" s="5">
        <v>1354</v>
      </c>
      <c r="J69" s="6">
        <f t="shared" si="0"/>
        <v>78204</v>
      </c>
      <c r="K69" s="6">
        <f t="shared" si="1"/>
        <v>113736</v>
      </c>
      <c r="L69" s="6">
        <f t="shared" si="2"/>
        <v>35532</v>
      </c>
    </row>
    <row r="70" spans="1:12" ht="14.25" customHeight="1" x14ac:dyDescent="0.3">
      <c r="A70" s="4">
        <v>45451</v>
      </c>
      <c r="B70" s="5" t="s">
        <v>112</v>
      </c>
      <c r="C70" s="5" t="s">
        <v>25</v>
      </c>
      <c r="D70" s="5" t="s">
        <v>104</v>
      </c>
      <c r="E70" s="5" t="s">
        <v>19</v>
      </c>
      <c r="F70" s="5" t="s">
        <v>35</v>
      </c>
      <c r="G70" s="5">
        <v>76</v>
      </c>
      <c r="H70" s="5">
        <v>901</v>
      </c>
      <c r="I70" s="5">
        <v>1122</v>
      </c>
      <c r="J70" s="6">
        <f t="shared" si="0"/>
        <v>68476</v>
      </c>
      <c r="K70" s="6">
        <f t="shared" si="1"/>
        <v>85272</v>
      </c>
      <c r="L70" s="6">
        <f t="shared" si="2"/>
        <v>16796</v>
      </c>
    </row>
    <row r="71" spans="1:12" ht="14.25" customHeight="1" x14ac:dyDescent="0.3">
      <c r="A71" s="4">
        <v>45452</v>
      </c>
      <c r="B71" s="5" t="s">
        <v>113</v>
      </c>
      <c r="C71" s="5" t="s">
        <v>25</v>
      </c>
      <c r="D71" s="5" t="s">
        <v>104</v>
      </c>
      <c r="E71" s="5" t="s">
        <v>66</v>
      </c>
      <c r="F71" s="5" t="s">
        <v>35</v>
      </c>
      <c r="G71" s="5">
        <v>93</v>
      </c>
      <c r="H71" s="5">
        <v>658</v>
      </c>
      <c r="I71" s="5">
        <v>1108</v>
      </c>
      <c r="J71" s="6">
        <f t="shared" si="0"/>
        <v>61194</v>
      </c>
      <c r="K71" s="6">
        <f t="shared" si="1"/>
        <v>103044</v>
      </c>
      <c r="L71" s="6">
        <f t="shared" si="2"/>
        <v>41850</v>
      </c>
    </row>
    <row r="72" spans="1:12" ht="14.25" customHeight="1" x14ac:dyDescent="0.3">
      <c r="A72" s="4">
        <v>45453</v>
      </c>
      <c r="B72" s="5" t="s">
        <v>114</v>
      </c>
      <c r="C72" s="5" t="s">
        <v>25</v>
      </c>
      <c r="D72" s="5" t="s">
        <v>104</v>
      </c>
      <c r="E72" s="5" t="s">
        <v>68</v>
      </c>
      <c r="F72" s="5" t="s">
        <v>35</v>
      </c>
      <c r="G72" s="5">
        <v>68</v>
      </c>
      <c r="H72" s="5">
        <v>651</v>
      </c>
      <c r="I72" s="5">
        <v>1494</v>
      </c>
      <c r="J72" s="6">
        <f t="shared" si="0"/>
        <v>44268</v>
      </c>
      <c r="K72" s="6">
        <f t="shared" si="1"/>
        <v>101592</v>
      </c>
      <c r="L72" s="6">
        <f t="shared" si="2"/>
        <v>57324</v>
      </c>
    </row>
    <row r="73" spans="1:12" ht="14.25" customHeight="1" x14ac:dyDescent="0.3">
      <c r="A73" s="4">
        <v>45454</v>
      </c>
      <c r="B73" s="5" t="s">
        <v>115</v>
      </c>
      <c r="C73" s="5" t="s">
        <v>116</v>
      </c>
      <c r="D73" s="5" t="s">
        <v>117</v>
      </c>
      <c r="E73" s="5" t="s">
        <v>70</v>
      </c>
      <c r="F73" s="5" t="s">
        <v>35</v>
      </c>
      <c r="G73" s="5">
        <v>17</v>
      </c>
      <c r="H73" s="5">
        <v>938</v>
      </c>
      <c r="I73" s="5">
        <v>1332</v>
      </c>
      <c r="J73" s="6">
        <f t="shared" si="0"/>
        <v>15946</v>
      </c>
      <c r="K73" s="6">
        <f t="shared" si="1"/>
        <v>22644</v>
      </c>
      <c r="L73" s="6">
        <f t="shared" si="2"/>
        <v>6698</v>
      </c>
    </row>
    <row r="74" spans="1:12" ht="14.25" customHeight="1" x14ac:dyDescent="0.3">
      <c r="A74" s="4">
        <v>45455</v>
      </c>
      <c r="B74" s="5" t="s">
        <v>118</v>
      </c>
      <c r="C74" s="5" t="s">
        <v>116</v>
      </c>
      <c r="D74" s="5" t="s">
        <v>117</v>
      </c>
      <c r="E74" s="5" t="s">
        <v>72</v>
      </c>
      <c r="F74" s="5" t="s">
        <v>35</v>
      </c>
      <c r="G74" s="5">
        <v>18</v>
      </c>
      <c r="H74" s="5">
        <v>920</v>
      </c>
      <c r="I74" s="5">
        <v>1162</v>
      </c>
      <c r="J74" s="6">
        <f t="shared" si="0"/>
        <v>16560</v>
      </c>
      <c r="K74" s="6">
        <f t="shared" si="1"/>
        <v>20916</v>
      </c>
      <c r="L74" s="6">
        <f t="shared" si="2"/>
        <v>4356</v>
      </c>
    </row>
    <row r="75" spans="1:12" ht="14.25" customHeight="1" x14ac:dyDescent="0.3">
      <c r="A75" s="4">
        <v>45456</v>
      </c>
      <c r="B75" s="5" t="s">
        <v>119</v>
      </c>
      <c r="C75" s="5" t="s">
        <v>116</v>
      </c>
      <c r="D75" s="5" t="s">
        <v>117</v>
      </c>
      <c r="E75" s="5" t="s">
        <v>74</v>
      </c>
      <c r="F75" s="5" t="s">
        <v>35</v>
      </c>
      <c r="G75" s="5">
        <v>20</v>
      </c>
      <c r="H75" s="5">
        <v>731</v>
      </c>
      <c r="I75" s="5">
        <v>1228</v>
      </c>
      <c r="J75" s="6">
        <f t="shared" si="0"/>
        <v>14620</v>
      </c>
      <c r="K75" s="6">
        <f t="shared" si="1"/>
        <v>24560</v>
      </c>
      <c r="L75" s="6">
        <f t="shared" si="2"/>
        <v>9940</v>
      </c>
    </row>
    <row r="76" spans="1:12" ht="14.25" customHeight="1" x14ac:dyDescent="0.3">
      <c r="A76" s="4">
        <v>45457</v>
      </c>
      <c r="B76" s="5" t="s">
        <v>120</v>
      </c>
      <c r="C76" s="5" t="s">
        <v>116</v>
      </c>
      <c r="D76" s="5" t="s">
        <v>117</v>
      </c>
      <c r="E76" s="5" t="s">
        <v>21</v>
      </c>
      <c r="F76" s="5" t="s">
        <v>35</v>
      </c>
      <c r="G76" s="5">
        <v>17</v>
      </c>
      <c r="H76" s="5">
        <v>750</v>
      </c>
      <c r="I76" s="5">
        <v>931</v>
      </c>
      <c r="J76" s="6">
        <f t="shared" si="0"/>
        <v>12750</v>
      </c>
      <c r="K76" s="6">
        <f t="shared" si="1"/>
        <v>15827</v>
      </c>
      <c r="L76" s="6">
        <f t="shared" si="2"/>
        <v>3077</v>
      </c>
    </row>
    <row r="77" spans="1:12" ht="14.25" customHeight="1" x14ac:dyDescent="0.3">
      <c r="A77" s="4">
        <v>45458</v>
      </c>
      <c r="B77" s="5" t="s">
        <v>121</v>
      </c>
      <c r="C77" s="5" t="s">
        <v>116</v>
      </c>
      <c r="D77" s="5" t="s">
        <v>117</v>
      </c>
      <c r="E77" s="5" t="s">
        <v>21</v>
      </c>
      <c r="F77" s="5" t="s">
        <v>35</v>
      </c>
      <c r="G77" s="5">
        <v>20</v>
      </c>
      <c r="H77" s="5">
        <v>827</v>
      </c>
      <c r="I77" s="5">
        <v>1478</v>
      </c>
      <c r="J77" s="6">
        <f t="shared" si="0"/>
        <v>16540</v>
      </c>
      <c r="K77" s="6">
        <f t="shared" si="1"/>
        <v>29560</v>
      </c>
      <c r="L77" s="6">
        <f t="shared" si="2"/>
        <v>13020</v>
      </c>
    </row>
    <row r="78" spans="1:12" ht="14.25" customHeight="1" x14ac:dyDescent="0.3">
      <c r="A78" s="4">
        <v>45459</v>
      </c>
      <c r="B78" s="5" t="s">
        <v>122</v>
      </c>
      <c r="C78" s="5" t="s">
        <v>116</v>
      </c>
      <c r="D78" s="5" t="s">
        <v>117</v>
      </c>
      <c r="E78" s="5" t="s">
        <v>42</v>
      </c>
      <c r="F78" s="5" t="s">
        <v>16</v>
      </c>
      <c r="G78" s="5">
        <v>14</v>
      </c>
      <c r="H78" s="5">
        <v>906</v>
      </c>
      <c r="I78" s="5">
        <v>1486</v>
      </c>
      <c r="J78" s="6">
        <f t="shared" si="0"/>
        <v>12684</v>
      </c>
      <c r="K78" s="6">
        <f t="shared" si="1"/>
        <v>20804</v>
      </c>
      <c r="L78" s="6">
        <f t="shared" si="2"/>
        <v>8120</v>
      </c>
    </row>
    <row r="79" spans="1:12" ht="14.25" customHeight="1" x14ac:dyDescent="0.3">
      <c r="A79" s="4">
        <v>45460</v>
      </c>
      <c r="B79" s="5" t="s">
        <v>123</v>
      </c>
      <c r="C79" s="5" t="s">
        <v>116</v>
      </c>
      <c r="D79" s="5" t="s">
        <v>117</v>
      </c>
      <c r="E79" s="5" t="s">
        <v>61</v>
      </c>
      <c r="F79" s="5" t="s">
        <v>16</v>
      </c>
      <c r="G79" s="5">
        <v>20</v>
      </c>
      <c r="H79" s="5">
        <v>699</v>
      </c>
      <c r="I79" s="5">
        <v>1246</v>
      </c>
      <c r="J79" s="6">
        <f t="shared" si="0"/>
        <v>13980</v>
      </c>
      <c r="K79" s="6">
        <f t="shared" si="1"/>
        <v>24920</v>
      </c>
      <c r="L79" s="6">
        <f t="shared" si="2"/>
        <v>10940</v>
      </c>
    </row>
    <row r="80" spans="1:12" ht="14.25" customHeight="1" x14ac:dyDescent="0.3">
      <c r="A80" s="4">
        <v>45461</v>
      </c>
      <c r="B80" s="5" t="s">
        <v>124</v>
      </c>
      <c r="C80" s="5" t="s">
        <v>25</v>
      </c>
      <c r="D80" s="5" t="s">
        <v>91</v>
      </c>
      <c r="E80" s="5" t="s">
        <v>21</v>
      </c>
      <c r="F80" s="5" t="s">
        <v>16</v>
      </c>
      <c r="G80" s="5">
        <v>98</v>
      </c>
      <c r="H80" s="5">
        <v>596</v>
      </c>
      <c r="I80" s="5">
        <v>1086</v>
      </c>
      <c r="J80" s="6">
        <f t="shared" si="0"/>
        <v>58408</v>
      </c>
      <c r="K80" s="6">
        <f t="shared" si="1"/>
        <v>106428</v>
      </c>
      <c r="L80" s="6">
        <f t="shared" si="2"/>
        <v>48020</v>
      </c>
    </row>
    <row r="81" spans="1:12" ht="14.25" customHeight="1" x14ac:dyDescent="0.3">
      <c r="A81" s="4">
        <v>45462</v>
      </c>
      <c r="B81" s="5" t="s">
        <v>125</v>
      </c>
      <c r="C81" s="5" t="s">
        <v>25</v>
      </c>
      <c r="D81" s="5" t="s">
        <v>91</v>
      </c>
      <c r="E81" s="5" t="s">
        <v>27</v>
      </c>
      <c r="F81" s="5" t="s">
        <v>16</v>
      </c>
      <c r="G81" s="5">
        <v>84</v>
      </c>
      <c r="H81" s="5">
        <v>911</v>
      </c>
      <c r="I81" s="5">
        <v>1132</v>
      </c>
      <c r="J81" s="6">
        <f t="shared" si="0"/>
        <v>76524</v>
      </c>
      <c r="K81" s="6">
        <f t="shared" si="1"/>
        <v>95088</v>
      </c>
      <c r="L81" s="6">
        <f t="shared" si="2"/>
        <v>18564</v>
      </c>
    </row>
    <row r="82" spans="1:12" ht="14.25" customHeight="1" x14ac:dyDescent="0.3">
      <c r="A82" s="4">
        <v>45463</v>
      </c>
      <c r="B82" s="5" t="s">
        <v>126</v>
      </c>
      <c r="C82" s="5" t="s">
        <v>25</v>
      </c>
      <c r="D82" s="5" t="s">
        <v>91</v>
      </c>
      <c r="E82" s="5" t="s">
        <v>15</v>
      </c>
      <c r="F82" s="5" t="s">
        <v>16</v>
      </c>
      <c r="G82" s="5">
        <v>81</v>
      </c>
      <c r="H82" s="5">
        <v>702</v>
      </c>
      <c r="I82" s="5">
        <v>1318</v>
      </c>
      <c r="J82" s="6">
        <f t="shared" si="0"/>
        <v>56862</v>
      </c>
      <c r="K82" s="6">
        <f t="shared" si="1"/>
        <v>106758</v>
      </c>
      <c r="L82" s="6">
        <f t="shared" si="2"/>
        <v>49896</v>
      </c>
    </row>
    <row r="83" spans="1:12" ht="14.25" customHeight="1" x14ac:dyDescent="0.3">
      <c r="A83" s="4">
        <v>45464</v>
      </c>
      <c r="B83" s="5" t="s">
        <v>127</v>
      </c>
      <c r="C83" s="5" t="s">
        <v>25</v>
      </c>
      <c r="D83" s="5" t="s">
        <v>91</v>
      </c>
      <c r="E83" s="5" t="s">
        <v>19</v>
      </c>
      <c r="F83" s="5" t="s">
        <v>35</v>
      </c>
      <c r="G83" s="5">
        <v>75</v>
      </c>
      <c r="H83" s="5">
        <v>859</v>
      </c>
      <c r="I83" s="5">
        <v>1176</v>
      </c>
      <c r="J83" s="6">
        <f t="shared" si="0"/>
        <v>64425</v>
      </c>
      <c r="K83" s="6">
        <f t="shared" si="1"/>
        <v>88200</v>
      </c>
      <c r="L83" s="6">
        <f t="shared" si="2"/>
        <v>23775</v>
      </c>
    </row>
    <row r="84" spans="1:12" ht="14.25" customHeight="1" x14ac:dyDescent="0.3">
      <c r="A84" s="4">
        <v>45465</v>
      </c>
      <c r="B84" s="5" t="s">
        <v>128</v>
      </c>
      <c r="C84" s="5" t="s">
        <v>25</v>
      </c>
      <c r="D84" s="5" t="s">
        <v>91</v>
      </c>
      <c r="E84" s="5" t="s">
        <v>21</v>
      </c>
      <c r="F84" s="5" t="s">
        <v>35</v>
      </c>
      <c r="G84" s="5">
        <v>58</v>
      </c>
      <c r="H84" s="5">
        <v>510</v>
      </c>
      <c r="I84" s="5">
        <v>1104</v>
      </c>
      <c r="J84" s="6">
        <f t="shared" si="0"/>
        <v>29580</v>
      </c>
      <c r="K84" s="6">
        <f t="shared" si="1"/>
        <v>64032</v>
      </c>
      <c r="L84" s="6">
        <f t="shared" si="2"/>
        <v>34452</v>
      </c>
    </row>
    <row r="85" spans="1:12" ht="14.25" customHeight="1" x14ac:dyDescent="0.3">
      <c r="A85" s="4">
        <v>45466</v>
      </c>
      <c r="B85" s="5" t="s">
        <v>129</v>
      </c>
      <c r="C85" s="5" t="s">
        <v>25</v>
      </c>
      <c r="D85" s="5" t="s">
        <v>104</v>
      </c>
      <c r="E85" s="5" t="s">
        <v>23</v>
      </c>
      <c r="F85" s="5" t="s">
        <v>35</v>
      </c>
      <c r="G85" s="5">
        <v>59</v>
      </c>
      <c r="H85" s="5">
        <v>506</v>
      </c>
      <c r="I85" s="5">
        <v>1462</v>
      </c>
      <c r="J85" s="6">
        <f t="shared" si="0"/>
        <v>29854</v>
      </c>
      <c r="K85" s="6">
        <f t="shared" si="1"/>
        <v>86258</v>
      </c>
      <c r="L85" s="6">
        <f t="shared" si="2"/>
        <v>56404</v>
      </c>
    </row>
    <row r="86" spans="1:12" ht="14.25" customHeight="1" x14ac:dyDescent="0.3">
      <c r="A86" s="4">
        <v>45467</v>
      </c>
      <c r="B86" s="5" t="s">
        <v>130</v>
      </c>
      <c r="C86" s="5" t="s">
        <v>25</v>
      </c>
      <c r="D86" s="5" t="s">
        <v>104</v>
      </c>
      <c r="E86" s="5" t="s">
        <v>27</v>
      </c>
      <c r="F86" s="5" t="s">
        <v>16</v>
      </c>
      <c r="G86" s="5">
        <v>51</v>
      </c>
      <c r="H86" s="5">
        <v>868</v>
      </c>
      <c r="I86" s="5">
        <v>935</v>
      </c>
      <c r="J86" s="6">
        <f t="shared" si="0"/>
        <v>44268</v>
      </c>
      <c r="K86" s="6">
        <f t="shared" si="1"/>
        <v>47685</v>
      </c>
      <c r="L86" s="6">
        <f t="shared" si="2"/>
        <v>3417</v>
      </c>
    </row>
    <row r="87" spans="1:12" ht="14.25" customHeight="1" x14ac:dyDescent="0.3">
      <c r="A87" s="4">
        <v>45468</v>
      </c>
      <c r="B87" s="5" t="s">
        <v>131</v>
      </c>
      <c r="C87" s="5" t="s">
        <v>25</v>
      </c>
      <c r="D87" s="5" t="s">
        <v>104</v>
      </c>
      <c r="E87" s="5" t="s">
        <v>29</v>
      </c>
      <c r="F87" s="5" t="s">
        <v>16</v>
      </c>
      <c r="G87" s="5">
        <v>76</v>
      </c>
      <c r="H87" s="5">
        <v>602</v>
      </c>
      <c r="I87" s="5">
        <v>1494</v>
      </c>
      <c r="J87" s="6">
        <f t="shared" si="0"/>
        <v>45752</v>
      </c>
      <c r="K87" s="6">
        <f t="shared" si="1"/>
        <v>113544</v>
      </c>
      <c r="L87" s="6">
        <f t="shared" si="2"/>
        <v>67792</v>
      </c>
    </row>
    <row r="88" spans="1:12" ht="14.25" customHeight="1" x14ac:dyDescent="0.3">
      <c r="A88" s="4">
        <v>45469</v>
      </c>
      <c r="B88" s="5" t="s">
        <v>132</v>
      </c>
      <c r="C88" s="5" t="s">
        <v>25</v>
      </c>
      <c r="D88" s="5" t="s">
        <v>104</v>
      </c>
      <c r="E88" s="5" t="s">
        <v>31</v>
      </c>
      <c r="F88" s="5" t="s">
        <v>16</v>
      </c>
      <c r="G88" s="5">
        <v>55</v>
      </c>
      <c r="H88" s="5">
        <v>928</v>
      </c>
      <c r="I88" s="5">
        <v>893</v>
      </c>
      <c r="J88" s="6">
        <f t="shared" si="0"/>
        <v>51040</v>
      </c>
      <c r="K88" s="6">
        <f t="shared" si="1"/>
        <v>49115</v>
      </c>
      <c r="L88" s="6">
        <f t="shared" si="2"/>
        <v>-1925</v>
      </c>
    </row>
    <row r="89" spans="1:12" ht="14.25" customHeight="1" x14ac:dyDescent="0.3">
      <c r="A89" s="4">
        <v>45470</v>
      </c>
      <c r="B89" s="5" t="s">
        <v>133</v>
      </c>
      <c r="C89" s="5" t="s">
        <v>25</v>
      </c>
      <c r="D89" s="5" t="s">
        <v>104</v>
      </c>
      <c r="E89" s="5" t="s">
        <v>19</v>
      </c>
      <c r="F89" s="5" t="s">
        <v>16</v>
      </c>
      <c r="G89" s="5">
        <v>74</v>
      </c>
      <c r="H89" s="5">
        <v>758</v>
      </c>
      <c r="I89" s="5">
        <v>988</v>
      </c>
      <c r="J89" s="6">
        <f t="shared" si="0"/>
        <v>56092</v>
      </c>
      <c r="K89" s="6">
        <f t="shared" si="1"/>
        <v>73112</v>
      </c>
      <c r="L89" s="6">
        <f t="shared" si="2"/>
        <v>17020</v>
      </c>
    </row>
    <row r="90" spans="1:12" ht="14.25" customHeight="1" x14ac:dyDescent="0.3">
      <c r="A90" s="4">
        <v>45471</v>
      </c>
      <c r="B90" s="5" t="s">
        <v>134</v>
      </c>
      <c r="C90" s="5" t="s">
        <v>25</v>
      </c>
      <c r="D90" s="5" t="s">
        <v>104</v>
      </c>
      <c r="E90" s="5" t="s">
        <v>34</v>
      </c>
      <c r="F90" s="5" t="s">
        <v>16</v>
      </c>
      <c r="G90" s="5">
        <v>88</v>
      </c>
      <c r="H90" s="5">
        <v>566</v>
      </c>
      <c r="I90" s="5">
        <v>951</v>
      </c>
      <c r="J90" s="6">
        <f t="shared" si="0"/>
        <v>49808</v>
      </c>
      <c r="K90" s="6">
        <f t="shared" si="1"/>
        <v>83688</v>
      </c>
      <c r="L90" s="6">
        <f t="shared" si="2"/>
        <v>33880</v>
      </c>
    </row>
    <row r="91" spans="1:12" ht="14.25" customHeight="1" x14ac:dyDescent="0.3">
      <c r="A91" s="4">
        <v>45472</v>
      </c>
      <c r="B91" s="5" t="s">
        <v>135</v>
      </c>
      <c r="C91" s="5" t="s">
        <v>116</v>
      </c>
      <c r="D91" s="5" t="s">
        <v>136</v>
      </c>
      <c r="E91" s="5" t="s">
        <v>31</v>
      </c>
      <c r="F91" s="5" t="s">
        <v>35</v>
      </c>
      <c r="G91" s="5">
        <v>17</v>
      </c>
      <c r="H91" s="5">
        <v>537</v>
      </c>
      <c r="I91" s="5">
        <v>1035</v>
      </c>
      <c r="J91" s="6">
        <f t="shared" si="0"/>
        <v>9129</v>
      </c>
      <c r="K91" s="6">
        <f t="shared" si="1"/>
        <v>17595</v>
      </c>
      <c r="L91" s="6">
        <f t="shared" si="2"/>
        <v>8466</v>
      </c>
    </row>
    <row r="92" spans="1:12" ht="14.25" customHeight="1" x14ac:dyDescent="0.3">
      <c r="A92" s="4">
        <v>45473</v>
      </c>
      <c r="B92" s="5" t="s">
        <v>137</v>
      </c>
      <c r="C92" s="5" t="s">
        <v>116</v>
      </c>
      <c r="D92" s="5" t="s">
        <v>136</v>
      </c>
      <c r="E92" s="5" t="s">
        <v>38</v>
      </c>
      <c r="F92" s="5" t="s">
        <v>35</v>
      </c>
      <c r="G92" s="5">
        <v>20</v>
      </c>
      <c r="H92" s="5">
        <v>875</v>
      </c>
      <c r="I92" s="5">
        <v>1255</v>
      </c>
      <c r="J92" s="6">
        <f t="shared" si="0"/>
        <v>17500</v>
      </c>
      <c r="K92" s="6">
        <f t="shared" si="1"/>
        <v>25100</v>
      </c>
      <c r="L92" s="6">
        <f t="shared" si="2"/>
        <v>7600</v>
      </c>
    </row>
    <row r="93" spans="1:12" ht="14.25" customHeight="1" x14ac:dyDescent="0.3">
      <c r="A93" s="4">
        <v>45474</v>
      </c>
      <c r="B93" s="5" t="s">
        <v>138</v>
      </c>
      <c r="C93" s="5" t="s">
        <v>116</v>
      </c>
      <c r="D93" s="5" t="s">
        <v>136</v>
      </c>
      <c r="E93" s="5" t="s">
        <v>38</v>
      </c>
      <c r="F93" s="5" t="s">
        <v>35</v>
      </c>
      <c r="G93" s="5">
        <v>13</v>
      </c>
      <c r="H93" s="5">
        <v>917</v>
      </c>
      <c r="I93" s="5">
        <v>1412</v>
      </c>
      <c r="J93" s="6">
        <f t="shared" si="0"/>
        <v>11921</v>
      </c>
      <c r="K93" s="6">
        <f t="shared" si="1"/>
        <v>18356</v>
      </c>
      <c r="L93" s="6">
        <f t="shared" si="2"/>
        <v>6435</v>
      </c>
    </row>
    <row r="94" spans="1:12" ht="14.25" customHeight="1" x14ac:dyDescent="0.3">
      <c r="A94" s="4">
        <v>45475</v>
      </c>
      <c r="B94" s="5" t="s">
        <v>139</v>
      </c>
      <c r="C94" s="5" t="s">
        <v>116</v>
      </c>
      <c r="D94" s="5" t="s">
        <v>136</v>
      </c>
      <c r="E94" s="5" t="s">
        <v>19</v>
      </c>
      <c r="F94" s="5" t="s">
        <v>35</v>
      </c>
      <c r="G94" s="5">
        <v>15</v>
      </c>
      <c r="H94" s="5">
        <v>910</v>
      </c>
      <c r="I94" s="5">
        <v>1363</v>
      </c>
      <c r="J94" s="6">
        <f t="shared" si="0"/>
        <v>13650</v>
      </c>
      <c r="K94" s="6">
        <f t="shared" si="1"/>
        <v>20445</v>
      </c>
      <c r="L94" s="6">
        <f t="shared" si="2"/>
        <v>6795</v>
      </c>
    </row>
    <row r="95" spans="1:12" ht="14.25" customHeight="1" x14ac:dyDescent="0.3">
      <c r="A95" s="4">
        <v>45476</v>
      </c>
      <c r="B95" s="5" t="s">
        <v>140</v>
      </c>
      <c r="C95" s="5" t="s">
        <v>116</v>
      </c>
      <c r="D95" s="5" t="s">
        <v>136</v>
      </c>
      <c r="E95" s="5" t="s">
        <v>42</v>
      </c>
      <c r="F95" s="5" t="s">
        <v>35</v>
      </c>
      <c r="G95" s="5">
        <v>12</v>
      </c>
      <c r="H95" s="5">
        <v>980</v>
      </c>
      <c r="I95" s="5">
        <v>1281</v>
      </c>
      <c r="J95" s="6">
        <f t="shared" si="0"/>
        <v>11760</v>
      </c>
      <c r="K95" s="6">
        <f t="shared" si="1"/>
        <v>15372</v>
      </c>
      <c r="L95" s="6">
        <f t="shared" si="2"/>
        <v>3612</v>
      </c>
    </row>
    <row r="96" spans="1:12" ht="14.25" customHeight="1" x14ac:dyDescent="0.3">
      <c r="A96" s="4">
        <v>45477</v>
      </c>
      <c r="B96" s="5" t="s">
        <v>141</v>
      </c>
      <c r="C96" s="5" t="s">
        <v>116</v>
      </c>
      <c r="D96" s="5" t="s">
        <v>136</v>
      </c>
      <c r="E96" s="5" t="s">
        <v>19</v>
      </c>
      <c r="F96" s="5" t="s">
        <v>35</v>
      </c>
      <c r="G96" s="5">
        <v>12</v>
      </c>
      <c r="H96" s="5">
        <v>734</v>
      </c>
      <c r="I96" s="5">
        <v>1109</v>
      </c>
      <c r="J96" s="6">
        <f t="shared" si="0"/>
        <v>8808</v>
      </c>
      <c r="K96" s="6">
        <f t="shared" si="1"/>
        <v>13308</v>
      </c>
      <c r="L96" s="6">
        <f t="shared" si="2"/>
        <v>4500</v>
      </c>
    </row>
    <row r="97" spans="1:12" ht="14.25" customHeight="1" x14ac:dyDescent="0.3">
      <c r="A97" s="4">
        <v>45478</v>
      </c>
      <c r="B97" s="5" t="s">
        <v>142</v>
      </c>
      <c r="C97" s="5" t="s">
        <v>116</v>
      </c>
      <c r="D97" s="5" t="s">
        <v>136</v>
      </c>
      <c r="E97" s="5" t="s">
        <v>46</v>
      </c>
      <c r="F97" s="5" t="s">
        <v>35</v>
      </c>
      <c r="G97" s="5">
        <v>12</v>
      </c>
      <c r="H97" s="5">
        <v>913</v>
      </c>
      <c r="I97" s="5">
        <v>1371</v>
      </c>
      <c r="J97" s="6">
        <f t="shared" si="0"/>
        <v>10956</v>
      </c>
      <c r="K97" s="6">
        <f t="shared" si="1"/>
        <v>16452</v>
      </c>
      <c r="L97" s="6">
        <f t="shared" si="2"/>
        <v>5496</v>
      </c>
    </row>
    <row r="98" spans="1:12" ht="14.25" customHeight="1" x14ac:dyDescent="0.3">
      <c r="A98" s="4">
        <v>45479</v>
      </c>
      <c r="B98" s="5" t="s">
        <v>143</v>
      </c>
      <c r="C98" s="5" t="s">
        <v>116</v>
      </c>
      <c r="D98" s="5" t="s">
        <v>136</v>
      </c>
      <c r="E98" s="5" t="s">
        <v>42</v>
      </c>
      <c r="F98" s="5" t="s">
        <v>16</v>
      </c>
      <c r="G98" s="5">
        <v>20</v>
      </c>
      <c r="H98" s="5">
        <v>833</v>
      </c>
      <c r="I98" s="5">
        <v>1054</v>
      </c>
      <c r="J98" s="6">
        <f t="shared" si="0"/>
        <v>16660</v>
      </c>
      <c r="K98" s="6">
        <f t="shared" si="1"/>
        <v>21080</v>
      </c>
      <c r="L98" s="6">
        <f t="shared" si="2"/>
        <v>4420</v>
      </c>
    </row>
    <row r="99" spans="1:12" ht="14.25" customHeight="1" x14ac:dyDescent="0.3">
      <c r="A99" s="4">
        <v>45480</v>
      </c>
      <c r="B99" s="5" t="s">
        <v>144</v>
      </c>
      <c r="C99" s="5" t="s">
        <v>116</v>
      </c>
      <c r="D99" s="5" t="s">
        <v>136</v>
      </c>
      <c r="E99" s="5" t="s">
        <v>49</v>
      </c>
      <c r="F99" s="5" t="s">
        <v>16</v>
      </c>
      <c r="G99" s="5">
        <v>17</v>
      </c>
      <c r="H99" s="5">
        <v>748</v>
      </c>
      <c r="I99" s="5">
        <v>1002</v>
      </c>
      <c r="J99" s="6">
        <f t="shared" si="0"/>
        <v>12716</v>
      </c>
      <c r="K99" s="6">
        <f t="shared" si="1"/>
        <v>17034</v>
      </c>
      <c r="L99" s="6">
        <f t="shared" si="2"/>
        <v>4318</v>
      </c>
    </row>
    <row r="100" spans="1:12" ht="14.25" customHeight="1" x14ac:dyDescent="0.3">
      <c r="A100" s="4">
        <v>45481</v>
      </c>
      <c r="B100" s="5" t="s">
        <v>145</v>
      </c>
      <c r="C100" s="5" t="s">
        <v>116</v>
      </c>
      <c r="D100" s="5" t="s">
        <v>136</v>
      </c>
      <c r="E100" s="5" t="s">
        <v>51</v>
      </c>
      <c r="F100" s="5" t="s">
        <v>16</v>
      </c>
      <c r="G100" s="5">
        <v>20</v>
      </c>
      <c r="H100" s="5">
        <v>517</v>
      </c>
      <c r="I100" s="5">
        <v>975</v>
      </c>
      <c r="J100" s="6">
        <f t="shared" si="0"/>
        <v>10340</v>
      </c>
      <c r="K100" s="6">
        <f t="shared" si="1"/>
        <v>19500</v>
      </c>
      <c r="L100" s="6">
        <f t="shared" si="2"/>
        <v>9160</v>
      </c>
    </row>
    <row r="101" spans="1:12" ht="14.25" customHeight="1" x14ac:dyDescent="0.3">
      <c r="A101" s="4">
        <v>45482</v>
      </c>
      <c r="B101" s="5" t="s">
        <v>146</v>
      </c>
      <c r="C101" s="5" t="s">
        <v>116</v>
      </c>
      <c r="D101" s="5" t="s">
        <v>136</v>
      </c>
      <c r="E101" s="5" t="s">
        <v>31</v>
      </c>
      <c r="F101" s="5" t="s">
        <v>16</v>
      </c>
      <c r="G101" s="5">
        <v>18</v>
      </c>
      <c r="H101" s="5">
        <v>674</v>
      </c>
      <c r="I101" s="5">
        <v>1099</v>
      </c>
      <c r="J101" s="6">
        <f t="shared" si="0"/>
        <v>12132</v>
      </c>
      <c r="K101" s="6">
        <f t="shared" si="1"/>
        <v>19782</v>
      </c>
      <c r="L101" s="6">
        <f t="shared" si="2"/>
        <v>7650</v>
      </c>
    </row>
    <row r="102" spans="1:12" ht="14.25" customHeight="1" x14ac:dyDescent="0.3">
      <c r="A102" s="4">
        <v>45483</v>
      </c>
      <c r="B102" s="5" t="s">
        <v>147</v>
      </c>
      <c r="C102" s="5" t="s">
        <v>116</v>
      </c>
      <c r="D102" s="5" t="s">
        <v>136</v>
      </c>
      <c r="E102" s="5" t="s">
        <v>38</v>
      </c>
      <c r="F102" s="5" t="s">
        <v>35</v>
      </c>
      <c r="G102" s="5">
        <v>17</v>
      </c>
      <c r="H102" s="5">
        <v>641</v>
      </c>
      <c r="I102" s="5">
        <v>982</v>
      </c>
      <c r="J102" s="6">
        <f t="shared" si="0"/>
        <v>10897</v>
      </c>
      <c r="K102" s="6">
        <f t="shared" si="1"/>
        <v>16694</v>
      </c>
      <c r="L102" s="6">
        <f t="shared" si="2"/>
        <v>5797</v>
      </c>
    </row>
    <row r="103" spans="1:12" ht="14.25" customHeight="1" x14ac:dyDescent="0.3">
      <c r="A103" s="4">
        <v>45484</v>
      </c>
      <c r="B103" s="5" t="s">
        <v>148</v>
      </c>
      <c r="C103" s="5" t="s">
        <v>13</v>
      </c>
      <c r="D103" s="5" t="s">
        <v>78</v>
      </c>
      <c r="E103" s="5" t="s">
        <v>38</v>
      </c>
      <c r="F103" s="5" t="s">
        <v>16</v>
      </c>
      <c r="G103" s="5">
        <v>26</v>
      </c>
      <c r="H103" s="5">
        <v>771</v>
      </c>
      <c r="I103" s="5">
        <v>917</v>
      </c>
      <c r="J103" s="6">
        <f t="shared" si="0"/>
        <v>20046</v>
      </c>
      <c r="K103" s="6">
        <f t="shared" si="1"/>
        <v>23842</v>
      </c>
      <c r="L103" s="6">
        <f t="shared" si="2"/>
        <v>3796</v>
      </c>
    </row>
    <row r="104" spans="1:12" ht="14.25" customHeight="1" x14ac:dyDescent="0.3">
      <c r="A104" s="4">
        <v>45485</v>
      </c>
      <c r="B104" s="5" t="s">
        <v>149</v>
      </c>
      <c r="C104" s="5" t="s">
        <v>13</v>
      </c>
      <c r="D104" s="5" t="s">
        <v>78</v>
      </c>
      <c r="E104" s="5" t="s">
        <v>23</v>
      </c>
      <c r="F104" s="5" t="s">
        <v>16</v>
      </c>
      <c r="G104" s="5">
        <v>30</v>
      </c>
      <c r="H104" s="5">
        <v>859</v>
      </c>
      <c r="I104" s="5">
        <v>1317</v>
      </c>
      <c r="J104" s="6">
        <f t="shared" si="0"/>
        <v>25770</v>
      </c>
      <c r="K104" s="6">
        <f t="shared" si="1"/>
        <v>39510</v>
      </c>
      <c r="L104" s="6">
        <f t="shared" si="2"/>
        <v>13740</v>
      </c>
    </row>
    <row r="105" spans="1:12" ht="14.25" customHeight="1" x14ac:dyDescent="0.3">
      <c r="A105" s="4">
        <v>45486</v>
      </c>
      <c r="B105" s="5" t="s">
        <v>150</v>
      </c>
      <c r="C105" s="5" t="s">
        <v>13</v>
      </c>
      <c r="D105" s="5" t="s">
        <v>78</v>
      </c>
      <c r="E105" s="5" t="s">
        <v>23</v>
      </c>
      <c r="F105" s="5" t="s">
        <v>16</v>
      </c>
      <c r="G105" s="5">
        <v>30</v>
      </c>
      <c r="H105" s="5">
        <v>726</v>
      </c>
      <c r="I105" s="5">
        <v>1323</v>
      </c>
      <c r="J105" s="6">
        <f t="shared" si="0"/>
        <v>21780</v>
      </c>
      <c r="K105" s="6">
        <f t="shared" si="1"/>
        <v>39690</v>
      </c>
      <c r="L105" s="6">
        <f t="shared" si="2"/>
        <v>17910</v>
      </c>
    </row>
    <row r="106" spans="1:12" ht="14.25" customHeight="1" x14ac:dyDescent="0.3">
      <c r="A106" s="4">
        <v>45487</v>
      </c>
      <c r="B106" s="5" t="s">
        <v>151</v>
      </c>
      <c r="C106" s="5" t="s">
        <v>13</v>
      </c>
      <c r="D106" s="5" t="s">
        <v>78</v>
      </c>
      <c r="E106" s="5" t="s">
        <v>34</v>
      </c>
      <c r="F106" s="5" t="s">
        <v>16</v>
      </c>
      <c r="G106" s="5">
        <v>29</v>
      </c>
      <c r="H106" s="5">
        <v>861</v>
      </c>
      <c r="I106" s="5">
        <v>1045</v>
      </c>
      <c r="J106" s="6">
        <f t="shared" si="0"/>
        <v>24969</v>
      </c>
      <c r="K106" s="6">
        <f t="shared" si="1"/>
        <v>30305</v>
      </c>
      <c r="L106" s="6">
        <f t="shared" si="2"/>
        <v>5336</v>
      </c>
    </row>
    <row r="107" spans="1:12" ht="14.25" customHeight="1" x14ac:dyDescent="0.3">
      <c r="A107" s="4">
        <v>45488</v>
      </c>
      <c r="B107" s="5" t="s">
        <v>152</v>
      </c>
      <c r="C107" s="5" t="s">
        <v>13</v>
      </c>
      <c r="D107" s="5" t="s">
        <v>78</v>
      </c>
      <c r="E107" s="5" t="s">
        <v>38</v>
      </c>
      <c r="F107" s="5" t="s">
        <v>35</v>
      </c>
      <c r="G107" s="5">
        <v>26</v>
      </c>
      <c r="H107" s="5">
        <v>627</v>
      </c>
      <c r="I107" s="5">
        <v>1079</v>
      </c>
      <c r="J107" s="6">
        <f t="shared" si="0"/>
        <v>16302</v>
      </c>
      <c r="K107" s="6">
        <f t="shared" si="1"/>
        <v>28054</v>
      </c>
      <c r="L107" s="6">
        <f t="shared" si="2"/>
        <v>11752</v>
      </c>
    </row>
    <row r="108" spans="1:12" ht="14.25" customHeight="1" x14ac:dyDescent="0.3">
      <c r="A108" s="4">
        <v>45489</v>
      </c>
      <c r="B108" s="5" t="s">
        <v>153</v>
      </c>
      <c r="C108" s="5" t="s">
        <v>13</v>
      </c>
      <c r="D108" s="5" t="s">
        <v>78</v>
      </c>
      <c r="E108" s="5" t="s">
        <v>61</v>
      </c>
      <c r="F108" s="5" t="s">
        <v>35</v>
      </c>
      <c r="G108" s="5">
        <v>24</v>
      </c>
      <c r="H108" s="5">
        <v>978</v>
      </c>
      <c r="I108" s="5">
        <v>1319</v>
      </c>
      <c r="J108" s="6">
        <f t="shared" si="0"/>
        <v>23472</v>
      </c>
      <c r="K108" s="6">
        <f t="shared" si="1"/>
        <v>31656</v>
      </c>
      <c r="L108" s="6">
        <f t="shared" si="2"/>
        <v>8184</v>
      </c>
    </row>
    <row r="109" spans="1:12" ht="14.25" customHeight="1" x14ac:dyDescent="0.3">
      <c r="A109" s="4">
        <v>45490</v>
      </c>
      <c r="B109" s="5" t="s">
        <v>154</v>
      </c>
      <c r="C109" s="5" t="s">
        <v>13</v>
      </c>
      <c r="D109" s="5" t="s">
        <v>78</v>
      </c>
      <c r="E109" s="5" t="s">
        <v>63</v>
      </c>
      <c r="F109" s="5" t="s">
        <v>35</v>
      </c>
      <c r="G109" s="5">
        <v>30</v>
      </c>
      <c r="H109" s="5">
        <v>514</v>
      </c>
      <c r="I109" s="5">
        <v>1418</v>
      </c>
      <c r="J109" s="6">
        <f t="shared" si="0"/>
        <v>15420</v>
      </c>
      <c r="K109" s="6">
        <f t="shared" si="1"/>
        <v>42540</v>
      </c>
      <c r="L109" s="6">
        <f t="shared" si="2"/>
        <v>27120</v>
      </c>
    </row>
    <row r="110" spans="1:12" ht="14.25" customHeight="1" x14ac:dyDescent="0.3">
      <c r="A110" s="4">
        <v>45491</v>
      </c>
      <c r="B110" s="5" t="s">
        <v>155</v>
      </c>
      <c r="C110" s="5" t="s">
        <v>13</v>
      </c>
      <c r="D110" s="5" t="s">
        <v>78</v>
      </c>
      <c r="E110" s="5" t="s">
        <v>19</v>
      </c>
      <c r="F110" s="5" t="s">
        <v>35</v>
      </c>
      <c r="G110" s="5">
        <v>26</v>
      </c>
      <c r="H110" s="5">
        <v>656</v>
      </c>
      <c r="I110" s="5">
        <v>1363</v>
      </c>
      <c r="J110" s="6">
        <f t="shared" si="0"/>
        <v>17056</v>
      </c>
      <c r="K110" s="6">
        <f t="shared" si="1"/>
        <v>35438</v>
      </c>
      <c r="L110" s="6">
        <f t="shared" si="2"/>
        <v>18382</v>
      </c>
    </row>
    <row r="111" spans="1:12" ht="14.25" customHeight="1" x14ac:dyDescent="0.3">
      <c r="A111" s="4">
        <v>45492</v>
      </c>
      <c r="B111" s="5" t="s">
        <v>156</v>
      </c>
      <c r="C111" s="5" t="s">
        <v>13</v>
      </c>
      <c r="D111" s="5" t="s">
        <v>78</v>
      </c>
      <c r="E111" s="5" t="s">
        <v>66</v>
      </c>
      <c r="F111" s="5" t="s">
        <v>35</v>
      </c>
      <c r="G111" s="5">
        <v>28</v>
      </c>
      <c r="H111" s="5">
        <v>866</v>
      </c>
      <c r="I111" s="5">
        <v>897</v>
      </c>
      <c r="J111" s="6">
        <f t="shared" si="0"/>
        <v>24248</v>
      </c>
      <c r="K111" s="6">
        <f t="shared" si="1"/>
        <v>25116</v>
      </c>
      <c r="L111" s="6">
        <f t="shared" si="2"/>
        <v>868</v>
      </c>
    </row>
    <row r="112" spans="1:12" ht="14.25" customHeight="1" x14ac:dyDescent="0.3">
      <c r="A112" s="4">
        <v>45493</v>
      </c>
      <c r="B112" s="5" t="s">
        <v>157</v>
      </c>
      <c r="C112" s="5" t="s">
        <v>13</v>
      </c>
      <c r="D112" s="5" t="s">
        <v>78</v>
      </c>
      <c r="E112" s="5" t="s">
        <v>68</v>
      </c>
      <c r="F112" s="5" t="s">
        <v>35</v>
      </c>
      <c r="G112" s="5">
        <v>23</v>
      </c>
      <c r="H112" s="5">
        <v>969</v>
      </c>
      <c r="I112" s="5">
        <v>1485</v>
      </c>
      <c r="J112" s="6">
        <f t="shared" si="0"/>
        <v>22287</v>
      </c>
      <c r="K112" s="6">
        <f t="shared" si="1"/>
        <v>34155</v>
      </c>
      <c r="L112" s="6">
        <f t="shared" si="2"/>
        <v>11868</v>
      </c>
    </row>
    <row r="113" spans="1:12" ht="14.25" customHeight="1" x14ac:dyDescent="0.3">
      <c r="A113" s="4">
        <v>45494</v>
      </c>
      <c r="B113" s="5" t="s">
        <v>158</v>
      </c>
      <c r="C113" s="5" t="s">
        <v>13</v>
      </c>
      <c r="D113" s="5" t="s">
        <v>78</v>
      </c>
      <c r="E113" s="5" t="s">
        <v>70</v>
      </c>
      <c r="F113" s="5" t="s">
        <v>35</v>
      </c>
      <c r="G113" s="5">
        <v>21</v>
      </c>
      <c r="H113" s="5">
        <v>626</v>
      </c>
      <c r="I113" s="5">
        <v>931</v>
      </c>
      <c r="J113" s="6">
        <f t="shared" si="0"/>
        <v>13146</v>
      </c>
      <c r="K113" s="6">
        <f t="shared" si="1"/>
        <v>19551</v>
      </c>
      <c r="L113" s="6">
        <f t="shared" si="2"/>
        <v>6405</v>
      </c>
    </row>
    <row r="114" spans="1:12" ht="14.25" customHeight="1" x14ac:dyDescent="0.3">
      <c r="A114" s="4">
        <v>45495</v>
      </c>
      <c r="B114" s="5" t="s">
        <v>159</v>
      </c>
      <c r="C114" s="5" t="s">
        <v>25</v>
      </c>
      <c r="D114" s="5" t="s">
        <v>91</v>
      </c>
      <c r="E114" s="5" t="s">
        <v>72</v>
      </c>
      <c r="F114" s="5" t="s">
        <v>35</v>
      </c>
      <c r="G114" s="5">
        <v>58</v>
      </c>
      <c r="H114" s="5">
        <v>898</v>
      </c>
      <c r="I114" s="5">
        <v>1125</v>
      </c>
      <c r="J114" s="6">
        <f t="shared" si="0"/>
        <v>52084</v>
      </c>
      <c r="K114" s="6">
        <f t="shared" si="1"/>
        <v>65250</v>
      </c>
      <c r="L114" s="6">
        <f t="shared" si="2"/>
        <v>13166</v>
      </c>
    </row>
    <row r="115" spans="1:12" ht="14.25" customHeight="1" x14ac:dyDescent="0.3">
      <c r="A115" s="4">
        <v>45496</v>
      </c>
      <c r="B115" s="5" t="s">
        <v>160</v>
      </c>
      <c r="C115" s="5" t="s">
        <v>25</v>
      </c>
      <c r="D115" s="5" t="s">
        <v>91</v>
      </c>
      <c r="E115" s="5" t="s">
        <v>74</v>
      </c>
      <c r="F115" s="5" t="s">
        <v>35</v>
      </c>
      <c r="G115" s="5">
        <v>83</v>
      </c>
      <c r="H115" s="5">
        <v>943</v>
      </c>
      <c r="I115" s="5">
        <v>994</v>
      </c>
      <c r="J115" s="6">
        <f t="shared" si="0"/>
        <v>78269</v>
      </c>
      <c r="K115" s="6">
        <f t="shared" si="1"/>
        <v>82502</v>
      </c>
      <c r="L115" s="6">
        <f t="shared" si="2"/>
        <v>4233</v>
      </c>
    </row>
    <row r="116" spans="1:12" ht="14.25" customHeight="1" x14ac:dyDescent="0.3">
      <c r="A116" s="4">
        <v>45497</v>
      </c>
      <c r="B116" s="5" t="s">
        <v>161</v>
      </c>
      <c r="C116" s="5" t="s">
        <v>25</v>
      </c>
      <c r="D116" s="5" t="s">
        <v>91</v>
      </c>
      <c r="E116" s="5" t="s">
        <v>21</v>
      </c>
      <c r="F116" s="5" t="s">
        <v>35</v>
      </c>
      <c r="G116" s="5">
        <v>85</v>
      </c>
      <c r="H116" s="5">
        <v>641</v>
      </c>
      <c r="I116" s="5">
        <v>952</v>
      </c>
      <c r="J116" s="6">
        <f t="shared" si="0"/>
        <v>54485</v>
      </c>
      <c r="K116" s="6">
        <f t="shared" si="1"/>
        <v>80920</v>
      </c>
      <c r="L116" s="6">
        <f t="shared" si="2"/>
        <v>26435</v>
      </c>
    </row>
    <row r="117" spans="1:12" ht="14.25" customHeight="1" x14ac:dyDescent="0.3">
      <c r="A117" s="4">
        <v>45498</v>
      </c>
      <c r="B117" s="5" t="s">
        <v>162</v>
      </c>
      <c r="C117" s="5" t="s">
        <v>25</v>
      </c>
      <c r="D117" s="5" t="s">
        <v>91</v>
      </c>
      <c r="E117" s="5" t="s">
        <v>21</v>
      </c>
      <c r="F117" s="5" t="s">
        <v>35</v>
      </c>
      <c r="G117" s="5">
        <v>57</v>
      </c>
      <c r="H117" s="5">
        <v>784</v>
      </c>
      <c r="I117" s="5">
        <v>1089</v>
      </c>
      <c r="J117" s="6">
        <f t="shared" si="0"/>
        <v>44688</v>
      </c>
      <c r="K117" s="6">
        <f t="shared" si="1"/>
        <v>62073</v>
      </c>
      <c r="L117" s="6">
        <f t="shared" si="2"/>
        <v>17385</v>
      </c>
    </row>
    <row r="118" spans="1:12" ht="14.25" customHeight="1" x14ac:dyDescent="0.3">
      <c r="A118" s="4">
        <v>45499</v>
      </c>
      <c r="B118" s="5" t="s">
        <v>163</v>
      </c>
      <c r="C118" s="5" t="s">
        <v>25</v>
      </c>
      <c r="D118" s="5" t="s">
        <v>91</v>
      </c>
      <c r="E118" s="5" t="s">
        <v>42</v>
      </c>
      <c r="F118" s="5" t="s">
        <v>35</v>
      </c>
      <c r="G118" s="5">
        <v>98</v>
      </c>
      <c r="H118" s="5">
        <v>579</v>
      </c>
      <c r="I118" s="5">
        <v>1173</v>
      </c>
      <c r="J118" s="6">
        <f t="shared" si="0"/>
        <v>56742</v>
      </c>
      <c r="K118" s="6">
        <f t="shared" si="1"/>
        <v>114954</v>
      </c>
      <c r="L118" s="6">
        <f t="shared" si="2"/>
        <v>58212</v>
      </c>
    </row>
    <row r="119" spans="1:12" ht="14.25" customHeight="1" x14ac:dyDescent="0.3">
      <c r="A119" s="4">
        <v>45500</v>
      </c>
      <c r="B119" s="5" t="s">
        <v>164</v>
      </c>
      <c r="C119" s="5" t="s">
        <v>25</v>
      </c>
      <c r="D119" s="5" t="s">
        <v>91</v>
      </c>
      <c r="E119" s="5" t="s">
        <v>61</v>
      </c>
      <c r="F119" s="5" t="s">
        <v>35</v>
      </c>
      <c r="G119" s="5">
        <v>98</v>
      </c>
      <c r="H119" s="5">
        <v>605</v>
      </c>
      <c r="I119" s="5">
        <v>1491</v>
      </c>
      <c r="J119" s="6">
        <f t="shared" si="0"/>
        <v>59290</v>
      </c>
      <c r="K119" s="6">
        <f t="shared" si="1"/>
        <v>146118</v>
      </c>
      <c r="L119" s="6">
        <f t="shared" si="2"/>
        <v>86828</v>
      </c>
    </row>
    <row r="120" spans="1:12" ht="14.25" customHeight="1" x14ac:dyDescent="0.3">
      <c r="A120" s="4">
        <v>45501</v>
      </c>
      <c r="B120" s="5" t="s">
        <v>165</v>
      </c>
      <c r="C120" s="5" t="s">
        <v>25</v>
      </c>
      <c r="D120" s="5" t="s">
        <v>91</v>
      </c>
      <c r="E120" s="5" t="s">
        <v>21</v>
      </c>
      <c r="F120" s="5" t="s">
        <v>35</v>
      </c>
      <c r="G120" s="5">
        <v>63</v>
      </c>
      <c r="H120" s="5">
        <v>952</v>
      </c>
      <c r="I120" s="5">
        <v>1435</v>
      </c>
      <c r="J120" s="6">
        <f t="shared" si="0"/>
        <v>59976</v>
      </c>
      <c r="K120" s="6">
        <f t="shared" si="1"/>
        <v>90405</v>
      </c>
      <c r="L120" s="6">
        <f t="shared" si="2"/>
        <v>30429</v>
      </c>
    </row>
    <row r="121" spans="1:12" ht="14.25" customHeight="1" x14ac:dyDescent="0.3">
      <c r="A121" s="4">
        <v>45502</v>
      </c>
      <c r="B121" s="5" t="s">
        <v>166</v>
      </c>
      <c r="C121" s="5" t="s">
        <v>25</v>
      </c>
      <c r="D121" s="5" t="s">
        <v>91</v>
      </c>
      <c r="E121" s="5" t="s">
        <v>27</v>
      </c>
      <c r="F121" s="5" t="s">
        <v>35</v>
      </c>
      <c r="G121" s="5">
        <v>91</v>
      </c>
      <c r="H121" s="5">
        <v>938</v>
      </c>
      <c r="I121" s="5">
        <v>928</v>
      </c>
      <c r="J121" s="6">
        <f t="shared" si="0"/>
        <v>85358</v>
      </c>
      <c r="K121" s="6">
        <f t="shared" si="1"/>
        <v>84448</v>
      </c>
      <c r="L121" s="6">
        <f t="shared" si="2"/>
        <v>-910</v>
      </c>
    </row>
    <row r="122" spans="1:12" ht="14.25" customHeight="1" x14ac:dyDescent="0.3">
      <c r="A122" s="4">
        <v>45503</v>
      </c>
      <c r="B122" s="5" t="s">
        <v>167</v>
      </c>
      <c r="C122" s="5" t="s">
        <v>25</v>
      </c>
      <c r="D122" s="5" t="s">
        <v>91</v>
      </c>
      <c r="E122" s="5" t="s">
        <v>15</v>
      </c>
      <c r="F122" s="5" t="s">
        <v>16</v>
      </c>
      <c r="G122" s="5">
        <v>66</v>
      </c>
      <c r="H122" s="5">
        <v>512</v>
      </c>
      <c r="I122" s="5">
        <v>1281</v>
      </c>
      <c r="J122" s="6">
        <f t="shared" si="0"/>
        <v>33792</v>
      </c>
      <c r="K122" s="6">
        <f t="shared" si="1"/>
        <v>84546</v>
      </c>
      <c r="L122" s="6">
        <f t="shared" si="2"/>
        <v>50754</v>
      </c>
    </row>
    <row r="123" spans="1:12" ht="14.25" customHeight="1" x14ac:dyDescent="0.3">
      <c r="A123" s="4">
        <v>45504</v>
      </c>
      <c r="B123" s="5" t="s">
        <v>168</v>
      </c>
      <c r="C123" s="5" t="s">
        <v>25</v>
      </c>
      <c r="D123" s="5" t="s">
        <v>91</v>
      </c>
      <c r="E123" s="5" t="s">
        <v>19</v>
      </c>
      <c r="F123" s="5" t="s">
        <v>16</v>
      </c>
      <c r="G123" s="5">
        <v>88</v>
      </c>
      <c r="H123" s="5">
        <v>691</v>
      </c>
      <c r="I123" s="5">
        <v>1014</v>
      </c>
      <c r="J123" s="6">
        <f t="shared" si="0"/>
        <v>60808</v>
      </c>
      <c r="K123" s="6">
        <f t="shared" si="1"/>
        <v>89232</v>
      </c>
      <c r="L123" s="6">
        <f t="shared" si="2"/>
        <v>28424</v>
      </c>
    </row>
    <row r="124" spans="1:12" ht="14.25" customHeight="1" x14ac:dyDescent="0.3">
      <c r="A124" s="4">
        <v>45505</v>
      </c>
      <c r="B124" s="5" t="s">
        <v>169</v>
      </c>
      <c r="C124" s="5" t="s">
        <v>25</v>
      </c>
      <c r="D124" s="5" t="s">
        <v>91</v>
      </c>
      <c r="E124" s="5" t="s">
        <v>21</v>
      </c>
      <c r="F124" s="5" t="s">
        <v>16</v>
      </c>
      <c r="G124" s="5">
        <v>54</v>
      </c>
      <c r="H124" s="5">
        <v>518</v>
      </c>
      <c r="I124" s="5">
        <v>1038</v>
      </c>
      <c r="J124" s="6">
        <f t="shared" si="0"/>
        <v>27972</v>
      </c>
      <c r="K124" s="6">
        <f t="shared" si="1"/>
        <v>56052</v>
      </c>
      <c r="L124" s="6">
        <f t="shared" si="2"/>
        <v>28080</v>
      </c>
    </row>
    <row r="125" spans="1:12" ht="14.25" customHeight="1" x14ac:dyDescent="0.3">
      <c r="A125" s="4">
        <v>45506</v>
      </c>
      <c r="B125" s="5" t="s">
        <v>170</v>
      </c>
      <c r="C125" s="5" t="s">
        <v>25</v>
      </c>
      <c r="D125" s="5" t="s">
        <v>91</v>
      </c>
      <c r="E125" s="5" t="s">
        <v>23</v>
      </c>
      <c r="F125" s="5" t="s">
        <v>16</v>
      </c>
      <c r="G125" s="5">
        <v>67</v>
      </c>
      <c r="H125" s="5">
        <v>780</v>
      </c>
      <c r="I125" s="5">
        <v>1238</v>
      </c>
      <c r="J125" s="6">
        <f t="shared" si="0"/>
        <v>52260</v>
      </c>
      <c r="K125" s="6">
        <f t="shared" si="1"/>
        <v>82946</v>
      </c>
      <c r="L125" s="6">
        <f t="shared" si="2"/>
        <v>30686</v>
      </c>
    </row>
    <row r="126" spans="1:12" ht="14.25" customHeight="1" x14ac:dyDescent="0.3">
      <c r="A126" s="4">
        <v>45507</v>
      </c>
      <c r="B126" s="5" t="s">
        <v>171</v>
      </c>
      <c r="C126" s="5" t="s">
        <v>25</v>
      </c>
      <c r="D126" s="5" t="s">
        <v>104</v>
      </c>
      <c r="E126" s="5" t="s">
        <v>27</v>
      </c>
      <c r="F126" s="5" t="s">
        <v>16</v>
      </c>
      <c r="G126" s="5">
        <v>86</v>
      </c>
      <c r="H126" s="5">
        <v>540</v>
      </c>
      <c r="I126" s="5">
        <v>1478</v>
      </c>
      <c r="J126" s="6">
        <f t="shared" si="0"/>
        <v>46440</v>
      </c>
      <c r="K126" s="6">
        <f t="shared" si="1"/>
        <v>127108</v>
      </c>
      <c r="L126" s="6">
        <f t="shared" si="2"/>
        <v>80668</v>
      </c>
    </row>
    <row r="127" spans="1:12" ht="14.25" customHeight="1" x14ac:dyDescent="0.3">
      <c r="A127" s="4">
        <v>45508</v>
      </c>
      <c r="B127" s="5" t="s">
        <v>172</v>
      </c>
      <c r="C127" s="5" t="s">
        <v>25</v>
      </c>
      <c r="D127" s="5" t="s">
        <v>104</v>
      </c>
      <c r="E127" s="5" t="s">
        <v>29</v>
      </c>
      <c r="F127" s="5" t="s">
        <v>35</v>
      </c>
      <c r="G127" s="5">
        <v>85</v>
      </c>
      <c r="H127" s="5">
        <v>853</v>
      </c>
      <c r="I127" s="5">
        <v>1388</v>
      </c>
      <c r="J127" s="6">
        <f t="shared" si="0"/>
        <v>72505</v>
      </c>
      <c r="K127" s="6">
        <f t="shared" si="1"/>
        <v>117980</v>
      </c>
      <c r="L127" s="6">
        <f t="shared" si="2"/>
        <v>45475</v>
      </c>
    </row>
    <row r="128" spans="1:12" ht="14.25" customHeight="1" x14ac:dyDescent="0.3">
      <c r="A128" s="4">
        <v>45509</v>
      </c>
      <c r="B128" s="5" t="s">
        <v>173</v>
      </c>
      <c r="C128" s="5" t="s">
        <v>25</v>
      </c>
      <c r="D128" s="5" t="s">
        <v>104</v>
      </c>
      <c r="E128" s="5" t="s">
        <v>31</v>
      </c>
      <c r="F128" s="5" t="s">
        <v>35</v>
      </c>
      <c r="G128" s="5">
        <v>69</v>
      </c>
      <c r="H128" s="5">
        <v>745</v>
      </c>
      <c r="I128" s="5">
        <v>1294</v>
      </c>
      <c r="J128" s="6">
        <f t="shared" si="0"/>
        <v>51405</v>
      </c>
      <c r="K128" s="6">
        <f t="shared" si="1"/>
        <v>89286</v>
      </c>
      <c r="L128" s="6">
        <f t="shared" si="2"/>
        <v>37881</v>
      </c>
    </row>
    <row r="129" spans="1:12" ht="14.25" customHeight="1" x14ac:dyDescent="0.3">
      <c r="A129" s="4">
        <v>45510</v>
      </c>
      <c r="B129" s="5" t="s">
        <v>174</v>
      </c>
      <c r="C129" s="5" t="s">
        <v>116</v>
      </c>
      <c r="D129" s="5" t="s">
        <v>136</v>
      </c>
      <c r="E129" s="5" t="s">
        <v>19</v>
      </c>
      <c r="F129" s="5" t="s">
        <v>35</v>
      </c>
      <c r="G129" s="5">
        <v>10</v>
      </c>
      <c r="H129" s="5">
        <v>754</v>
      </c>
      <c r="I129" s="5">
        <v>1209</v>
      </c>
      <c r="J129" s="6">
        <f t="shared" si="0"/>
        <v>7540</v>
      </c>
      <c r="K129" s="6">
        <f t="shared" si="1"/>
        <v>12090</v>
      </c>
      <c r="L129" s="6">
        <f t="shared" si="2"/>
        <v>4550</v>
      </c>
    </row>
    <row r="130" spans="1:12" ht="14.25" customHeight="1" x14ac:dyDescent="0.3">
      <c r="A130" s="4">
        <v>45511</v>
      </c>
      <c r="B130" s="5" t="s">
        <v>175</v>
      </c>
      <c r="C130" s="5" t="s">
        <v>116</v>
      </c>
      <c r="D130" s="5" t="s">
        <v>136</v>
      </c>
      <c r="E130" s="5" t="s">
        <v>34</v>
      </c>
      <c r="F130" s="5" t="s">
        <v>35</v>
      </c>
      <c r="G130" s="5">
        <v>14</v>
      </c>
      <c r="H130" s="5">
        <v>815</v>
      </c>
      <c r="I130" s="5">
        <v>1202</v>
      </c>
      <c r="J130" s="6">
        <f t="shared" si="0"/>
        <v>11410</v>
      </c>
      <c r="K130" s="6">
        <f t="shared" si="1"/>
        <v>16828</v>
      </c>
      <c r="L130" s="6">
        <f t="shared" si="2"/>
        <v>5418</v>
      </c>
    </row>
    <row r="131" spans="1:12" ht="14.25" customHeight="1" x14ac:dyDescent="0.3">
      <c r="A131" s="4">
        <v>45512</v>
      </c>
      <c r="B131" s="5" t="s">
        <v>176</v>
      </c>
      <c r="C131" s="5" t="s">
        <v>116</v>
      </c>
      <c r="D131" s="5" t="s">
        <v>136</v>
      </c>
      <c r="E131" s="5" t="s">
        <v>31</v>
      </c>
      <c r="F131" s="5" t="s">
        <v>35</v>
      </c>
      <c r="G131" s="5">
        <v>10</v>
      </c>
      <c r="H131" s="5">
        <v>863</v>
      </c>
      <c r="I131" s="5">
        <v>1124</v>
      </c>
      <c r="J131" s="6">
        <f t="shared" si="0"/>
        <v>8630</v>
      </c>
      <c r="K131" s="6">
        <f t="shared" si="1"/>
        <v>11240</v>
      </c>
      <c r="L131" s="6">
        <f t="shared" si="2"/>
        <v>2610</v>
      </c>
    </row>
    <row r="132" spans="1:12" ht="14.25" customHeight="1" x14ac:dyDescent="0.3">
      <c r="A132" s="4">
        <v>45513</v>
      </c>
      <c r="B132" s="5" t="s">
        <v>177</v>
      </c>
      <c r="C132" s="5" t="s">
        <v>116</v>
      </c>
      <c r="D132" s="5" t="s">
        <v>136</v>
      </c>
      <c r="E132" s="5" t="s">
        <v>38</v>
      </c>
      <c r="F132" s="5" t="s">
        <v>35</v>
      </c>
      <c r="G132" s="5">
        <v>18</v>
      </c>
      <c r="H132" s="5">
        <v>704</v>
      </c>
      <c r="I132" s="5">
        <v>1257</v>
      </c>
      <c r="J132" s="6">
        <f t="shared" si="0"/>
        <v>12672</v>
      </c>
      <c r="K132" s="6">
        <f t="shared" si="1"/>
        <v>22626</v>
      </c>
      <c r="L132" s="6">
        <f t="shared" si="2"/>
        <v>9954</v>
      </c>
    </row>
    <row r="133" spans="1:12" ht="14.25" customHeight="1" x14ac:dyDescent="0.3">
      <c r="A133" s="4">
        <v>45514</v>
      </c>
      <c r="B133" s="5" t="s">
        <v>178</v>
      </c>
      <c r="C133" s="5" t="s">
        <v>116</v>
      </c>
      <c r="D133" s="5" t="s">
        <v>136</v>
      </c>
      <c r="E133" s="5" t="s">
        <v>38</v>
      </c>
      <c r="F133" s="5" t="s">
        <v>35</v>
      </c>
      <c r="G133" s="5">
        <v>19</v>
      </c>
      <c r="H133" s="5">
        <v>744</v>
      </c>
      <c r="I133" s="5">
        <v>1498</v>
      </c>
      <c r="J133" s="6">
        <f t="shared" si="0"/>
        <v>14136</v>
      </c>
      <c r="K133" s="6">
        <f t="shared" si="1"/>
        <v>28462</v>
      </c>
      <c r="L133" s="6">
        <f t="shared" si="2"/>
        <v>14326</v>
      </c>
    </row>
    <row r="134" spans="1:12" ht="14.25" customHeight="1" x14ac:dyDescent="0.3">
      <c r="A134" s="4">
        <v>45515</v>
      </c>
      <c r="B134" s="5" t="s">
        <v>179</v>
      </c>
      <c r="C134" s="5" t="s">
        <v>116</v>
      </c>
      <c r="D134" s="5" t="s">
        <v>136</v>
      </c>
      <c r="E134" s="5" t="s">
        <v>19</v>
      </c>
      <c r="F134" s="5" t="s">
        <v>16</v>
      </c>
      <c r="G134" s="5">
        <v>10</v>
      </c>
      <c r="H134" s="5">
        <v>669</v>
      </c>
      <c r="I134" s="5">
        <v>920</v>
      </c>
      <c r="J134" s="6">
        <f t="shared" si="0"/>
        <v>6690</v>
      </c>
      <c r="K134" s="6">
        <f t="shared" si="1"/>
        <v>9200</v>
      </c>
      <c r="L134" s="6">
        <f t="shared" si="2"/>
        <v>2510</v>
      </c>
    </row>
    <row r="135" spans="1:12" ht="14.25" customHeight="1" x14ac:dyDescent="0.3">
      <c r="A135" s="4">
        <v>45516</v>
      </c>
      <c r="B135" s="5" t="s">
        <v>180</v>
      </c>
      <c r="C135" s="5" t="s">
        <v>116</v>
      </c>
      <c r="D135" s="5" t="s">
        <v>136</v>
      </c>
      <c r="E135" s="5" t="s">
        <v>42</v>
      </c>
      <c r="F135" s="5" t="s">
        <v>16</v>
      </c>
      <c r="G135" s="5">
        <v>20</v>
      </c>
      <c r="H135" s="5">
        <v>966</v>
      </c>
      <c r="I135" s="5">
        <v>955</v>
      </c>
      <c r="J135" s="6">
        <f t="shared" si="0"/>
        <v>19320</v>
      </c>
      <c r="K135" s="6">
        <f t="shared" si="1"/>
        <v>19100</v>
      </c>
      <c r="L135" s="6">
        <f t="shared" si="2"/>
        <v>-220</v>
      </c>
    </row>
    <row r="136" spans="1:12" ht="14.25" customHeight="1" x14ac:dyDescent="0.3">
      <c r="A136" s="4">
        <v>45517</v>
      </c>
      <c r="B136" s="5" t="s">
        <v>181</v>
      </c>
      <c r="C136" s="5" t="s">
        <v>13</v>
      </c>
      <c r="D136" s="5" t="s">
        <v>78</v>
      </c>
      <c r="E136" s="5" t="s">
        <v>19</v>
      </c>
      <c r="F136" s="5" t="s">
        <v>16</v>
      </c>
      <c r="G136" s="5">
        <v>26</v>
      </c>
      <c r="H136" s="5">
        <v>715</v>
      </c>
      <c r="I136" s="5">
        <v>1015</v>
      </c>
      <c r="J136" s="6">
        <f t="shared" si="0"/>
        <v>18590</v>
      </c>
      <c r="K136" s="6">
        <f t="shared" si="1"/>
        <v>26390</v>
      </c>
      <c r="L136" s="6">
        <f t="shared" si="2"/>
        <v>7800</v>
      </c>
    </row>
    <row r="137" spans="1:12" ht="14.25" customHeight="1" x14ac:dyDescent="0.3">
      <c r="A137" s="4">
        <v>45518</v>
      </c>
      <c r="B137" s="5" t="s">
        <v>182</v>
      </c>
      <c r="C137" s="5" t="s">
        <v>13</v>
      </c>
      <c r="D137" s="5" t="s">
        <v>78</v>
      </c>
      <c r="E137" s="5" t="s">
        <v>46</v>
      </c>
      <c r="F137" s="5" t="s">
        <v>16</v>
      </c>
      <c r="G137" s="5">
        <v>27</v>
      </c>
      <c r="H137" s="5">
        <v>611</v>
      </c>
      <c r="I137" s="5">
        <v>1197</v>
      </c>
      <c r="J137" s="6">
        <f t="shared" si="0"/>
        <v>16497</v>
      </c>
      <c r="K137" s="6">
        <f t="shared" si="1"/>
        <v>32319</v>
      </c>
      <c r="L137" s="6">
        <f t="shared" si="2"/>
        <v>15822</v>
      </c>
    </row>
    <row r="138" spans="1:12" ht="14.25" customHeight="1" x14ac:dyDescent="0.3">
      <c r="A138" s="4">
        <v>45519</v>
      </c>
      <c r="B138" s="5" t="s">
        <v>183</v>
      </c>
      <c r="C138" s="5" t="s">
        <v>13</v>
      </c>
      <c r="D138" s="5" t="s">
        <v>78</v>
      </c>
      <c r="E138" s="5" t="s">
        <v>42</v>
      </c>
      <c r="F138" s="5" t="s">
        <v>35</v>
      </c>
      <c r="G138" s="5">
        <v>29</v>
      </c>
      <c r="H138" s="5">
        <v>544</v>
      </c>
      <c r="I138" s="5">
        <v>929</v>
      </c>
      <c r="J138" s="6">
        <f t="shared" si="0"/>
        <v>15776</v>
      </c>
      <c r="K138" s="6">
        <f t="shared" si="1"/>
        <v>26941</v>
      </c>
      <c r="L138" s="6">
        <f t="shared" si="2"/>
        <v>11165</v>
      </c>
    </row>
    <row r="139" spans="1:12" ht="14.25" customHeight="1" x14ac:dyDescent="0.3">
      <c r="A139" s="4">
        <v>45520</v>
      </c>
      <c r="B139" s="5" t="s">
        <v>184</v>
      </c>
      <c r="C139" s="5" t="s">
        <v>13</v>
      </c>
      <c r="D139" s="5" t="s">
        <v>78</v>
      </c>
      <c r="E139" s="5" t="s">
        <v>49</v>
      </c>
      <c r="F139" s="5" t="s">
        <v>16</v>
      </c>
      <c r="G139" s="5">
        <v>26</v>
      </c>
      <c r="H139" s="5">
        <v>715</v>
      </c>
      <c r="I139" s="5">
        <v>929</v>
      </c>
      <c r="J139" s="6">
        <f t="shared" si="0"/>
        <v>18590</v>
      </c>
      <c r="K139" s="6">
        <f t="shared" si="1"/>
        <v>24154</v>
      </c>
      <c r="L139" s="6">
        <f t="shared" si="2"/>
        <v>5564</v>
      </c>
    </row>
    <row r="140" spans="1:12" ht="14.25" customHeight="1" x14ac:dyDescent="0.3">
      <c r="A140" s="4">
        <v>45521</v>
      </c>
      <c r="B140" s="5" t="s">
        <v>185</v>
      </c>
      <c r="C140" s="5" t="s">
        <v>13</v>
      </c>
      <c r="D140" s="5" t="s">
        <v>78</v>
      </c>
      <c r="E140" s="5" t="s">
        <v>51</v>
      </c>
      <c r="F140" s="5" t="s">
        <v>16</v>
      </c>
      <c r="G140" s="5">
        <v>30</v>
      </c>
      <c r="H140" s="5">
        <v>652</v>
      </c>
      <c r="I140" s="5">
        <v>1488</v>
      </c>
      <c r="J140" s="6">
        <f t="shared" si="0"/>
        <v>19560</v>
      </c>
      <c r="K140" s="6">
        <f t="shared" si="1"/>
        <v>44640</v>
      </c>
      <c r="L140" s="6">
        <f t="shared" si="2"/>
        <v>25080</v>
      </c>
    </row>
    <row r="141" spans="1:12" ht="14.25" customHeight="1" x14ac:dyDescent="0.3">
      <c r="A141" s="4">
        <v>45522</v>
      </c>
      <c r="B141" s="5" t="s">
        <v>186</v>
      </c>
      <c r="C141" s="5" t="s">
        <v>13</v>
      </c>
      <c r="D141" s="5" t="s">
        <v>78</v>
      </c>
      <c r="E141" s="5" t="s">
        <v>31</v>
      </c>
      <c r="F141" s="5" t="s">
        <v>16</v>
      </c>
      <c r="G141" s="5">
        <v>22</v>
      </c>
      <c r="H141" s="5">
        <v>681</v>
      </c>
      <c r="I141" s="5">
        <v>1367</v>
      </c>
      <c r="J141" s="6">
        <f t="shared" si="0"/>
        <v>14982</v>
      </c>
      <c r="K141" s="6">
        <f t="shared" si="1"/>
        <v>30074</v>
      </c>
      <c r="L141" s="6">
        <f t="shared" si="2"/>
        <v>15092</v>
      </c>
    </row>
    <row r="142" spans="1:12" ht="14.25" customHeight="1" x14ac:dyDescent="0.3">
      <c r="A142" s="4">
        <v>45523</v>
      </c>
      <c r="B142" s="5" t="s">
        <v>187</v>
      </c>
      <c r="C142" s="5" t="s">
        <v>13</v>
      </c>
      <c r="D142" s="5" t="s">
        <v>78</v>
      </c>
      <c r="E142" s="5" t="s">
        <v>38</v>
      </c>
      <c r="F142" s="5" t="s">
        <v>16</v>
      </c>
      <c r="G142" s="5">
        <v>28</v>
      </c>
      <c r="H142" s="5">
        <v>923</v>
      </c>
      <c r="I142" s="5">
        <v>1253</v>
      </c>
      <c r="J142" s="6">
        <f t="shared" si="0"/>
        <v>25844</v>
      </c>
      <c r="K142" s="6">
        <f t="shared" si="1"/>
        <v>35084</v>
      </c>
      <c r="L142" s="6">
        <f t="shared" si="2"/>
        <v>9240</v>
      </c>
    </row>
    <row r="143" spans="1:12" ht="14.25" customHeight="1" x14ac:dyDescent="0.3">
      <c r="A143" s="4">
        <v>45524</v>
      </c>
      <c r="B143" s="5" t="s">
        <v>188</v>
      </c>
      <c r="C143" s="5" t="s">
        <v>13</v>
      </c>
      <c r="D143" s="5" t="s">
        <v>78</v>
      </c>
      <c r="E143" s="5" t="s">
        <v>38</v>
      </c>
      <c r="F143" s="5" t="s">
        <v>35</v>
      </c>
      <c r="G143" s="5">
        <v>26</v>
      </c>
      <c r="H143" s="5">
        <v>999</v>
      </c>
      <c r="I143" s="5">
        <v>1382</v>
      </c>
      <c r="J143" s="6">
        <f t="shared" si="0"/>
        <v>25974</v>
      </c>
      <c r="K143" s="6">
        <f t="shared" si="1"/>
        <v>35932</v>
      </c>
      <c r="L143" s="6">
        <f t="shared" si="2"/>
        <v>9958</v>
      </c>
    </row>
    <row r="144" spans="1:12" ht="14.25" customHeight="1" x14ac:dyDescent="0.3">
      <c r="A144" s="4">
        <v>45525</v>
      </c>
      <c r="B144" s="5" t="s">
        <v>189</v>
      </c>
      <c r="C144" s="5" t="s">
        <v>13</v>
      </c>
      <c r="D144" s="5" t="s">
        <v>78</v>
      </c>
      <c r="E144" s="5" t="s">
        <v>23</v>
      </c>
      <c r="F144" s="5" t="s">
        <v>35</v>
      </c>
      <c r="G144" s="5">
        <v>30</v>
      </c>
      <c r="H144" s="5">
        <v>792</v>
      </c>
      <c r="I144" s="5">
        <v>1239</v>
      </c>
      <c r="J144" s="6">
        <f t="shared" si="0"/>
        <v>23760</v>
      </c>
      <c r="K144" s="6">
        <f t="shared" si="1"/>
        <v>37170</v>
      </c>
      <c r="L144" s="6">
        <f t="shared" si="2"/>
        <v>13410</v>
      </c>
    </row>
    <row r="145" spans="1:12" ht="14.25" customHeight="1" x14ac:dyDescent="0.3">
      <c r="A145" s="4">
        <v>45526</v>
      </c>
      <c r="B145" s="5" t="s">
        <v>190</v>
      </c>
      <c r="C145" s="5" t="s">
        <v>13</v>
      </c>
      <c r="D145" s="5" t="s">
        <v>78</v>
      </c>
      <c r="E145" s="5" t="s">
        <v>23</v>
      </c>
      <c r="F145" s="5" t="s">
        <v>35</v>
      </c>
      <c r="G145" s="5">
        <v>23</v>
      </c>
      <c r="H145" s="5">
        <v>923</v>
      </c>
      <c r="I145" s="5">
        <v>1333</v>
      </c>
      <c r="J145" s="6">
        <f t="shared" si="0"/>
        <v>21229</v>
      </c>
      <c r="K145" s="6">
        <f t="shared" si="1"/>
        <v>30659</v>
      </c>
      <c r="L145" s="6">
        <f t="shared" si="2"/>
        <v>9430</v>
      </c>
    </row>
    <row r="146" spans="1:12" ht="14.25" customHeight="1" x14ac:dyDescent="0.3">
      <c r="A146" s="4">
        <v>45527</v>
      </c>
      <c r="B146" s="5" t="s">
        <v>191</v>
      </c>
      <c r="C146" s="5" t="s">
        <v>13</v>
      </c>
      <c r="D146" s="5" t="s">
        <v>78</v>
      </c>
      <c r="E146" s="5" t="s">
        <v>34</v>
      </c>
      <c r="F146" s="5" t="s">
        <v>35</v>
      </c>
      <c r="G146" s="5">
        <v>22</v>
      </c>
      <c r="H146" s="5">
        <v>774</v>
      </c>
      <c r="I146" s="5">
        <v>921</v>
      </c>
      <c r="J146" s="6">
        <f t="shared" si="0"/>
        <v>17028</v>
      </c>
      <c r="K146" s="6">
        <f t="shared" si="1"/>
        <v>20262</v>
      </c>
      <c r="L146" s="6">
        <f t="shared" si="2"/>
        <v>3234</v>
      </c>
    </row>
    <row r="147" spans="1:12" ht="14.25" customHeight="1" x14ac:dyDescent="0.3">
      <c r="A147" s="4">
        <v>45528</v>
      </c>
      <c r="B147" s="5" t="s">
        <v>192</v>
      </c>
      <c r="C147" s="5" t="s">
        <v>25</v>
      </c>
      <c r="D147" s="5" t="s">
        <v>91</v>
      </c>
      <c r="E147" s="5" t="s">
        <v>38</v>
      </c>
      <c r="F147" s="5" t="s">
        <v>35</v>
      </c>
      <c r="G147" s="5">
        <v>63</v>
      </c>
      <c r="H147" s="5">
        <v>525</v>
      </c>
      <c r="I147" s="5">
        <v>1124</v>
      </c>
      <c r="J147" s="6">
        <f t="shared" si="0"/>
        <v>33075</v>
      </c>
      <c r="K147" s="6">
        <f t="shared" si="1"/>
        <v>70812</v>
      </c>
      <c r="L147" s="6">
        <f t="shared" si="2"/>
        <v>37737</v>
      </c>
    </row>
    <row r="148" spans="1:12" ht="14.25" customHeight="1" x14ac:dyDescent="0.3">
      <c r="A148" s="4">
        <v>45529</v>
      </c>
      <c r="B148" s="5" t="s">
        <v>193</v>
      </c>
      <c r="C148" s="5" t="s">
        <v>25</v>
      </c>
      <c r="D148" s="5" t="s">
        <v>91</v>
      </c>
      <c r="E148" s="5" t="s">
        <v>61</v>
      </c>
      <c r="F148" s="5" t="s">
        <v>35</v>
      </c>
      <c r="G148" s="5">
        <v>73</v>
      </c>
      <c r="H148" s="5">
        <v>709</v>
      </c>
      <c r="I148" s="5">
        <v>1096</v>
      </c>
      <c r="J148" s="6">
        <f t="shared" si="0"/>
        <v>51757</v>
      </c>
      <c r="K148" s="6">
        <f t="shared" si="1"/>
        <v>80008</v>
      </c>
      <c r="L148" s="6">
        <f t="shared" si="2"/>
        <v>28251</v>
      </c>
    </row>
    <row r="149" spans="1:12" ht="14.25" customHeight="1" x14ac:dyDescent="0.3">
      <c r="A149" s="4">
        <v>45530</v>
      </c>
      <c r="B149" s="5" t="s">
        <v>194</v>
      </c>
      <c r="C149" s="5" t="s">
        <v>25</v>
      </c>
      <c r="D149" s="5" t="s">
        <v>91</v>
      </c>
      <c r="E149" s="5" t="s">
        <v>63</v>
      </c>
      <c r="F149" s="5" t="s">
        <v>35</v>
      </c>
      <c r="G149" s="5">
        <v>74</v>
      </c>
      <c r="H149" s="5">
        <v>914</v>
      </c>
      <c r="I149" s="5">
        <v>1026</v>
      </c>
      <c r="J149" s="6">
        <f t="shared" si="0"/>
        <v>67636</v>
      </c>
      <c r="K149" s="6">
        <f t="shared" si="1"/>
        <v>75924</v>
      </c>
      <c r="L149" s="6">
        <f t="shared" si="2"/>
        <v>8288</v>
      </c>
    </row>
    <row r="150" spans="1:12" ht="14.25" customHeight="1" x14ac:dyDescent="0.3">
      <c r="A150" s="4">
        <v>45531</v>
      </c>
      <c r="B150" s="5" t="s">
        <v>195</v>
      </c>
      <c r="C150" s="5" t="s">
        <v>25</v>
      </c>
      <c r="D150" s="5" t="s">
        <v>91</v>
      </c>
      <c r="E150" s="5" t="s">
        <v>19</v>
      </c>
      <c r="F150" s="5" t="s">
        <v>35</v>
      </c>
      <c r="G150" s="5">
        <v>84</v>
      </c>
      <c r="H150" s="5">
        <v>558</v>
      </c>
      <c r="I150" s="5">
        <v>1154</v>
      </c>
      <c r="J150" s="6">
        <f t="shared" si="0"/>
        <v>46872</v>
      </c>
      <c r="K150" s="6">
        <f t="shared" si="1"/>
        <v>96936</v>
      </c>
      <c r="L150" s="6">
        <f t="shared" si="2"/>
        <v>50064</v>
      </c>
    </row>
    <row r="151" spans="1:12" ht="14.25" customHeight="1" x14ac:dyDescent="0.3">
      <c r="A151" s="4">
        <v>45532</v>
      </c>
      <c r="B151" s="5" t="s">
        <v>196</v>
      </c>
      <c r="C151" s="5" t="s">
        <v>25</v>
      </c>
      <c r="D151" s="5" t="s">
        <v>91</v>
      </c>
      <c r="E151" s="5" t="s">
        <v>66</v>
      </c>
      <c r="F151" s="5" t="s">
        <v>35</v>
      </c>
      <c r="G151" s="5">
        <v>99</v>
      </c>
      <c r="H151" s="5">
        <v>934</v>
      </c>
      <c r="I151" s="5">
        <v>893</v>
      </c>
      <c r="J151" s="6">
        <f t="shared" si="0"/>
        <v>92466</v>
      </c>
      <c r="K151" s="6">
        <f t="shared" si="1"/>
        <v>88407</v>
      </c>
      <c r="L151" s="6">
        <f t="shared" si="2"/>
        <v>-4059</v>
      </c>
    </row>
    <row r="152" spans="1:12" ht="14.25" customHeight="1" x14ac:dyDescent="0.3">
      <c r="A152" s="4">
        <v>45533</v>
      </c>
      <c r="B152" s="5" t="s">
        <v>197</v>
      </c>
      <c r="C152" s="5" t="s">
        <v>25</v>
      </c>
      <c r="D152" s="5" t="s">
        <v>91</v>
      </c>
      <c r="E152" s="5" t="s">
        <v>68</v>
      </c>
      <c r="F152" s="5" t="s">
        <v>35</v>
      </c>
      <c r="G152" s="5">
        <v>52</v>
      </c>
      <c r="H152" s="5">
        <v>576</v>
      </c>
      <c r="I152" s="5">
        <v>1479</v>
      </c>
      <c r="J152" s="6">
        <f t="shared" si="0"/>
        <v>29952</v>
      </c>
      <c r="K152" s="6">
        <f t="shared" si="1"/>
        <v>76908</v>
      </c>
      <c r="L152" s="6">
        <f t="shared" si="2"/>
        <v>46956</v>
      </c>
    </row>
    <row r="153" spans="1:12" ht="14.25" customHeight="1" x14ac:dyDescent="0.3">
      <c r="A153" s="4">
        <v>45534</v>
      </c>
      <c r="B153" s="5" t="s">
        <v>198</v>
      </c>
      <c r="C153" s="5" t="s">
        <v>25</v>
      </c>
      <c r="D153" s="5" t="s">
        <v>91</v>
      </c>
      <c r="E153" s="5" t="s">
        <v>70</v>
      </c>
      <c r="F153" s="5" t="s">
        <v>16</v>
      </c>
      <c r="G153" s="5">
        <v>98</v>
      </c>
      <c r="H153" s="5">
        <v>769</v>
      </c>
      <c r="I153" s="5">
        <v>1077</v>
      </c>
      <c r="J153" s="6">
        <f t="shared" si="0"/>
        <v>75362</v>
      </c>
      <c r="K153" s="6">
        <f t="shared" si="1"/>
        <v>105546</v>
      </c>
      <c r="L153" s="6">
        <f t="shared" si="2"/>
        <v>30184</v>
      </c>
    </row>
    <row r="154" spans="1:12" ht="14.25" customHeight="1" x14ac:dyDescent="0.3">
      <c r="A154" s="4">
        <v>45535</v>
      </c>
      <c r="B154" s="5" t="s">
        <v>199</v>
      </c>
      <c r="C154" s="5" t="s">
        <v>25</v>
      </c>
      <c r="D154" s="5" t="s">
        <v>91</v>
      </c>
      <c r="E154" s="5" t="s">
        <v>72</v>
      </c>
      <c r="F154" s="5" t="s">
        <v>16</v>
      </c>
      <c r="G154" s="5">
        <v>89</v>
      </c>
      <c r="H154" s="5">
        <v>910</v>
      </c>
      <c r="I154" s="5">
        <v>906</v>
      </c>
      <c r="J154" s="6">
        <f t="shared" si="0"/>
        <v>80990</v>
      </c>
      <c r="K154" s="6">
        <f t="shared" si="1"/>
        <v>80634</v>
      </c>
      <c r="L154" s="6">
        <f t="shared" si="2"/>
        <v>-356</v>
      </c>
    </row>
    <row r="155" spans="1:12" ht="14.25" customHeight="1" x14ac:dyDescent="0.3">
      <c r="A155" s="4">
        <v>45536</v>
      </c>
      <c r="B155" s="5" t="s">
        <v>200</v>
      </c>
      <c r="C155" s="5" t="s">
        <v>25</v>
      </c>
      <c r="D155" s="5" t="s">
        <v>91</v>
      </c>
      <c r="E155" s="5" t="s">
        <v>74</v>
      </c>
      <c r="F155" s="5" t="s">
        <v>16</v>
      </c>
      <c r="G155" s="5">
        <v>73</v>
      </c>
      <c r="H155" s="5">
        <v>627</v>
      </c>
      <c r="I155" s="5">
        <v>1089</v>
      </c>
      <c r="J155" s="6">
        <f t="shared" si="0"/>
        <v>45771</v>
      </c>
      <c r="K155" s="6">
        <f t="shared" si="1"/>
        <v>79497</v>
      </c>
      <c r="L155" s="6">
        <f t="shared" si="2"/>
        <v>33726</v>
      </c>
    </row>
    <row r="156" spans="1:12" ht="14.25" customHeight="1" x14ac:dyDescent="0.3">
      <c r="A156" s="4">
        <v>45537</v>
      </c>
      <c r="B156" s="5" t="s">
        <v>201</v>
      </c>
      <c r="C156" s="5" t="s">
        <v>25</v>
      </c>
      <c r="D156" s="5" t="s">
        <v>104</v>
      </c>
      <c r="E156" s="5" t="s">
        <v>21</v>
      </c>
      <c r="F156" s="5" t="s">
        <v>16</v>
      </c>
      <c r="G156" s="5">
        <v>93</v>
      </c>
      <c r="H156" s="5">
        <v>847</v>
      </c>
      <c r="I156" s="5">
        <v>1090</v>
      </c>
      <c r="J156" s="6">
        <f t="shared" si="0"/>
        <v>78771</v>
      </c>
      <c r="K156" s="6">
        <f t="shared" si="1"/>
        <v>101370</v>
      </c>
      <c r="L156" s="6">
        <f t="shared" si="2"/>
        <v>22599</v>
      </c>
    </row>
    <row r="157" spans="1:12" ht="14.25" customHeight="1" x14ac:dyDescent="0.3">
      <c r="A157" s="4">
        <v>45538</v>
      </c>
      <c r="B157" s="5" t="s">
        <v>202</v>
      </c>
      <c r="C157" s="5" t="s">
        <v>25</v>
      </c>
      <c r="D157" s="5" t="s">
        <v>104</v>
      </c>
      <c r="E157" s="5" t="s">
        <v>21</v>
      </c>
      <c r="F157" s="5" t="s">
        <v>16</v>
      </c>
      <c r="G157" s="5">
        <v>84</v>
      </c>
      <c r="H157" s="5">
        <v>522</v>
      </c>
      <c r="I157" s="5">
        <v>1232</v>
      </c>
      <c r="J157" s="6">
        <f t="shared" si="0"/>
        <v>43848</v>
      </c>
      <c r="K157" s="6">
        <f t="shared" si="1"/>
        <v>103488</v>
      </c>
      <c r="L157" s="6">
        <f t="shared" si="2"/>
        <v>59640</v>
      </c>
    </row>
    <row r="158" spans="1:12" ht="14.25" customHeight="1" x14ac:dyDescent="0.3">
      <c r="A158" s="4">
        <v>45539</v>
      </c>
      <c r="B158" s="5" t="s">
        <v>203</v>
      </c>
      <c r="C158" s="5" t="s">
        <v>25</v>
      </c>
      <c r="D158" s="5" t="s">
        <v>104</v>
      </c>
      <c r="E158" s="5" t="s">
        <v>42</v>
      </c>
      <c r="F158" s="5" t="s">
        <v>35</v>
      </c>
      <c r="G158" s="5">
        <v>85</v>
      </c>
      <c r="H158" s="5">
        <v>564</v>
      </c>
      <c r="I158" s="5">
        <v>1464</v>
      </c>
      <c r="J158" s="6">
        <f t="shared" si="0"/>
        <v>47940</v>
      </c>
      <c r="K158" s="6">
        <f t="shared" si="1"/>
        <v>124440</v>
      </c>
      <c r="L158" s="6">
        <f t="shared" si="2"/>
        <v>76500</v>
      </c>
    </row>
    <row r="159" spans="1:12" ht="14.25" customHeight="1" x14ac:dyDescent="0.3">
      <c r="A159" s="4">
        <v>45540</v>
      </c>
      <c r="B159" s="5" t="s">
        <v>204</v>
      </c>
      <c r="C159" s="5" t="s">
        <v>25</v>
      </c>
      <c r="D159" s="5" t="s">
        <v>104</v>
      </c>
      <c r="E159" s="5" t="s">
        <v>61</v>
      </c>
      <c r="F159" s="5" t="s">
        <v>35</v>
      </c>
      <c r="G159" s="5">
        <v>59</v>
      </c>
      <c r="H159" s="5">
        <v>764</v>
      </c>
      <c r="I159" s="5">
        <v>1003</v>
      </c>
      <c r="J159" s="6">
        <f t="shared" si="0"/>
        <v>45076</v>
      </c>
      <c r="K159" s="6">
        <f t="shared" si="1"/>
        <v>59177</v>
      </c>
      <c r="L159" s="6">
        <f t="shared" si="2"/>
        <v>14101</v>
      </c>
    </row>
    <row r="160" spans="1:12" ht="14.25" customHeight="1" x14ac:dyDescent="0.3">
      <c r="A160" s="4">
        <v>45541</v>
      </c>
      <c r="B160" s="5" t="s">
        <v>205</v>
      </c>
      <c r="C160" s="5" t="s">
        <v>25</v>
      </c>
      <c r="D160" s="5" t="s">
        <v>104</v>
      </c>
      <c r="E160" s="5" t="s">
        <v>21</v>
      </c>
      <c r="F160" s="5" t="s">
        <v>35</v>
      </c>
      <c r="G160" s="5">
        <v>93</v>
      </c>
      <c r="H160" s="5">
        <v>579</v>
      </c>
      <c r="I160" s="5">
        <v>1119</v>
      </c>
      <c r="J160" s="6">
        <f t="shared" si="0"/>
        <v>53847</v>
      </c>
      <c r="K160" s="6">
        <f t="shared" si="1"/>
        <v>104067</v>
      </c>
      <c r="L160" s="6">
        <f t="shared" si="2"/>
        <v>50220</v>
      </c>
    </row>
    <row r="161" spans="1:12" ht="14.25" customHeight="1" x14ac:dyDescent="0.3">
      <c r="A161" s="4">
        <v>45542</v>
      </c>
      <c r="B161" s="5" t="s">
        <v>206</v>
      </c>
      <c r="C161" s="5" t="s">
        <v>25</v>
      </c>
      <c r="D161" s="5" t="s">
        <v>104</v>
      </c>
      <c r="E161" s="5" t="s">
        <v>27</v>
      </c>
      <c r="F161" s="5" t="s">
        <v>16</v>
      </c>
      <c r="G161" s="5">
        <v>56</v>
      </c>
      <c r="H161" s="5">
        <v>724</v>
      </c>
      <c r="I161" s="5">
        <v>1094</v>
      </c>
      <c r="J161" s="6">
        <f t="shared" si="0"/>
        <v>40544</v>
      </c>
      <c r="K161" s="6">
        <f t="shared" si="1"/>
        <v>61264</v>
      </c>
      <c r="L161" s="6">
        <f t="shared" si="2"/>
        <v>20720</v>
      </c>
    </row>
    <row r="162" spans="1:12" ht="14.25" customHeight="1" x14ac:dyDescent="0.3">
      <c r="A162" s="4">
        <v>45543</v>
      </c>
      <c r="B162" s="5" t="s">
        <v>207</v>
      </c>
      <c r="C162" s="5" t="s">
        <v>116</v>
      </c>
      <c r="D162" s="5" t="s">
        <v>136</v>
      </c>
      <c r="E162" s="5" t="s">
        <v>15</v>
      </c>
      <c r="F162" s="5" t="s">
        <v>16</v>
      </c>
      <c r="G162" s="5">
        <v>18</v>
      </c>
      <c r="H162" s="5">
        <v>859</v>
      </c>
      <c r="I162" s="5">
        <v>942</v>
      </c>
      <c r="J162" s="6">
        <f t="shared" si="0"/>
        <v>15462</v>
      </c>
      <c r="K162" s="6">
        <f t="shared" si="1"/>
        <v>16956</v>
      </c>
      <c r="L162" s="6">
        <f t="shared" si="2"/>
        <v>1494</v>
      </c>
    </row>
    <row r="163" spans="1:12" ht="14.25" customHeight="1" x14ac:dyDescent="0.3">
      <c r="A163" s="4">
        <v>45544</v>
      </c>
      <c r="B163" s="5" t="s">
        <v>208</v>
      </c>
      <c r="C163" s="5" t="s">
        <v>116</v>
      </c>
      <c r="D163" s="5" t="s">
        <v>136</v>
      </c>
      <c r="E163" s="5" t="s">
        <v>19</v>
      </c>
      <c r="F163" s="5" t="s">
        <v>16</v>
      </c>
      <c r="G163" s="5">
        <v>15</v>
      </c>
      <c r="H163" s="5">
        <v>890</v>
      </c>
      <c r="I163" s="5">
        <v>936</v>
      </c>
      <c r="J163" s="6">
        <f t="shared" si="0"/>
        <v>13350</v>
      </c>
      <c r="K163" s="6">
        <f t="shared" si="1"/>
        <v>14040</v>
      </c>
      <c r="L163" s="6">
        <f t="shared" si="2"/>
        <v>690</v>
      </c>
    </row>
    <row r="164" spans="1:12" ht="14.25" customHeight="1" x14ac:dyDescent="0.3">
      <c r="A164" s="4">
        <v>45545</v>
      </c>
      <c r="B164" s="5" t="s">
        <v>209</v>
      </c>
      <c r="C164" s="5" t="s">
        <v>116</v>
      </c>
      <c r="D164" s="5" t="s">
        <v>136</v>
      </c>
      <c r="E164" s="5" t="s">
        <v>21</v>
      </c>
      <c r="F164" s="5" t="s">
        <v>16</v>
      </c>
      <c r="G164" s="5">
        <v>19</v>
      </c>
      <c r="H164" s="5">
        <v>630</v>
      </c>
      <c r="I164" s="5">
        <v>906</v>
      </c>
      <c r="J164" s="6">
        <f t="shared" si="0"/>
        <v>11970</v>
      </c>
      <c r="K164" s="6">
        <f t="shared" si="1"/>
        <v>17214</v>
      </c>
      <c r="L164" s="6">
        <f t="shared" si="2"/>
        <v>5244</v>
      </c>
    </row>
    <row r="165" spans="1:12" ht="14.25" customHeight="1" x14ac:dyDescent="0.3">
      <c r="A165" s="4">
        <v>45546</v>
      </c>
      <c r="B165" s="5" t="s">
        <v>210</v>
      </c>
      <c r="C165" s="5" t="s">
        <v>116</v>
      </c>
      <c r="D165" s="5" t="s">
        <v>136</v>
      </c>
      <c r="E165" s="5" t="s">
        <v>23</v>
      </c>
      <c r="F165" s="5" t="s">
        <v>16</v>
      </c>
      <c r="G165" s="5">
        <v>10</v>
      </c>
      <c r="H165" s="5">
        <v>701</v>
      </c>
      <c r="I165" s="5">
        <v>1307</v>
      </c>
      <c r="J165" s="6">
        <f t="shared" si="0"/>
        <v>7010</v>
      </c>
      <c r="K165" s="6">
        <f t="shared" si="1"/>
        <v>13070</v>
      </c>
      <c r="L165" s="6">
        <f t="shared" si="2"/>
        <v>6060</v>
      </c>
    </row>
    <row r="166" spans="1:12" ht="14.25" customHeight="1" x14ac:dyDescent="0.3">
      <c r="A166" s="4">
        <v>45547</v>
      </c>
      <c r="B166" s="5" t="s">
        <v>211</v>
      </c>
      <c r="C166" s="5" t="s">
        <v>116</v>
      </c>
      <c r="D166" s="5" t="s">
        <v>136</v>
      </c>
      <c r="E166" s="5" t="s">
        <v>27</v>
      </c>
      <c r="F166" s="5" t="s">
        <v>35</v>
      </c>
      <c r="G166" s="5">
        <v>19</v>
      </c>
      <c r="H166" s="5">
        <v>653</v>
      </c>
      <c r="I166" s="5">
        <v>1162</v>
      </c>
      <c r="J166" s="6">
        <f t="shared" si="0"/>
        <v>12407</v>
      </c>
      <c r="K166" s="6">
        <f t="shared" si="1"/>
        <v>22078</v>
      </c>
      <c r="L166" s="6">
        <f t="shared" si="2"/>
        <v>9671</v>
      </c>
    </row>
    <row r="167" spans="1:12" ht="14.25" customHeight="1" x14ac:dyDescent="0.3">
      <c r="A167" s="4">
        <v>45548</v>
      </c>
      <c r="B167" s="5" t="s">
        <v>212</v>
      </c>
      <c r="C167" s="5" t="s">
        <v>116</v>
      </c>
      <c r="D167" s="5" t="s">
        <v>136</v>
      </c>
      <c r="E167" s="5" t="s">
        <v>29</v>
      </c>
      <c r="F167" s="5" t="s">
        <v>35</v>
      </c>
      <c r="G167" s="5">
        <v>14</v>
      </c>
      <c r="H167" s="5">
        <v>968</v>
      </c>
      <c r="I167" s="5">
        <v>1290</v>
      </c>
      <c r="J167" s="6">
        <f t="shared" si="0"/>
        <v>13552</v>
      </c>
      <c r="K167" s="6">
        <f t="shared" si="1"/>
        <v>18060</v>
      </c>
      <c r="L167" s="6">
        <f t="shared" si="2"/>
        <v>4508</v>
      </c>
    </row>
    <row r="168" spans="1:12" ht="14.25" customHeight="1" x14ac:dyDescent="0.3">
      <c r="A168" s="4">
        <v>45549</v>
      </c>
      <c r="B168" s="5" t="s">
        <v>213</v>
      </c>
      <c r="C168" s="5" t="s">
        <v>116</v>
      </c>
      <c r="D168" s="5" t="s">
        <v>136</v>
      </c>
      <c r="E168" s="5" t="s">
        <v>31</v>
      </c>
      <c r="F168" s="5" t="s">
        <v>35</v>
      </c>
      <c r="G168" s="5">
        <v>14</v>
      </c>
      <c r="H168" s="5">
        <v>857</v>
      </c>
      <c r="I168" s="5">
        <v>960</v>
      </c>
      <c r="J168" s="6">
        <f t="shared" si="0"/>
        <v>11998</v>
      </c>
      <c r="K168" s="6">
        <f t="shared" si="1"/>
        <v>13440</v>
      </c>
      <c r="L168" s="6">
        <f t="shared" si="2"/>
        <v>1442</v>
      </c>
    </row>
    <row r="169" spans="1:12" ht="14.25" customHeight="1" x14ac:dyDescent="0.3">
      <c r="A169" s="4">
        <v>45550</v>
      </c>
      <c r="B169" s="5" t="s">
        <v>214</v>
      </c>
      <c r="C169" s="5" t="s">
        <v>116</v>
      </c>
      <c r="D169" s="5" t="s">
        <v>136</v>
      </c>
      <c r="E169" s="5" t="s">
        <v>19</v>
      </c>
      <c r="F169" s="5" t="s">
        <v>35</v>
      </c>
      <c r="G169" s="5">
        <v>20</v>
      </c>
      <c r="H169" s="5">
        <v>508</v>
      </c>
      <c r="I169" s="5">
        <v>1169</v>
      </c>
      <c r="J169" s="6">
        <f t="shared" si="0"/>
        <v>10160</v>
      </c>
      <c r="K169" s="6">
        <f t="shared" si="1"/>
        <v>23380</v>
      </c>
      <c r="L169" s="6">
        <f t="shared" si="2"/>
        <v>13220</v>
      </c>
    </row>
    <row r="170" spans="1:12" ht="14.25" customHeight="1" x14ac:dyDescent="0.3">
      <c r="A170" s="4">
        <v>45551</v>
      </c>
      <c r="B170" s="5" t="s">
        <v>215</v>
      </c>
      <c r="C170" s="5" t="s">
        <v>116</v>
      </c>
      <c r="D170" s="5" t="s">
        <v>136</v>
      </c>
      <c r="E170" s="5" t="s">
        <v>34</v>
      </c>
      <c r="F170" s="5" t="s">
        <v>35</v>
      </c>
      <c r="G170" s="5">
        <v>12</v>
      </c>
      <c r="H170" s="5">
        <v>539</v>
      </c>
      <c r="I170" s="5">
        <v>953</v>
      </c>
      <c r="J170" s="6">
        <f t="shared" si="0"/>
        <v>6468</v>
      </c>
      <c r="K170" s="6">
        <f t="shared" si="1"/>
        <v>11436</v>
      </c>
      <c r="L170" s="6">
        <f t="shared" si="2"/>
        <v>4968</v>
      </c>
    </row>
    <row r="171" spans="1:12" ht="14.25" customHeight="1" x14ac:dyDescent="0.3">
      <c r="A171" s="4">
        <v>45552</v>
      </c>
      <c r="B171" s="5" t="s">
        <v>216</v>
      </c>
      <c r="C171" s="5" t="s">
        <v>116</v>
      </c>
      <c r="D171" s="5" t="s">
        <v>136</v>
      </c>
      <c r="E171" s="5" t="s">
        <v>31</v>
      </c>
      <c r="F171" s="5" t="s">
        <v>35</v>
      </c>
      <c r="G171" s="5">
        <v>10</v>
      </c>
      <c r="H171" s="5">
        <v>731</v>
      </c>
      <c r="I171" s="5">
        <v>962</v>
      </c>
      <c r="J171" s="6">
        <f t="shared" si="0"/>
        <v>7310</v>
      </c>
      <c r="K171" s="6">
        <f t="shared" si="1"/>
        <v>9620</v>
      </c>
      <c r="L171" s="6">
        <f t="shared" si="2"/>
        <v>2310</v>
      </c>
    </row>
    <row r="172" spans="1:12" ht="14.25" customHeight="1" x14ac:dyDescent="0.3">
      <c r="A172" s="4">
        <v>45553</v>
      </c>
      <c r="B172" s="5" t="s">
        <v>217</v>
      </c>
      <c r="C172" s="5" t="s">
        <v>116</v>
      </c>
      <c r="D172" s="5" t="s">
        <v>136</v>
      </c>
      <c r="E172" s="5" t="s">
        <v>38</v>
      </c>
      <c r="F172" s="5" t="s">
        <v>35</v>
      </c>
      <c r="G172" s="5">
        <v>15</v>
      </c>
      <c r="H172" s="5">
        <v>621</v>
      </c>
      <c r="I172" s="5">
        <v>1388</v>
      </c>
      <c r="J172" s="6">
        <f t="shared" si="0"/>
        <v>9315</v>
      </c>
      <c r="K172" s="6">
        <f t="shared" si="1"/>
        <v>20820</v>
      </c>
      <c r="L172" s="6">
        <f t="shared" si="2"/>
        <v>11505</v>
      </c>
    </row>
    <row r="173" spans="1:12" ht="14.25" customHeight="1" x14ac:dyDescent="0.3">
      <c r="A173" s="4">
        <v>45554</v>
      </c>
      <c r="B173" s="5" t="s">
        <v>218</v>
      </c>
      <c r="C173" s="5" t="s">
        <v>116</v>
      </c>
      <c r="D173" s="5" t="s">
        <v>136</v>
      </c>
      <c r="E173" s="5" t="s">
        <v>38</v>
      </c>
      <c r="F173" s="5" t="s">
        <v>16</v>
      </c>
      <c r="G173" s="5">
        <v>14</v>
      </c>
      <c r="H173" s="5">
        <v>515</v>
      </c>
      <c r="I173" s="5">
        <v>1137</v>
      </c>
      <c r="J173" s="6">
        <f t="shared" si="0"/>
        <v>7210</v>
      </c>
      <c r="K173" s="6">
        <f t="shared" si="1"/>
        <v>15918</v>
      </c>
      <c r="L173" s="6">
        <f t="shared" si="2"/>
        <v>8708</v>
      </c>
    </row>
    <row r="174" spans="1:12" ht="14.25" customHeight="1" x14ac:dyDescent="0.3">
      <c r="A174" s="4">
        <v>45555</v>
      </c>
      <c r="B174" s="5" t="s">
        <v>219</v>
      </c>
      <c r="C174" s="5" t="s">
        <v>25</v>
      </c>
      <c r="D174" s="5" t="s">
        <v>104</v>
      </c>
      <c r="E174" s="5" t="s">
        <v>19</v>
      </c>
      <c r="F174" s="5" t="s">
        <v>16</v>
      </c>
      <c r="G174" s="5">
        <v>60</v>
      </c>
      <c r="H174" s="5">
        <v>783</v>
      </c>
      <c r="I174" s="5">
        <v>1362</v>
      </c>
      <c r="J174" s="6">
        <f t="shared" si="0"/>
        <v>46980</v>
      </c>
      <c r="K174" s="6">
        <f t="shared" si="1"/>
        <v>81720</v>
      </c>
      <c r="L174" s="6">
        <f t="shared" si="2"/>
        <v>34740</v>
      </c>
    </row>
    <row r="175" spans="1:12" ht="14.25" customHeight="1" x14ac:dyDescent="0.3">
      <c r="A175" s="4">
        <v>45556</v>
      </c>
      <c r="B175" s="5" t="s">
        <v>220</v>
      </c>
      <c r="C175" s="5" t="s">
        <v>25</v>
      </c>
      <c r="D175" s="5" t="s">
        <v>104</v>
      </c>
      <c r="E175" s="5" t="s">
        <v>42</v>
      </c>
      <c r="F175" s="5" t="s">
        <v>16</v>
      </c>
      <c r="G175" s="5">
        <v>81</v>
      </c>
      <c r="H175" s="5">
        <v>948</v>
      </c>
      <c r="I175" s="5">
        <v>907</v>
      </c>
      <c r="J175" s="6">
        <f t="shared" si="0"/>
        <v>76788</v>
      </c>
      <c r="K175" s="6">
        <f t="shared" si="1"/>
        <v>73467</v>
      </c>
      <c r="L175" s="6">
        <f t="shared" si="2"/>
        <v>-3321</v>
      </c>
    </row>
    <row r="176" spans="1:12" ht="14.25" customHeight="1" x14ac:dyDescent="0.3">
      <c r="A176" s="4">
        <v>45557</v>
      </c>
      <c r="B176" s="5" t="s">
        <v>221</v>
      </c>
      <c r="C176" s="5" t="s">
        <v>25</v>
      </c>
      <c r="D176" s="5" t="s">
        <v>104</v>
      </c>
      <c r="E176" s="5" t="s">
        <v>19</v>
      </c>
      <c r="F176" s="5" t="s">
        <v>16</v>
      </c>
      <c r="G176" s="5">
        <v>80</v>
      </c>
      <c r="H176" s="5">
        <v>771</v>
      </c>
      <c r="I176" s="5">
        <v>908</v>
      </c>
      <c r="J176" s="6">
        <f t="shared" si="0"/>
        <v>61680</v>
      </c>
      <c r="K176" s="6">
        <f t="shared" si="1"/>
        <v>72640</v>
      </c>
      <c r="L176" s="6">
        <f t="shared" si="2"/>
        <v>10960</v>
      </c>
    </row>
    <row r="177" spans="1:12" ht="14.25" customHeight="1" x14ac:dyDescent="0.3">
      <c r="A177" s="4">
        <v>45558</v>
      </c>
      <c r="B177" s="5" t="s">
        <v>222</v>
      </c>
      <c r="C177" s="5" t="s">
        <v>25</v>
      </c>
      <c r="D177" s="5" t="s">
        <v>104</v>
      </c>
      <c r="E177" s="5" t="s">
        <v>46</v>
      </c>
      <c r="F177" s="5" t="s">
        <v>35</v>
      </c>
      <c r="G177" s="5">
        <v>88</v>
      </c>
      <c r="H177" s="5">
        <v>943</v>
      </c>
      <c r="I177" s="5">
        <v>965</v>
      </c>
      <c r="J177" s="6">
        <f t="shared" si="0"/>
        <v>82984</v>
      </c>
      <c r="K177" s="6">
        <f t="shared" si="1"/>
        <v>84920</v>
      </c>
      <c r="L177" s="6">
        <f t="shared" si="2"/>
        <v>1936</v>
      </c>
    </row>
    <row r="178" spans="1:12" ht="14.25" customHeight="1" x14ac:dyDescent="0.3">
      <c r="A178" s="4">
        <v>45559</v>
      </c>
      <c r="B178" s="5" t="s">
        <v>223</v>
      </c>
      <c r="C178" s="5" t="s">
        <v>25</v>
      </c>
      <c r="D178" s="5" t="s">
        <v>104</v>
      </c>
      <c r="E178" s="5" t="s">
        <v>42</v>
      </c>
      <c r="F178" s="5" t="s">
        <v>16</v>
      </c>
      <c r="G178" s="5">
        <v>68</v>
      </c>
      <c r="H178" s="5">
        <v>909</v>
      </c>
      <c r="I178" s="5">
        <v>1146</v>
      </c>
      <c r="J178" s="6">
        <f t="shared" si="0"/>
        <v>61812</v>
      </c>
      <c r="K178" s="6">
        <f t="shared" si="1"/>
        <v>77928</v>
      </c>
      <c r="L178" s="6">
        <f t="shared" si="2"/>
        <v>16116</v>
      </c>
    </row>
    <row r="179" spans="1:12" ht="14.25" customHeight="1" x14ac:dyDescent="0.3">
      <c r="A179" s="4">
        <v>45560</v>
      </c>
      <c r="B179" s="5" t="s">
        <v>224</v>
      </c>
      <c r="C179" s="5" t="s">
        <v>25</v>
      </c>
      <c r="D179" s="5" t="s">
        <v>104</v>
      </c>
      <c r="E179" s="5" t="s">
        <v>49</v>
      </c>
      <c r="F179" s="5" t="s">
        <v>16</v>
      </c>
      <c r="G179" s="5">
        <v>65</v>
      </c>
      <c r="H179" s="5">
        <v>568</v>
      </c>
      <c r="I179" s="5">
        <v>1241</v>
      </c>
      <c r="J179" s="6">
        <f t="shared" si="0"/>
        <v>36920</v>
      </c>
      <c r="K179" s="6">
        <f t="shared" si="1"/>
        <v>80665</v>
      </c>
      <c r="L179" s="6">
        <f t="shared" si="2"/>
        <v>43745</v>
      </c>
    </row>
    <row r="180" spans="1:12" ht="14.25" customHeight="1" x14ac:dyDescent="0.3">
      <c r="A180" s="4">
        <v>45561</v>
      </c>
      <c r="B180" s="5" t="s">
        <v>225</v>
      </c>
      <c r="C180" s="5" t="s">
        <v>25</v>
      </c>
      <c r="D180" s="5" t="s">
        <v>104</v>
      </c>
      <c r="E180" s="5" t="s">
        <v>51</v>
      </c>
      <c r="F180" s="5" t="s">
        <v>16</v>
      </c>
      <c r="G180" s="5">
        <v>58</v>
      </c>
      <c r="H180" s="5">
        <v>758</v>
      </c>
      <c r="I180" s="5">
        <v>1261</v>
      </c>
      <c r="J180" s="6">
        <f t="shared" si="0"/>
        <v>43964</v>
      </c>
      <c r="K180" s="6">
        <f t="shared" si="1"/>
        <v>73138</v>
      </c>
      <c r="L180" s="6">
        <f t="shared" si="2"/>
        <v>29174</v>
      </c>
    </row>
    <row r="181" spans="1:12" ht="14.25" customHeight="1" x14ac:dyDescent="0.3">
      <c r="A181" s="4">
        <v>45562</v>
      </c>
      <c r="B181" s="5" t="s">
        <v>226</v>
      </c>
      <c r="C181" s="5" t="s">
        <v>116</v>
      </c>
      <c r="D181" s="5" t="s">
        <v>117</v>
      </c>
      <c r="E181" s="5" t="s">
        <v>31</v>
      </c>
      <c r="F181" s="5" t="s">
        <v>16</v>
      </c>
      <c r="G181" s="5">
        <v>16</v>
      </c>
      <c r="H181" s="5">
        <v>963</v>
      </c>
      <c r="I181" s="5">
        <v>1136</v>
      </c>
      <c r="J181" s="6">
        <f t="shared" si="0"/>
        <v>15408</v>
      </c>
      <c r="K181" s="6">
        <f t="shared" si="1"/>
        <v>18176</v>
      </c>
      <c r="L181" s="6">
        <f t="shared" si="2"/>
        <v>2768</v>
      </c>
    </row>
    <row r="182" spans="1:12" ht="14.25" customHeight="1" x14ac:dyDescent="0.3">
      <c r="A182" s="4">
        <v>45563</v>
      </c>
      <c r="B182" s="5" t="s">
        <v>227</v>
      </c>
      <c r="C182" s="5" t="s">
        <v>116</v>
      </c>
      <c r="D182" s="5" t="s">
        <v>117</v>
      </c>
      <c r="E182" s="5" t="s">
        <v>38</v>
      </c>
      <c r="F182" s="5" t="s">
        <v>35</v>
      </c>
      <c r="G182" s="5">
        <v>15</v>
      </c>
      <c r="H182" s="5">
        <v>650</v>
      </c>
      <c r="I182" s="5">
        <v>1222</v>
      </c>
      <c r="J182" s="6">
        <f t="shared" si="0"/>
        <v>9750</v>
      </c>
      <c r="K182" s="6">
        <f t="shared" si="1"/>
        <v>18330</v>
      </c>
      <c r="L182" s="6">
        <f t="shared" si="2"/>
        <v>8580</v>
      </c>
    </row>
    <row r="183" spans="1:12" ht="14.25" customHeight="1" x14ac:dyDescent="0.3">
      <c r="A183" s="4">
        <v>45564</v>
      </c>
      <c r="B183" s="5" t="s">
        <v>228</v>
      </c>
      <c r="C183" s="5" t="s">
        <v>116</v>
      </c>
      <c r="D183" s="5" t="s">
        <v>117</v>
      </c>
      <c r="E183" s="5" t="s">
        <v>38</v>
      </c>
      <c r="F183" s="5" t="s">
        <v>35</v>
      </c>
      <c r="G183" s="5">
        <v>13</v>
      </c>
      <c r="H183" s="5">
        <v>762</v>
      </c>
      <c r="I183" s="5">
        <v>1475</v>
      </c>
      <c r="J183" s="6">
        <f t="shared" si="0"/>
        <v>9906</v>
      </c>
      <c r="K183" s="6">
        <f t="shared" si="1"/>
        <v>19175</v>
      </c>
      <c r="L183" s="6">
        <f t="shared" si="2"/>
        <v>9269</v>
      </c>
    </row>
    <row r="184" spans="1:12" ht="14.25" customHeight="1" x14ac:dyDescent="0.3">
      <c r="A184" s="4">
        <v>45565</v>
      </c>
      <c r="B184" s="5" t="s">
        <v>229</v>
      </c>
      <c r="C184" s="5" t="s">
        <v>116</v>
      </c>
      <c r="D184" s="5" t="s">
        <v>117</v>
      </c>
      <c r="E184" s="5" t="s">
        <v>23</v>
      </c>
      <c r="F184" s="5" t="s">
        <v>35</v>
      </c>
      <c r="G184" s="5">
        <v>15</v>
      </c>
      <c r="H184" s="5">
        <v>825</v>
      </c>
      <c r="I184" s="5">
        <v>1350</v>
      </c>
      <c r="J184" s="6">
        <f t="shared" si="0"/>
        <v>12375</v>
      </c>
      <c r="K184" s="6">
        <f t="shared" si="1"/>
        <v>20250</v>
      </c>
      <c r="L184" s="6">
        <f t="shared" si="2"/>
        <v>7875</v>
      </c>
    </row>
    <row r="185" spans="1:12" ht="14.25" customHeight="1" x14ac:dyDescent="0.3">
      <c r="A185" s="4">
        <v>45566</v>
      </c>
      <c r="B185" s="5" t="s">
        <v>230</v>
      </c>
      <c r="C185" s="5" t="s">
        <v>116</v>
      </c>
      <c r="D185" s="5" t="s">
        <v>117</v>
      </c>
      <c r="E185" s="5" t="s">
        <v>23</v>
      </c>
      <c r="F185" s="5" t="s">
        <v>35</v>
      </c>
      <c r="G185" s="5">
        <v>14</v>
      </c>
      <c r="H185" s="5">
        <v>909</v>
      </c>
      <c r="I185" s="5">
        <v>1118</v>
      </c>
      <c r="J185" s="6">
        <f t="shared" si="0"/>
        <v>12726</v>
      </c>
      <c r="K185" s="6">
        <f t="shared" si="1"/>
        <v>15652</v>
      </c>
      <c r="L185" s="6">
        <f t="shared" si="2"/>
        <v>2926</v>
      </c>
    </row>
    <row r="186" spans="1:12" ht="14.25" customHeight="1" x14ac:dyDescent="0.3">
      <c r="A186" s="4">
        <v>45567</v>
      </c>
      <c r="B186" s="5" t="s">
        <v>231</v>
      </c>
      <c r="C186" s="5" t="s">
        <v>116</v>
      </c>
      <c r="D186" s="5" t="s">
        <v>117</v>
      </c>
      <c r="E186" s="5" t="s">
        <v>34</v>
      </c>
      <c r="F186" s="5" t="s">
        <v>35</v>
      </c>
      <c r="G186" s="5">
        <v>11</v>
      </c>
      <c r="H186" s="5">
        <v>858</v>
      </c>
      <c r="I186" s="5">
        <v>1474</v>
      </c>
      <c r="J186" s="6">
        <f t="shared" si="0"/>
        <v>9438</v>
      </c>
      <c r="K186" s="6">
        <f t="shared" si="1"/>
        <v>16214</v>
      </c>
      <c r="L186" s="6">
        <f t="shared" si="2"/>
        <v>6776</v>
      </c>
    </row>
    <row r="187" spans="1:12" ht="14.25" customHeight="1" x14ac:dyDescent="0.3">
      <c r="A187" s="4">
        <v>45568</v>
      </c>
      <c r="B187" s="5" t="s">
        <v>232</v>
      </c>
      <c r="C187" s="5" t="s">
        <v>116</v>
      </c>
      <c r="D187" s="5" t="s">
        <v>117</v>
      </c>
      <c r="E187" s="5" t="s">
        <v>38</v>
      </c>
      <c r="F187" s="5" t="s">
        <v>35</v>
      </c>
      <c r="G187" s="5">
        <v>12</v>
      </c>
      <c r="H187" s="5">
        <v>516</v>
      </c>
      <c r="I187" s="5">
        <v>1033</v>
      </c>
      <c r="J187" s="6">
        <f t="shared" si="0"/>
        <v>6192</v>
      </c>
      <c r="K187" s="6">
        <f t="shared" si="1"/>
        <v>12396</v>
      </c>
      <c r="L187" s="6">
        <f t="shared" si="2"/>
        <v>6204</v>
      </c>
    </row>
    <row r="188" spans="1:12" ht="14.25" customHeight="1" x14ac:dyDescent="0.3">
      <c r="A188" s="4">
        <v>45569</v>
      </c>
      <c r="B188" s="5" t="s">
        <v>233</v>
      </c>
      <c r="C188" s="5" t="s">
        <v>25</v>
      </c>
      <c r="D188" s="5" t="s">
        <v>91</v>
      </c>
      <c r="E188" s="5" t="s">
        <v>61</v>
      </c>
      <c r="F188" s="5" t="s">
        <v>35</v>
      </c>
      <c r="G188" s="5">
        <v>61</v>
      </c>
      <c r="H188" s="5">
        <v>604</v>
      </c>
      <c r="I188" s="5">
        <v>904</v>
      </c>
      <c r="J188" s="6">
        <f t="shared" si="0"/>
        <v>36844</v>
      </c>
      <c r="K188" s="6">
        <f t="shared" si="1"/>
        <v>55144</v>
      </c>
      <c r="L188" s="6">
        <f t="shared" si="2"/>
        <v>18300</v>
      </c>
    </row>
    <row r="189" spans="1:12" ht="14.25" customHeight="1" x14ac:dyDescent="0.3">
      <c r="A189" s="4">
        <v>45570</v>
      </c>
      <c r="B189" s="5" t="s">
        <v>234</v>
      </c>
      <c r="C189" s="5" t="s">
        <v>25</v>
      </c>
      <c r="D189" s="5" t="s">
        <v>91</v>
      </c>
      <c r="E189" s="5" t="s">
        <v>63</v>
      </c>
      <c r="F189" s="5" t="s">
        <v>35</v>
      </c>
      <c r="G189" s="5">
        <v>62</v>
      </c>
      <c r="H189" s="5">
        <v>641</v>
      </c>
      <c r="I189" s="5">
        <v>1074</v>
      </c>
      <c r="J189" s="6">
        <f t="shared" si="0"/>
        <v>39742</v>
      </c>
      <c r="K189" s="6">
        <f t="shared" si="1"/>
        <v>66588</v>
      </c>
      <c r="L189" s="6">
        <f t="shared" si="2"/>
        <v>26846</v>
      </c>
    </row>
    <row r="190" spans="1:12" ht="14.25" customHeight="1" x14ac:dyDescent="0.3">
      <c r="A190" s="4">
        <v>45571</v>
      </c>
      <c r="B190" s="5" t="s">
        <v>235</v>
      </c>
      <c r="C190" s="5" t="s">
        <v>25</v>
      </c>
      <c r="D190" s="5" t="s">
        <v>91</v>
      </c>
      <c r="E190" s="5" t="s">
        <v>19</v>
      </c>
      <c r="F190" s="5" t="s">
        <v>35</v>
      </c>
      <c r="G190" s="5">
        <v>92</v>
      </c>
      <c r="H190" s="5">
        <v>923</v>
      </c>
      <c r="I190" s="5">
        <v>1138</v>
      </c>
      <c r="J190" s="6">
        <f t="shared" si="0"/>
        <v>84916</v>
      </c>
      <c r="K190" s="6">
        <f t="shared" si="1"/>
        <v>104696</v>
      </c>
      <c r="L190" s="6">
        <f t="shared" si="2"/>
        <v>19780</v>
      </c>
    </row>
    <row r="191" spans="1:12" ht="14.25" customHeight="1" x14ac:dyDescent="0.3">
      <c r="A191" s="4">
        <v>45572</v>
      </c>
      <c r="B191" s="5" t="s">
        <v>236</v>
      </c>
      <c r="C191" s="5" t="s">
        <v>25</v>
      </c>
      <c r="D191" s="5" t="s">
        <v>91</v>
      </c>
      <c r="E191" s="5" t="s">
        <v>66</v>
      </c>
      <c r="F191" s="5" t="s">
        <v>35</v>
      </c>
      <c r="G191" s="5">
        <v>53</v>
      </c>
      <c r="H191" s="5">
        <v>913</v>
      </c>
      <c r="I191" s="5">
        <v>1055</v>
      </c>
      <c r="J191" s="6">
        <f t="shared" si="0"/>
        <v>48389</v>
      </c>
      <c r="K191" s="6">
        <f t="shared" si="1"/>
        <v>55915</v>
      </c>
      <c r="L191" s="6">
        <f t="shared" si="2"/>
        <v>7526</v>
      </c>
    </row>
    <row r="192" spans="1:12" ht="14.25" customHeight="1" x14ac:dyDescent="0.3">
      <c r="A192" s="4">
        <v>45573</v>
      </c>
      <c r="B192" s="5" t="s">
        <v>237</v>
      </c>
      <c r="C192" s="5" t="s">
        <v>25</v>
      </c>
      <c r="D192" s="5" t="s">
        <v>91</v>
      </c>
      <c r="E192" s="5" t="s">
        <v>68</v>
      </c>
      <c r="F192" s="5" t="s">
        <v>35</v>
      </c>
      <c r="G192" s="5">
        <v>56</v>
      </c>
      <c r="H192" s="5">
        <v>840</v>
      </c>
      <c r="I192" s="5">
        <v>1455</v>
      </c>
      <c r="J192" s="6">
        <f t="shared" si="0"/>
        <v>47040</v>
      </c>
      <c r="K192" s="6">
        <f t="shared" si="1"/>
        <v>81480</v>
      </c>
      <c r="L192" s="6">
        <f t="shared" si="2"/>
        <v>34440</v>
      </c>
    </row>
    <row r="193" spans="1:12" ht="14.25" customHeight="1" x14ac:dyDescent="0.3">
      <c r="A193" s="4">
        <v>45574</v>
      </c>
      <c r="B193" s="5" t="s">
        <v>238</v>
      </c>
      <c r="C193" s="5" t="s">
        <v>25</v>
      </c>
      <c r="D193" s="5" t="s">
        <v>104</v>
      </c>
      <c r="E193" s="5" t="s">
        <v>70</v>
      </c>
      <c r="F193" s="5" t="s">
        <v>35</v>
      </c>
      <c r="G193" s="5">
        <v>85</v>
      </c>
      <c r="H193" s="5">
        <v>541</v>
      </c>
      <c r="I193" s="5">
        <v>1247</v>
      </c>
      <c r="J193" s="6">
        <f t="shared" si="0"/>
        <v>45985</v>
      </c>
      <c r="K193" s="6">
        <f t="shared" si="1"/>
        <v>105995</v>
      </c>
      <c r="L193" s="6">
        <f t="shared" si="2"/>
        <v>60010</v>
      </c>
    </row>
    <row r="194" spans="1:12" ht="14.25" customHeight="1" x14ac:dyDescent="0.3">
      <c r="A194" s="4">
        <v>45575</v>
      </c>
      <c r="B194" s="5" t="s">
        <v>239</v>
      </c>
      <c r="C194" s="5" t="s">
        <v>25</v>
      </c>
      <c r="D194" s="5" t="s">
        <v>104</v>
      </c>
      <c r="E194" s="5" t="s">
        <v>72</v>
      </c>
      <c r="F194" s="5" t="s">
        <v>35</v>
      </c>
      <c r="G194" s="5">
        <v>56</v>
      </c>
      <c r="H194" s="5">
        <v>611</v>
      </c>
      <c r="I194" s="5">
        <v>1357</v>
      </c>
      <c r="J194" s="6">
        <f t="shared" si="0"/>
        <v>34216</v>
      </c>
      <c r="K194" s="6">
        <f t="shared" si="1"/>
        <v>75992</v>
      </c>
      <c r="L194" s="6">
        <f t="shared" si="2"/>
        <v>41776</v>
      </c>
    </row>
    <row r="195" spans="1:12" ht="14.25" customHeight="1" x14ac:dyDescent="0.3">
      <c r="A195" s="4">
        <v>45576</v>
      </c>
      <c r="B195" s="5" t="s">
        <v>240</v>
      </c>
      <c r="C195" s="5" t="s">
        <v>25</v>
      </c>
      <c r="D195" s="5" t="s">
        <v>104</v>
      </c>
      <c r="E195" s="5" t="s">
        <v>74</v>
      </c>
      <c r="F195" s="5" t="s">
        <v>35</v>
      </c>
      <c r="G195" s="5">
        <v>91</v>
      </c>
      <c r="H195" s="5">
        <v>867</v>
      </c>
      <c r="I195" s="5">
        <v>954</v>
      </c>
      <c r="J195" s="6">
        <f t="shared" si="0"/>
        <v>78897</v>
      </c>
      <c r="K195" s="6">
        <f t="shared" si="1"/>
        <v>86814</v>
      </c>
      <c r="L195" s="6">
        <f t="shared" si="2"/>
        <v>7917</v>
      </c>
    </row>
    <row r="196" spans="1:12" ht="14.25" customHeight="1" x14ac:dyDescent="0.3">
      <c r="A196" s="4">
        <v>45577</v>
      </c>
      <c r="B196" s="5" t="s">
        <v>241</v>
      </c>
      <c r="C196" s="5" t="s">
        <v>25</v>
      </c>
      <c r="D196" s="5" t="s">
        <v>104</v>
      </c>
      <c r="E196" s="5" t="s">
        <v>21</v>
      </c>
      <c r="F196" s="5" t="s">
        <v>35</v>
      </c>
      <c r="G196" s="5">
        <v>95</v>
      </c>
      <c r="H196" s="5">
        <v>508</v>
      </c>
      <c r="I196" s="5">
        <v>1054</v>
      </c>
      <c r="J196" s="6">
        <f t="shared" si="0"/>
        <v>48260</v>
      </c>
      <c r="K196" s="6">
        <f t="shared" si="1"/>
        <v>100130</v>
      </c>
      <c r="L196" s="6">
        <f t="shared" si="2"/>
        <v>51870</v>
      </c>
    </row>
    <row r="197" spans="1:12" ht="14.25" customHeight="1" x14ac:dyDescent="0.3">
      <c r="A197" s="4">
        <v>45578</v>
      </c>
      <c r="B197" s="5" t="s">
        <v>242</v>
      </c>
      <c r="C197" s="5" t="s">
        <v>25</v>
      </c>
      <c r="D197" s="5" t="s">
        <v>104</v>
      </c>
      <c r="E197" s="5" t="s">
        <v>21</v>
      </c>
      <c r="F197" s="5" t="s">
        <v>16</v>
      </c>
      <c r="G197" s="5">
        <v>57</v>
      </c>
      <c r="H197" s="5">
        <v>927</v>
      </c>
      <c r="I197" s="5">
        <v>1216</v>
      </c>
      <c r="J197" s="6">
        <f t="shared" si="0"/>
        <v>52839</v>
      </c>
      <c r="K197" s="6">
        <f t="shared" si="1"/>
        <v>69312</v>
      </c>
      <c r="L197" s="6">
        <f t="shared" si="2"/>
        <v>16473</v>
      </c>
    </row>
    <row r="198" spans="1:12" ht="14.25" customHeight="1" x14ac:dyDescent="0.3">
      <c r="A198" s="4">
        <v>45579</v>
      </c>
      <c r="B198" s="5" t="s">
        <v>243</v>
      </c>
      <c r="C198" s="5" t="s">
        <v>25</v>
      </c>
      <c r="D198" s="5" t="s">
        <v>104</v>
      </c>
      <c r="E198" s="5" t="s">
        <v>42</v>
      </c>
      <c r="F198" s="5" t="s">
        <v>16</v>
      </c>
      <c r="G198" s="5">
        <v>75</v>
      </c>
      <c r="H198" s="5">
        <v>549</v>
      </c>
      <c r="I198" s="5">
        <v>1229</v>
      </c>
      <c r="J198" s="6">
        <f t="shared" si="0"/>
        <v>41175</v>
      </c>
      <c r="K198" s="6">
        <f t="shared" si="1"/>
        <v>92175</v>
      </c>
      <c r="L198" s="6">
        <f t="shared" si="2"/>
        <v>51000</v>
      </c>
    </row>
    <row r="199" spans="1:12" ht="14.25" customHeight="1" x14ac:dyDescent="0.3">
      <c r="A199" s="4">
        <v>45580</v>
      </c>
      <c r="B199" s="5" t="s">
        <v>244</v>
      </c>
      <c r="C199" s="5" t="s">
        <v>116</v>
      </c>
      <c r="D199" s="5" t="s">
        <v>136</v>
      </c>
      <c r="E199" s="5" t="s">
        <v>61</v>
      </c>
      <c r="F199" s="5" t="s">
        <v>16</v>
      </c>
      <c r="G199" s="5">
        <v>20</v>
      </c>
      <c r="H199" s="5">
        <v>817</v>
      </c>
      <c r="I199" s="5">
        <v>960</v>
      </c>
      <c r="J199" s="6">
        <f t="shared" si="0"/>
        <v>16340</v>
      </c>
      <c r="K199" s="6">
        <f t="shared" si="1"/>
        <v>19200</v>
      </c>
      <c r="L199" s="6">
        <f t="shared" si="2"/>
        <v>2860</v>
      </c>
    </row>
    <row r="200" spans="1:12" ht="14.25" customHeight="1" x14ac:dyDescent="0.3">
      <c r="A200" s="4">
        <v>45581</v>
      </c>
      <c r="B200" s="5" t="s">
        <v>245</v>
      </c>
      <c r="C200" s="5" t="s">
        <v>116</v>
      </c>
      <c r="D200" s="5" t="s">
        <v>136</v>
      </c>
      <c r="E200" s="5" t="s">
        <v>21</v>
      </c>
      <c r="F200" s="5" t="s">
        <v>16</v>
      </c>
      <c r="G200" s="5">
        <v>16</v>
      </c>
      <c r="H200" s="5">
        <v>935</v>
      </c>
      <c r="I200" s="5">
        <v>1043</v>
      </c>
      <c r="J200" s="6">
        <f t="shared" si="0"/>
        <v>14960</v>
      </c>
      <c r="K200" s="6">
        <f t="shared" si="1"/>
        <v>16688</v>
      </c>
      <c r="L200" s="6">
        <f t="shared" si="2"/>
        <v>1728</v>
      </c>
    </row>
    <row r="201" spans="1:12" ht="14.25" customHeight="1" x14ac:dyDescent="0.3">
      <c r="A201" s="4">
        <v>45582</v>
      </c>
      <c r="B201" s="5" t="s">
        <v>246</v>
      </c>
      <c r="C201" s="5" t="s">
        <v>116</v>
      </c>
      <c r="D201" s="5" t="s">
        <v>136</v>
      </c>
      <c r="E201" s="5" t="s">
        <v>27</v>
      </c>
      <c r="F201" s="5" t="s">
        <v>16</v>
      </c>
      <c r="G201" s="5">
        <v>17</v>
      </c>
      <c r="H201" s="5">
        <v>642</v>
      </c>
      <c r="I201" s="5">
        <v>1499</v>
      </c>
      <c r="J201" s="6">
        <f t="shared" si="0"/>
        <v>10914</v>
      </c>
      <c r="K201" s="6">
        <f t="shared" si="1"/>
        <v>25483</v>
      </c>
      <c r="L201" s="6">
        <f t="shared" si="2"/>
        <v>14569</v>
      </c>
    </row>
    <row r="202" spans="1:12" ht="14.25" customHeight="1" x14ac:dyDescent="0.3">
      <c r="A202" s="4">
        <v>45583</v>
      </c>
      <c r="B202" s="5" t="s">
        <v>247</v>
      </c>
      <c r="C202" s="5" t="s">
        <v>116</v>
      </c>
      <c r="D202" s="5" t="s">
        <v>136</v>
      </c>
      <c r="E202" s="5" t="s">
        <v>51</v>
      </c>
      <c r="F202" s="5" t="s">
        <v>35</v>
      </c>
      <c r="G202" s="5">
        <v>16</v>
      </c>
      <c r="H202" s="5">
        <v>584</v>
      </c>
      <c r="I202" s="5">
        <v>1327</v>
      </c>
      <c r="J202" s="6">
        <f t="shared" si="0"/>
        <v>9344</v>
      </c>
      <c r="K202" s="6">
        <f t="shared" si="1"/>
        <v>21232</v>
      </c>
      <c r="L202" s="6">
        <f t="shared" si="2"/>
        <v>11888</v>
      </c>
    </row>
    <row r="203" spans="1:12" ht="14.25" customHeight="1" x14ac:dyDescent="0.3">
      <c r="A203" s="4">
        <v>45584</v>
      </c>
      <c r="B203" s="5" t="s">
        <v>248</v>
      </c>
      <c r="C203" s="5" t="s">
        <v>116</v>
      </c>
      <c r="D203" s="5" t="s">
        <v>136</v>
      </c>
      <c r="E203" s="5" t="s">
        <v>31</v>
      </c>
      <c r="F203" s="5" t="s">
        <v>35</v>
      </c>
      <c r="G203" s="5">
        <v>18</v>
      </c>
      <c r="H203" s="5">
        <v>596</v>
      </c>
      <c r="I203" s="5">
        <v>1310</v>
      </c>
      <c r="J203" s="6">
        <f t="shared" si="0"/>
        <v>10728</v>
      </c>
      <c r="K203" s="6">
        <f t="shared" si="1"/>
        <v>23580</v>
      </c>
      <c r="L203" s="6">
        <f t="shared" si="2"/>
        <v>12852</v>
      </c>
    </row>
    <row r="204" spans="1:12" ht="14.25" customHeight="1" x14ac:dyDescent="0.3">
      <c r="A204" s="4">
        <v>45585</v>
      </c>
      <c r="B204" s="5" t="s">
        <v>249</v>
      </c>
      <c r="C204" s="5" t="s">
        <v>116</v>
      </c>
      <c r="D204" s="5" t="s">
        <v>136</v>
      </c>
      <c r="E204" s="5" t="s">
        <v>38</v>
      </c>
      <c r="F204" s="5" t="s">
        <v>35</v>
      </c>
      <c r="G204" s="5">
        <v>14</v>
      </c>
      <c r="H204" s="5">
        <v>533</v>
      </c>
      <c r="I204" s="5">
        <v>1277</v>
      </c>
      <c r="J204" s="6">
        <f t="shared" si="0"/>
        <v>7462</v>
      </c>
      <c r="K204" s="6">
        <f t="shared" si="1"/>
        <v>17878</v>
      </c>
      <c r="L204" s="6">
        <f t="shared" si="2"/>
        <v>10416</v>
      </c>
    </row>
    <row r="205" spans="1:12" ht="14.25" customHeight="1" x14ac:dyDescent="0.3">
      <c r="A205" s="4">
        <v>45586</v>
      </c>
      <c r="B205" s="5" t="s">
        <v>250</v>
      </c>
      <c r="C205" s="5" t="s">
        <v>116</v>
      </c>
      <c r="D205" s="5" t="s">
        <v>136</v>
      </c>
      <c r="E205" s="5" t="s">
        <v>38</v>
      </c>
      <c r="F205" s="5" t="s">
        <v>35</v>
      </c>
      <c r="G205" s="5">
        <v>19</v>
      </c>
      <c r="H205" s="5">
        <v>589</v>
      </c>
      <c r="I205" s="5">
        <v>929</v>
      </c>
      <c r="J205" s="6">
        <f t="shared" si="0"/>
        <v>11191</v>
      </c>
      <c r="K205" s="6">
        <f t="shared" si="1"/>
        <v>17651</v>
      </c>
      <c r="L205" s="6">
        <f t="shared" si="2"/>
        <v>6460</v>
      </c>
    </row>
    <row r="206" spans="1:12" ht="14.25" customHeight="1" x14ac:dyDescent="0.3">
      <c r="A206" s="4">
        <v>45587</v>
      </c>
      <c r="B206" s="5" t="s">
        <v>251</v>
      </c>
      <c r="C206" s="5" t="s">
        <v>116</v>
      </c>
      <c r="D206" s="5" t="s">
        <v>136</v>
      </c>
      <c r="E206" s="5" t="s">
        <v>23</v>
      </c>
      <c r="F206" s="5" t="s">
        <v>35</v>
      </c>
      <c r="G206" s="5">
        <v>19</v>
      </c>
      <c r="H206" s="5">
        <v>578</v>
      </c>
      <c r="I206" s="5">
        <v>1494</v>
      </c>
      <c r="J206" s="6">
        <f t="shared" si="0"/>
        <v>10982</v>
      </c>
      <c r="K206" s="6">
        <f t="shared" si="1"/>
        <v>28386</v>
      </c>
      <c r="L206" s="6">
        <f t="shared" si="2"/>
        <v>17404</v>
      </c>
    </row>
    <row r="207" spans="1:12" ht="14.25" customHeight="1" x14ac:dyDescent="0.3">
      <c r="A207" s="4">
        <v>45588</v>
      </c>
      <c r="B207" s="5" t="s">
        <v>252</v>
      </c>
      <c r="C207" s="5" t="s">
        <v>13</v>
      </c>
      <c r="D207" s="5" t="s">
        <v>14</v>
      </c>
      <c r="E207" s="5" t="s">
        <v>23</v>
      </c>
      <c r="F207" s="5" t="s">
        <v>35</v>
      </c>
      <c r="G207" s="5">
        <v>30</v>
      </c>
      <c r="H207" s="5">
        <v>869</v>
      </c>
      <c r="I207" s="5">
        <v>1036</v>
      </c>
      <c r="J207" s="6">
        <f t="shared" si="0"/>
        <v>26070</v>
      </c>
      <c r="K207" s="6">
        <f t="shared" si="1"/>
        <v>31080</v>
      </c>
      <c r="L207" s="6">
        <f t="shared" si="2"/>
        <v>5010</v>
      </c>
    </row>
    <row r="208" spans="1:12" ht="14.25" customHeight="1" x14ac:dyDescent="0.3">
      <c r="A208" s="4">
        <v>45589</v>
      </c>
      <c r="B208" s="5" t="s">
        <v>253</v>
      </c>
      <c r="C208" s="5" t="s">
        <v>13</v>
      </c>
      <c r="D208" s="5" t="s">
        <v>18</v>
      </c>
      <c r="E208" s="5" t="s">
        <v>34</v>
      </c>
      <c r="F208" s="5" t="s">
        <v>35</v>
      </c>
      <c r="G208" s="5">
        <v>20</v>
      </c>
      <c r="H208" s="5">
        <v>999</v>
      </c>
      <c r="I208" s="5">
        <v>1292</v>
      </c>
      <c r="J208" s="6">
        <f t="shared" si="0"/>
        <v>19980</v>
      </c>
      <c r="K208" s="6">
        <f t="shared" si="1"/>
        <v>25840</v>
      </c>
      <c r="L208" s="6">
        <f t="shared" si="2"/>
        <v>5860</v>
      </c>
    </row>
    <row r="209" spans="1:12" ht="14.25" customHeight="1" x14ac:dyDescent="0.3">
      <c r="A209" s="4">
        <v>45590</v>
      </c>
      <c r="B209" s="5" t="s">
        <v>254</v>
      </c>
      <c r="C209" s="5" t="s">
        <v>13</v>
      </c>
      <c r="D209" s="5" t="s">
        <v>18</v>
      </c>
      <c r="E209" s="5" t="s">
        <v>38</v>
      </c>
      <c r="F209" s="5" t="s">
        <v>16</v>
      </c>
      <c r="G209" s="5">
        <v>20</v>
      </c>
      <c r="H209" s="5">
        <v>979</v>
      </c>
      <c r="I209" s="5">
        <v>1071</v>
      </c>
      <c r="J209" s="6">
        <f t="shared" si="0"/>
        <v>19580</v>
      </c>
      <c r="K209" s="6">
        <f t="shared" si="1"/>
        <v>21420</v>
      </c>
      <c r="L209" s="6">
        <f t="shared" si="2"/>
        <v>1840</v>
      </c>
    </row>
    <row r="210" spans="1:12" ht="14.25" customHeight="1" x14ac:dyDescent="0.3">
      <c r="A210" s="4">
        <v>45591</v>
      </c>
      <c r="B210" s="5" t="s">
        <v>255</v>
      </c>
      <c r="C210" s="5" t="s">
        <v>13</v>
      </c>
      <c r="D210" s="5" t="s">
        <v>18</v>
      </c>
      <c r="E210" s="5" t="s">
        <v>61</v>
      </c>
      <c r="F210" s="5" t="s">
        <v>16</v>
      </c>
      <c r="G210" s="5">
        <v>29</v>
      </c>
      <c r="H210" s="5">
        <v>661</v>
      </c>
      <c r="I210" s="5">
        <v>1369</v>
      </c>
      <c r="J210" s="6">
        <f t="shared" si="0"/>
        <v>19169</v>
      </c>
      <c r="K210" s="6">
        <f t="shared" si="1"/>
        <v>39701</v>
      </c>
      <c r="L210" s="6">
        <f t="shared" si="2"/>
        <v>20532</v>
      </c>
    </row>
    <row r="211" spans="1:12" ht="14.25" customHeight="1" x14ac:dyDescent="0.3">
      <c r="A211" s="4">
        <v>45592</v>
      </c>
      <c r="B211" s="5" t="s">
        <v>256</v>
      </c>
      <c r="C211" s="5" t="s">
        <v>25</v>
      </c>
      <c r="D211" s="5" t="s">
        <v>26</v>
      </c>
      <c r="E211" s="5" t="s">
        <v>63</v>
      </c>
      <c r="F211" s="5" t="s">
        <v>16</v>
      </c>
      <c r="G211" s="5">
        <v>95</v>
      </c>
      <c r="H211" s="5">
        <v>845</v>
      </c>
      <c r="I211" s="5">
        <v>967</v>
      </c>
      <c r="J211" s="6">
        <f t="shared" si="0"/>
        <v>80275</v>
      </c>
      <c r="K211" s="6">
        <f t="shared" si="1"/>
        <v>91865</v>
      </c>
      <c r="L211" s="6">
        <f t="shared" si="2"/>
        <v>11590</v>
      </c>
    </row>
    <row r="212" spans="1:12" ht="14.25" customHeight="1" x14ac:dyDescent="0.3">
      <c r="A212" s="4">
        <v>45593</v>
      </c>
      <c r="B212" s="5" t="s">
        <v>257</v>
      </c>
      <c r="C212" s="5" t="s">
        <v>25</v>
      </c>
      <c r="D212" s="5" t="s">
        <v>26</v>
      </c>
      <c r="E212" s="5" t="s">
        <v>19</v>
      </c>
      <c r="F212" s="5" t="s">
        <v>16</v>
      </c>
      <c r="G212" s="5">
        <v>86</v>
      </c>
      <c r="H212" s="5">
        <v>949</v>
      </c>
      <c r="I212" s="5">
        <v>1326</v>
      </c>
      <c r="J212" s="6">
        <f t="shared" si="0"/>
        <v>81614</v>
      </c>
      <c r="K212" s="6">
        <f t="shared" si="1"/>
        <v>114036</v>
      </c>
      <c r="L212" s="6">
        <f t="shared" si="2"/>
        <v>32422</v>
      </c>
    </row>
    <row r="213" spans="1:12" ht="14.25" customHeight="1" x14ac:dyDescent="0.3">
      <c r="A213" s="4">
        <v>45594</v>
      </c>
      <c r="B213" s="5" t="s">
        <v>258</v>
      </c>
      <c r="C213" s="5" t="s">
        <v>25</v>
      </c>
      <c r="D213" s="5" t="s">
        <v>26</v>
      </c>
      <c r="E213" s="5" t="s">
        <v>66</v>
      </c>
      <c r="F213" s="5" t="s">
        <v>35</v>
      </c>
      <c r="G213" s="5">
        <v>73</v>
      </c>
      <c r="H213" s="5">
        <v>801</v>
      </c>
      <c r="I213" s="5">
        <v>990</v>
      </c>
      <c r="J213" s="6">
        <f t="shared" si="0"/>
        <v>58473</v>
      </c>
      <c r="K213" s="6">
        <f t="shared" si="1"/>
        <v>72270</v>
      </c>
      <c r="L213" s="6">
        <f t="shared" si="2"/>
        <v>13797</v>
      </c>
    </row>
    <row r="214" spans="1:12" ht="14.25" customHeight="1" x14ac:dyDescent="0.3">
      <c r="A214" s="4">
        <v>45595</v>
      </c>
      <c r="B214" s="5" t="s">
        <v>259</v>
      </c>
      <c r="C214" s="5" t="s">
        <v>25</v>
      </c>
      <c r="D214" s="5" t="s">
        <v>26</v>
      </c>
      <c r="E214" s="5" t="s">
        <v>68</v>
      </c>
      <c r="F214" s="5" t="s">
        <v>16</v>
      </c>
      <c r="G214" s="5">
        <v>70</v>
      </c>
      <c r="H214" s="5">
        <v>699</v>
      </c>
      <c r="I214" s="5">
        <v>950</v>
      </c>
      <c r="J214" s="6">
        <f t="shared" si="0"/>
        <v>48930</v>
      </c>
      <c r="K214" s="6">
        <f t="shared" si="1"/>
        <v>66500</v>
      </c>
      <c r="L214" s="6">
        <f t="shared" si="2"/>
        <v>17570</v>
      </c>
    </row>
    <row r="215" spans="1:12" ht="14.25" customHeight="1" x14ac:dyDescent="0.3">
      <c r="A215" s="4">
        <v>45596</v>
      </c>
      <c r="B215" s="5" t="s">
        <v>260</v>
      </c>
      <c r="C215" s="5" t="s">
        <v>13</v>
      </c>
      <c r="D215" s="5" t="s">
        <v>14</v>
      </c>
      <c r="E215" s="5" t="s">
        <v>70</v>
      </c>
      <c r="F215" s="5" t="s">
        <v>16</v>
      </c>
      <c r="G215" s="5">
        <v>30</v>
      </c>
      <c r="H215" s="5">
        <v>539</v>
      </c>
      <c r="I215" s="5">
        <v>1461</v>
      </c>
      <c r="J215" s="6">
        <f t="shared" si="0"/>
        <v>16170</v>
      </c>
      <c r="K215" s="6">
        <f t="shared" si="1"/>
        <v>43830</v>
      </c>
      <c r="L215" s="6">
        <f t="shared" si="2"/>
        <v>27660</v>
      </c>
    </row>
    <row r="216" spans="1:12" ht="14.25" customHeight="1" x14ac:dyDescent="0.3">
      <c r="A216" s="4">
        <v>45597</v>
      </c>
      <c r="B216" s="5" t="s">
        <v>261</v>
      </c>
      <c r="C216" s="5" t="s">
        <v>13</v>
      </c>
      <c r="D216" s="5" t="s">
        <v>14</v>
      </c>
      <c r="E216" s="5" t="s">
        <v>72</v>
      </c>
      <c r="F216" s="5" t="s">
        <v>16</v>
      </c>
      <c r="G216" s="5">
        <v>26</v>
      </c>
      <c r="H216" s="5">
        <v>726</v>
      </c>
      <c r="I216" s="5">
        <v>1070</v>
      </c>
      <c r="J216" s="6">
        <f t="shared" si="0"/>
        <v>18876</v>
      </c>
      <c r="K216" s="6">
        <f t="shared" si="1"/>
        <v>27820</v>
      </c>
      <c r="L216" s="6">
        <f t="shared" si="2"/>
        <v>8944</v>
      </c>
    </row>
    <row r="217" spans="1:12" ht="14.25" customHeight="1" x14ac:dyDescent="0.3">
      <c r="A217" s="4">
        <v>45598</v>
      </c>
      <c r="B217" s="5" t="s">
        <v>262</v>
      </c>
      <c r="C217" s="5" t="s">
        <v>13</v>
      </c>
      <c r="D217" s="5" t="s">
        <v>14</v>
      </c>
      <c r="E217" s="5" t="s">
        <v>74</v>
      </c>
      <c r="F217" s="5" t="s">
        <v>16</v>
      </c>
      <c r="G217" s="5">
        <v>29</v>
      </c>
      <c r="H217" s="5">
        <v>510</v>
      </c>
      <c r="I217" s="5">
        <v>1089</v>
      </c>
      <c r="J217" s="6">
        <f t="shared" si="0"/>
        <v>14790</v>
      </c>
      <c r="K217" s="6">
        <f t="shared" si="1"/>
        <v>31581</v>
      </c>
      <c r="L217" s="6">
        <f t="shared" si="2"/>
        <v>16791</v>
      </c>
    </row>
    <row r="218" spans="1:12" ht="14.25" customHeight="1" x14ac:dyDescent="0.3">
      <c r="A218" s="4">
        <v>45599</v>
      </c>
      <c r="B218" s="5" t="s">
        <v>263</v>
      </c>
      <c r="C218" s="5" t="s">
        <v>13</v>
      </c>
      <c r="D218" s="5" t="s">
        <v>14</v>
      </c>
      <c r="E218" s="5" t="s">
        <v>21</v>
      </c>
      <c r="F218" s="5" t="s">
        <v>35</v>
      </c>
      <c r="G218" s="5">
        <v>27</v>
      </c>
      <c r="H218" s="5">
        <v>752</v>
      </c>
      <c r="I218" s="5">
        <v>1447</v>
      </c>
      <c r="J218" s="6">
        <f t="shared" si="0"/>
        <v>20304</v>
      </c>
      <c r="K218" s="6">
        <f t="shared" si="1"/>
        <v>39069</v>
      </c>
      <c r="L218" s="6">
        <f t="shared" si="2"/>
        <v>18765</v>
      </c>
    </row>
    <row r="219" spans="1:12" ht="14.25" customHeight="1" x14ac:dyDescent="0.3">
      <c r="A219" s="4">
        <v>45600</v>
      </c>
      <c r="B219" s="5" t="s">
        <v>264</v>
      </c>
      <c r="C219" s="5" t="s">
        <v>13</v>
      </c>
      <c r="D219" s="5" t="s">
        <v>14</v>
      </c>
      <c r="E219" s="5" t="s">
        <v>21</v>
      </c>
      <c r="F219" s="5" t="s">
        <v>35</v>
      </c>
      <c r="G219" s="5">
        <v>28</v>
      </c>
      <c r="H219" s="5">
        <v>924</v>
      </c>
      <c r="I219" s="5">
        <v>1332</v>
      </c>
      <c r="J219" s="6">
        <f t="shared" si="0"/>
        <v>25872</v>
      </c>
      <c r="K219" s="6">
        <f t="shared" si="1"/>
        <v>37296</v>
      </c>
      <c r="L219" s="6">
        <f t="shared" si="2"/>
        <v>11424</v>
      </c>
    </row>
    <row r="220" spans="1:12" ht="14.25" customHeight="1" x14ac:dyDescent="0.3">
      <c r="A220" s="4">
        <v>45601</v>
      </c>
      <c r="B220" s="5" t="s">
        <v>265</v>
      </c>
      <c r="C220" s="5" t="s">
        <v>13</v>
      </c>
      <c r="D220" s="5" t="s">
        <v>14</v>
      </c>
      <c r="E220" s="5" t="s">
        <v>42</v>
      </c>
      <c r="F220" s="5" t="s">
        <v>35</v>
      </c>
      <c r="G220" s="5">
        <v>26</v>
      </c>
      <c r="H220" s="5">
        <v>643</v>
      </c>
      <c r="I220" s="5">
        <v>1370</v>
      </c>
      <c r="J220" s="6">
        <f t="shared" si="0"/>
        <v>16718</v>
      </c>
      <c r="K220" s="6">
        <f t="shared" si="1"/>
        <v>35620</v>
      </c>
      <c r="L220" s="6">
        <f t="shared" si="2"/>
        <v>18902</v>
      </c>
    </row>
    <row r="221" spans="1:12" ht="14.25" customHeight="1" x14ac:dyDescent="0.3">
      <c r="A221" s="4">
        <v>45602</v>
      </c>
      <c r="B221" s="5" t="s">
        <v>266</v>
      </c>
      <c r="C221" s="5" t="s">
        <v>25</v>
      </c>
      <c r="D221" s="5" t="s">
        <v>44</v>
      </c>
      <c r="E221" s="5" t="s">
        <v>61</v>
      </c>
      <c r="F221" s="5" t="s">
        <v>35</v>
      </c>
      <c r="G221" s="5">
        <v>57</v>
      </c>
      <c r="H221" s="5">
        <v>541</v>
      </c>
      <c r="I221" s="5">
        <v>1285</v>
      </c>
      <c r="J221" s="6">
        <f t="shared" si="0"/>
        <v>30837</v>
      </c>
      <c r="K221" s="6">
        <f t="shared" si="1"/>
        <v>73245</v>
      </c>
      <c r="L221" s="6">
        <f t="shared" si="2"/>
        <v>42408</v>
      </c>
    </row>
    <row r="222" spans="1:12" ht="14.25" customHeight="1" x14ac:dyDescent="0.3">
      <c r="A222" s="4">
        <v>45603</v>
      </c>
      <c r="B222" s="5" t="s">
        <v>267</v>
      </c>
      <c r="C222" s="5" t="s">
        <v>25</v>
      </c>
      <c r="D222" s="5" t="s">
        <v>44</v>
      </c>
      <c r="E222" s="5" t="s">
        <v>21</v>
      </c>
      <c r="F222" s="5" t="s">
        <v>35</v>
      </c>
      <c r="G222" s="5">
        <v>67</v>
      </c>
      <c r="H222" s="5">
        <v>674</v>
      </c>
      <c r="I222" s="5">
        <v>1149</v>
      </c>
      <c r="J222" s="6">
        <f t="shared" si="0"/>
        <v>45158</v>
      </c>
      <c r="K222" s="6">
        <f t="shared" si="1"/>
        <v>76983</v>
      </c>
      <c r="L222" s="6">
        <f t="shared" si="2"/>
        <v>31825</v>
      </c>
    </row>
    <row r="223" spans="1:12" ht="14.25" customHeight="1" x14ac:dyDescent="0.3">
      <c r="A223" s="4">
        <v>45604</v>
      </c>
      <c r="B223" s="5" t="s">
        <v>268</v>
      </c>
      <c r="C223" s="5" t="s">
        <v>25</v>
      </c>
      <c r="D223" s="5" t="s">
        <v>44</v>
      </c>
      <c r="E223" s="5" t="s">
        <v>27</v>
      </c>
      <c r="F223" s="5" t="s">
        <v>35</v>
      </c>
      <c r="G223" s="5">
        <v>55</v>
      </c>
      <c r="H223" s="5">
        <v>599</v>
      </c>
      <c r="I223" s="5">
        <v>1345</v>
      </c>
      <c r="J223" s="6">
        <f t="shared" si="0"/>
        <v>32945</v>
      </c>
      <c r="K223" s="6">
        <f t="shared" si="1"/>
        <v>73975</v>
      </c>
      <c r="L223" s="6">
        <f t="shared" si="2"/>
        <v>41030</v>
      </c>
    </row>
    <row r="224" spans="1:12" ht="14.25" customHeight="1" x14ac:dyDescent="0.3">
      <c r="A224" s="4">
        <v>45605</v>
      </c>
      <c r="B224" s="5" t="s">
        <v>269</v>
      </c>
      <c r="C224" s="5" t="s">
        <v>25</v>
      </c>
      <c r="D224" s="5" t="s">
        <v>44</v>
      </c>
      <c r="E224" s="5" t="s">
        <v>15</v>
      </c>
      <c r="F224" s="5" t="s">
        <v>35</v>
      </c>
      <c r="G224" s="5">
        <v>70</v>
      </c>
      <c r="H224" s="5">
        <v>871</v>
      </c>
      <c r="I224" s="5">
        <v>1274</v>
      </c>
      <c r="J224" s="6">
        <f t="shared" si="0"/>
        <v>60970</v>
      </c>
      <c r="K224" s="6">
        <f t="shared" si="1"/>
        <v>89180</v>
      </c>
      <c r="L224" s="6">
        <f t="shared" si="2"/>
        <v>28210</v>
      </c>
    </row>
    <row r="225" spans="1:12" ht="14.25" customHeight="1" x14ac:dyDescent="0.3">
      <c r="A225" s="4">
        <v>45606</v>
      </c>
      <c r="B225" s="5" t="s">
        <v>270</v>
      </c>
      <c r="C225" s="5" t="s">
        <v>25</v>
      </c>
      <c r="D225" s="5" t="s">
        <v>44</v>
      </c>
      <c r="E225" s="5" t="s">
        <v>19</v>
      </c>
      <c r="F225" s="5" t="s">
        <v>35</v>
      </c>
      <c r="G225" s="5">
        <v>90</v>
      </c>
      <c r="H225" s="5">
        <v>962</v>
      </c>
      <c r="I225" s="5">
        <v>1312</v>
      </c>
      <c r="J225" s="6">
        <f t="shared" si="0"/>
        <v>86580</v>
      </c>
      <c r="K225" s="6">
        <f t="shared" si="1"/>
        <v>118080</v>
      </c>
      <c r="L225" s="6">
        <f t="shared" si="2"/>
        <v>31500</v>
      </c>
    </row>
    <row r="226" spans="1:12" ht="14.25" customHeight="1" x14ac:dyDescent="0.3">
      <c r="A226" s="4">
        <v>45607</v>
      </c>
      <c r="B226" s="5" t="s">
        <v>271</v>
      </c>
      <c r="C226" s="5" t="s">
        <v>25</v>
      </c>
      <c r="D226" s="5" t="s">
        <v>44</v>
      </c>
      <c r="E226" s="5" t="s">
        <v>21</v>
      </c>
      <c r="F226" s="5" t="s">
        <v>35</v>
      </c>
      <c r="G226" s="5">
        <v>71</v>
      </c>
      <c r="H226" s="5">
        <v>739</v>
      </c>
      <c r="I226" s="5">
        <v>968</v>
      </c>
      <c r="J226" s="6">
        <f t="shared" si="0"/>
        <v>52469</v>
      </c>
      <c r="K226" s="6">
        <f t="shared" si="1"/>
        <v>68728</v>
      </c>
      <c r="L226" s="6">
        <f t="shared" si="2"/>
        <v>16259</v>
      </c>
    </row>
    <row r="227" spans="1:12" ht="14.25" customHeight="1" x14ac:dyDescent="0.3">
      <c r="A227" s="4">
        <v>45608</v>
      </c>
      <c r="B227" s="5" t="s">
        <v>272</v>
      </c>
      <c r="C227" s="5" t="s">
        <v>25</v>
      </c>
      <c r="D227" s="5" t="s">
        <v>44</v>
      </c>
      <c r="E227" s="5" t="s">
        <v>23</v>
      </c>
      <c r="F227" s="5" t="s">
        <v>35</v>
      </c>
      <c r="G227" s="5">
        <v>63</v>
      </c>
      <c r="H227" s="5">
        <v>691</v>
      </c>
      <c r="I227" s="5">
        <v>988</v>
      </c>
      <c r="J227" s="6">
        <f t="shared" si="0"/>
        <v>43533</v>
      </c>
      <c r="K227" s="6">
        <f t="shared" si="1"/>
        <v>62244</v>
      </c>
      <c r="L227" s="6">
        <f t="shared" si="2"/>
        <v>18711</v>
      </c>
    </row>
    <row r="228" spans="1:12" ht="14.25" customHeight="1" x14ac:dyDescent="0.3">
      <c r="A228" s="4">
        <v>45609</v>
      </c>
      <c r="B228" s="5" t="s">
        <v>273</v>
      </c>
      <c r="C228" s="5" t="s">
        <v>13</v>
      </c>
      <c r="D228" s="5" t="s">
        <v>55</v>
      </c>
      <c r="E228" s="5" t="s">
        <v>27</v>
      </c>
      <c r="F228" s="5" t="s">
        <v>16</v>
      </c>
      <c r="G228" s="5">
        <v>23</v>
      </c>
      <c r="H228" s="5">
        <v>584</v>
      </c>
      <c r="I228" s="5">
        <v>1191</v>
      </c>
      <c r="J228" s="6">
        <f t="shared" si="0"/>
        <v>13432</v>
      </c>
      <c r="K228" s="6">
        <f t="shared" si="1"/>
        <v>27393</v>
      </c>
      <c r="L228" s="6">
        <f t="shared" si="2"/>
        <v>13961</v>
      </c>
    </row>
    <row r="229" spans="1:12" ht="14.25" customHeight="1" x14ac:dyDescent="0.3">
      <c r="A229" s="4">
        <v>45610</v>
      </c>
      <c r="B229" s="5" t="s">
        <v>274</v>
      </c>
      <c r="C229" s="5" t="s">
        <v>13</v>
      </c>
      <c r="D229" s="5" t="s">
        <v>55</v>
      </c>
      <c r="E229" s="5" t="s">
        <v>29</v>
      </c>
      <c r="F229" s="5" t="s">
        <v>16</v>
      </c>
      <c r="G229" s="5">
        <v>20</v>
      </c>
      <c r="H229" s="5">
        <v>773</v>
      </c>
      <c r="I229" s="5">
        <v>1009</v>
      </c>
      <c r="J229" s="6">
        <f t="shared" si="0"/>
        <v>15460</v>
      </c>
      <c r="K229" s="6">
        <f t="shared" si="1"/>
        <v>20180</v>
      </c>
      <c r="L229" s="6">
        <f t="shared" si="2"/>
        <v>4720</v>
      </c>
    </row>
    <row r="230" spans="1:12" ht="14.25" customHeight="1" x14ac:dyDescent="0.3">
      <c r="A230" s="4">
        <v>45611</v>
      </c>
      <c r="B230" s="5" t="s">
        <v>275</v>
      </c>
      <c r="C230" s="5" t="s">
        <v>13</v>
      </c>
      <c r="D230" s="5" t="s">
        <v>55</v>
      </c>
      <c r="E230" s="5" t="s">
        <v>31</v>
      </c>
      <c r="F230" s="5" t="s">
        <v>16</v>
      </c>
      <c r="G230" s="5">
        <v>21</v>
      </c>
      <c r="H230" s="5">
        <v>608</v>
      </c>
      <c r="I230" s="5">
        <v>1380</v>
      </c>
      <c r="J230" s="6">
        <f t="shared" si="0"/>
        <v>12768</v>
      </c>
      <c r="K230" s="6">
        <f t="shared" si="1"/>
        <v>28980</v>
      </c>
      <c r="L230" s="6">
        <f t="shared" si="2"/>
        <v>16212</v>
      </c>
    </row>
    <row r="231" spans="1:12" ht="14.25" customHeight="1" x14ac:dyDescent="0.3">
      <c r="A231" s="4">
        <v>45612</v>
      </c>
      <c r="B231" s="5" t="s">
        <v>276</v>
      </c>
      <c r="C231" s="5" t="s">
        <v>13</v>
      </c>
      <c r="D231" s="5" t="s">
        <v>55</v>
      </c>
      <c r="E231" s="5" t="s">
        <v>19</v>
      </c>
      <c r="F231" s="5" t="s">
        <v>16</v>
      </c>
      <c r="G231" s="5">
        <v>30</v>
      </c>
      <c r="H231" s="5">
        <v>712</v>
      </c>
      <c r="I231" s="5">
        <v>1102</v>
      </c>
      <c r="J231" s="6">
        <f t="shared" si="0"/>
        <v>21360</v>
      </c>
      <c r="K231" s="6">
        <f t="shared" si="1"/>
        <v>33060</v>
      </c>
      <c r="L231" s="6">
        <f t="shared" si="2"/>
        <v>11700</v>
      </c>
    </row>
    <row r="232" spans="1:12" ht="14.25" customHeight="1" x14ac:dyDescent="0.3">
      <c r="A232" s="4">
        <v>45613</v>
      </c>
      <c r="B232" s="5" t="s">
        <v>277</v>
      </c>
      <c r="C232" s="5" t="s">
        <v>13</v>
      </c>
      <c r="D232" s="5" t="s">
        <v>55</v>
      </c>
      <c r="E232" s="5" t="s">
        <v>34</v>
      </c>
      <c r="F232" s="5" t="s">
        <v>16</v>
      </c>
      <c r="G232" s="5">
        <v>24</v>
      </c>
      <c r="H232" s="5">
        <v>672</v>
      </c>
      <c r="I232" s="5">
        <v>910</v>
      </c>
      <c r="J232" s="6">
        <f t="shared" si="0"/>
        <v>16128</v>
      </c>
      <c r="K232" s="6">
        <f t="shared" si="1"/>
        <v>21840</v>
      </c>
      <c r="L232" s="6">
        <f t="shared" si="2"/>
        <v>5712</v>
      </c>
    </row>
    <row r="233" spans="1:12" ht="14.25" customHeight="1" x14ac:dyDescent="0.3">
      <c r="A233" s="4">
        <v>45614</v>
      </c>
      <c r="B233" s="5" t="s">
        <v>278</v>
      </c>
      <c r="C233" s="5" t="s">
        <v>13</v>
      </c>
      <c r="D233" s="5" t="s">
        <v>55</v>
      </c>
      <c r="E233" s="5" t="s">
        <v>31</v>
      </c>
      <c r="F233" s="5" t="s">
        <v>35</v>
      </c>
      <c r="G233" s="5">
        <v>23</v>
      </c>
      <c r="H233" s="5">
        <v>906</v>
      </c>
      <c r="I233" s="5">
        <v>1394</v>
      </c>
      <c r="J233" s="6">
        <f t="shared" si="0"/>
        <v>20838</v>
      </c>
      <c r="K233" s="6">
        <f t="shared" si="1"/>
        <v>32062</v>
      </c>
      <c r="L233" s="6">
        <f t="shared" si="2"/>
        <v>11224</v>
      </c>
    </row>
    <row r="234" spans="1:12" ht="14.25" customHeight="1" x14ac:dyDescent="0.3">
      <c r="A234" s="4">
        <v>45615</v>
      </c>
      <c r="B234" s="5" t="s">
        <v>279</v>
      </c>
      <c r="C234" s="5" t="s">
        <v>13</v>
      </c>
      <c r="D234" s="5" t="s">
        <v>55</v>
      </c>
      <c r="E234" s="5" t="s">
        <v>38</v>
      </c>
      <c r="F234" s="5" t="s">
        <v>35</v>
      </c>
      <c r="G234" s="5">
        <v>29</v>
      </c>
      <c r="H234" s="5">
        <v>520</v>
      </c>
      <c r="I234" s="5">
        <v>981</v>
      </c>
      <c r="J234" s="6">
        <f t="shared" si="0"/>
        <v>15080</v>
      </c>
      <c r="K234" s="6">
        <f t="shared" si="1"/>
        <v>28449</v>
      </c>
      <c r="L234" s="6">
        <f t="shared" si="2"/>
        <v>13369</v>
      </c>
    </row>
    <row r="235" spans="1:12" ht="14.25" customHeight="1" x14ac:dyDescent="0.3">
      <c r="A235" s="4">
        <v>45616</v>
      </c>
      <c r="B235" s="5" t="s">
        <v>280</v>
      </c>
      <c r="C235" s="5" t="s">
        <v>13</v>
      </c>
      <c r="D235" s="5" t="s">
        <v>55</v>
      </c>
      <c r="E235" s="5" t="s">
        <v>38</v>
      </c>
      <c r="F235" s="5" t="s">
        <v>35</v>
      </c>
      <c r="G235" s="5">
        <v>24</v>
      </c>
      <c r="H235" s="5">
        <v>927</v>
      </c>
      <c r="I235" s="5">
        <v>1362</v>
      </c>
      <c r="J235" s="6">
        <f t="shared" si="0"/>
        <v>22248</v>
      </c>
      <c r="K235" s="6">
        <f t="shared" si="1"/>
        <v>32688</v>
      </c>
      <c r="L235" s="6">
        <f t="shared" si="2"/>
        <v>10440</v>
      </c>
    </row>
    <row r="236" spans="1:12" ht="14.25" customHeight="1" x14ac:dyDescent="0.3">
      <c r="A236" s="4">
        <v>45617</v>
      </c>
      <c r="B236" s="5" t="s">
        <v>281</v>
      </c>
      <c r="C236" s="5" t="s">
        <v>13</v>
      </c>
      <c r="D236" s="5" t="s">
        <v>55</v>
      </c>
      <c r="E236" s="5" t="s">
        <v>19</v>
      </c>
      <c r="F236" s="5" t="s">
        <v>16</v>
      </c>
      <c r="G236" s="5">
        <v>28</v>
      </c>
      <c r="H236" s="5">
        <v>884</v>
      </c>
      <c r="I236" s="5">
        <v>1414</v>
      </c>
      <c r="J236" s="6">
        <f t="shared" si="0"/>
        <v>24752</v>
      </c>
      <c r="K236" s="6">
        <f t="shared" si="1"/>
        <v>39592</v>
      </c>
      <c r="L236" s="6">
        <f t="shared" si="2"/>
        <v>14840</v>
      </c>
    </row>
    <row r="237" spans="1:12" ht="14.25" customHeight="1" x14ac:dyDescent="0.3">
      <c r="A237" s="4">
        <v>45618</v>
      </c>
      <c r="B237" s="5" t="s">
        <v>282</v>
      </c>
      <c r="C237" s="5" t="s">
        <v>13</v>
      </c>
      <c r="D237" s="5" t="s">
        <v>55</v>
      </c>
      <c r="E237" s="5" t="s">
        <v>42</v>
      </c>
      <c r="F237" s="5" t="s">
        <v>16</v>
      </c>
      <c r="G237" s="5">
        <v>25</v>
      </c>
      <c r="H237" s="5">
        <v>990</v>
      </c>
      <c r="I237" s="5">
        <v>1293</v>
      </c>
      <c r="J237" s="6">
        <f t="shared" si="0"/>
        <v>24750</v>
      </c>
      <c r="K237" s="6">
        <f t="shared" si="1"/>
        <v>32325</v>
      </c>
      <c r="L237" s="6">
        <f t="shared" si="2"/>
        <v>7575</v>
      </c>
    </row>
    <row r="238" spans="1:12" ht="14.25" customHeight="1" x14ac:dyDescent="0.3">
      <c r="A238" s="4">
        <v>45619</v>
      </c>
      <c r="B238" s="5" t="s">
        <v>283</v>
      </c>
      <c r="C238" s="5" t="s">
        <v>13</v>
      </c>
      <c r="D238" s="5" t="s">
        <v>55</v>
      </c>
      <c r="E238" s="5" t="s">
        <v>19</v>
      </c>
      <c r="F238" s="5" t="s">
        <v>16</v>
      </c>
      <c r="G238" s="5">
        <v>22</v>
      </c>
      <c r="H238" s="5">
        <v>524</v>
      </c>
      <c r="I238" s="5">
        <v>1420</v>
      </c>
      <c r="J238" s="6">
        <f t="shared" si="0"/>
        <v>11528</v>
      </c>
      <c r="K238" s="6">
        <f t="shared" si="1"/>
        <v>31240</v>
      </c>
      <c r="L238" s="6">
        <f t="shared" si="2"/>
        <v>19712</v>
      </c>
    </row>
    <row r="239" spans="1:12" ht="14.25" customHeight="1" x14ac:dyDescent="0.3">
      <c r="A239" s="4">
        <v>45620</v>
      </c>
      <c r="B239" s="5" t="s">
        <v>284</v>
      </c>
      <c r="C239" s="5" t="s">
        <v>13</v>
      </c>
      <c r="D239" s="5" t="s">
        <v>55</v>
      </c>
      <c r="E239" s="5" t="s">
        <v>46</v>
      </c>
      <c r="F239" s="5" t="s">
        <v>16</v>
      </c>
      <c r="G239" s="5">
        <v>26</v>
      </c>
      <c r="H239" s="5">
        <v>997</v>
      </c>
      <c r="I239" s="5">
        <v>1308</v>
      </c>
      <c r="J239" s="6">
        <f t="shared" si="0"/>
        <v>25922</v>
      </c>
      <c r="K239" s="6">
        <f t="shared" si="1"/>
        <v>34008</v>
      </c>
      <c r="L239" s="6">
        <f t="shared" si="2"/>
        <v>8086</v>
      </c>
    </row>
    <row r="240" spans="1:12" ht="14.25" customHeight="1" x14ac:dyDescent="0.3">
      <c r="A240" s="4">
        <v>45621</v>
      </c>
      <c r="B240" s="5" t="s">
        <v>285</v>
      </c>
      <c r="C240" s="5" t="s">
        <v>13</v>
      </c>
      <c r="D240" s="5" t="s">
        <v>55</v>
      </c>
      <c r="E240" s="5" t="s">
        <v>42</v>
      </c>
      <c r="F240" s="5" t="s">
        <v>16</v>
      </c>
      <c r="G240" s="5">
        <v>27</v>
      </c>
      <c r="H240" s="5">
        <v>922</v>
      </c>
      <c r="I240" s="5">
        <v>1357</v>
      </c>
      <c r="J240" s="6">
        <f t="shared" si="0"/>
        <v>24894</v>
      </c>
      <c r="K240" s="6">
        <f t="shared" si="1"/>
        <v>36639</v>
      </c>
      <c r="L240" s="6">
        <f t="shared" si="2"/>
        <v>11745</v>
      </c>
    </row>
    <row r="241" spans="1:12" ht="14.25" customHeight="1" x14ac:dyDescent="0.3">
      <c r="A241" s="4">
        <v>45622</v>
      </c>
      <c r="B241" s="5" t="s">
        <v>286</v>
      </c>
      <c r="C241" s="5" t="s">
        <v>13</v>
      </c>
      <c r="D241" s="5" t="s">
        <v>55</v>
      </c>
      <c r="E241" s="5" t="s">
        <v>49</v>
      </c>
      <c r="F241" s="5" t="s">
        <v>35</v>
      </c>
      <c r="G241" s="5">
        <v>21</v>
      </c>
      <c r="H241" s="5">
        <v>978</v>
      </c>
      <c r="I241" s="5">
        <v>1115</v>
      </c>
      <c r="J241" s="6">
        <f t="shared" si="0"/>
        <v>20538</v>
      </c>
      <c r="K241" s="6">
        <f t="shared" si="1"/>
        <v>23415</v>
      </c>
      <c r="L241" s="6">
        <f t="shared" si="2"/>
        <v>2877</v>
      </c>
    </row>
    <row r="242" spans="1:12" ht="14.25" customHeight="1" x14ac:dyDescent="0.3">
      <c r="A242" s="4">
        <v>45623</v>
      </c>
      <c r="B242" s="5" t="s">
        <v>287</v>
      </c>
      <c r="C242" s="5" t="s">
        <v>13</v>
      </c>
      <c r="D242" s="5" t="s">
        <v>55</v>
      </c>
      <c r="E242" s="5" t="s">
        <v>51</v>
      </c>
      <c r="F242" s="5" t="s">
        <v>35</v>
      </c>
      <c r="G242" s="5">
        <v>24</v>
      </c>
      <c r="H242" s="5">
        <v>830</v>
      </c>
      <c r="I242" s="5">
        <v>964</v>
      </c>
      <c r="J242" s="6">
        <f t="shared" si="0"/>
        <v>19920</v>
      </c>
      <c r="K242" s="6">
        <f t="shared" si="1"/>
        <v>23136</v>
      </c>
      <c r="L242" s="6">
        <f t="shared" si="2"/>
        <v>3216</v>
      </c>
    </row>
    <row r="243" spans="1:12" ht="14.25" customHeight="1" x14ac:dyDescent="0.3">
      <c r="A243" s="4">
        <v>45624</v>
      </c>
      <c r="B243" s="5" t="s">
        <v>288</v>
      </c>
      <c r="C243" s="5" t="s">
        <v>13</v>
      </c>
      <c r="D243" s="5" t="s">
        <v>78</v>
      </c>
      <c r="E243" s="5" t="s">
        <v>31</v>
      </c>
      <c r="F243" s="5" t="s">
        <v>35</v>
      </c>
      <c r="G243" s="5">
        <v>21</v>
      </c>
      <c r="H243" s="5">
        <v>751</v>
      </c>
      <c r="I243" s="5">
        <v>1002</v>
      </c>
      <c r="J243" s="6">
        <f t="shared" si="0"/>
        <v>15771</v>
      </c>
      <c r="K243" s="6">
        <f t="shared" si="1"/>
        <v>21042</v>
      </c>
      <c r="L243" s="6">
        <f t="shared" si="2"/>
        <v>5271</v>
      </c>
    </row>
    <row r="244" spans="1:12" ht="14.25" customHeight="1" x14ac:dyDescent="0.3">
      <c r="A244" s="4">
        <v>45625</v>
      </c>
      <c r="B244" s="5" t="s">
        <v>289</v>
      </c>
      <c r="C244" s="5" t="s">
        <v>13</v>
      </c>
      <c r="D244" s="5" t="s">
        <v>78</v>
      </c>
      <c r="E244" s="5" t="s">
        <v>38</v>
      </c>
      <c r="F244" s="5" t="s">
        <v>35</v>
      </c>
      <c r="G244" s="5">
        <v>26</v>
      </c>
      <c r="H244" s="5">
        <v>520</v>
      </c>
      <c r="I244" s="5">
        <v>1174</v>
      </c>
      <c r="J244" s="6">
        <f t="shared" si="0"/>
        <v>13520</v>
      </c>
      <c r="K244" s="6">
        <f t="shared" si="1"/>
        <v>30524</v>
      </c>
      <c r="L244" s="6">
        <f t="shared" si="2"/>
        <v>17004</v>
      </c>
    </row>
    <row r="245" spans="1:12" ht="14.25" customHeight="1" x14ac:dyDescent="0.3">
      <c r="A245" s="4">
        <v>45626</v>
      </c>
      <c r="B245" s="5" t="s">
        <v>290</v>
      </c>
      <c r="C245" s="5" t="s">
        <v>13</v>
      </c>
      <c r="D245" s="5" t="s">
        <v>78</v>
      </c>
      <c r="E245" s="5" t="s">
        <v>38</v>
      </c>
      <c r="F245" s="5" t="s">
        <v>35</v>
      </c>
      <c r="G245" s="5">
        <v>28</v>
      </c>
      <c r="H245" s="5">
        <v>866</v>
      </c>
      <c r="I245" s="5">
        <v>1293</v>
      </c>
      <c r="J245" s="6">
        <f t="shared" si="0"/>
        <v>24248</v>
      </c>
      <c r="K245" s="6">
        <f t="shared" si="1"/>
        <v>36204</v>
      </c>
      <c r="L245" s="6">
        <f t="shared" si="2"/>
        <v>11956</v>
      </c>
    </row>
    <row r="246" spans="1:12" ht="14.25" customHeight="1" x14ac:dyDescent="0.3">
      <c r="A246" s="4">
        <v>45627</v>
      </c>
      <c r="B246" s="5" t="s">
        <v>291</v>
      </c>
      <c r="C246" s="5" t="s">
        <v>13</v>
      </c>
      <c r="D246" s="5" t="s">
        <v>78</v>
      </c>
      <c r="E246" s="5" t="s">
        <v>23</v>
      </c>
      <c r="F246" s="5" t="s">
        <v>35</v>
      </c>
      <c r="G246" s="5">
        <v>21</v>
      </c>
      <c r="H246" s="5">
        <v>605</v>
      </c>
      <c r="I246" s="5">
        <v>1005</v>
      </c>
      <c r="J246" s="6">
        <f t="shared" si="0"/>
        <v>12705</v>
      </c>
      <c r="K246" s="6">
        <f t="shared" si="1"/>
        <v>21105</v>
      </c>
      <c r="L246" s="6">
        <f t="shared" si="2"/>
        <v>8400</v>
      </c>
    </row>
    <row r="247" spans="1:12" ht="14.25" customHeight="1" x14ac:dyDescent="0.3">
      <c r="A247" s="4">
        <v>45628</v>
      </c>
      <c r="B247" s="5" t="s">
        <v>292</v>
      </c>
      <c r="C247" s="5" t="s">
        <v>13</v>
      </c>
      <c r="D247" s="5" t="s">
        <v>78</v>
      </c>
      <c r="E247" s="5" t="s">
        <v>23</v>
      </c>
      <c r="F247" s="5" t="s">
        <v>35</v>
      </c>
      <c r="G247" s="5">
        <v>20</v>
      </c>
      <c r="H247" s="5">
        <v>666</v>
      </c>
      <c r="I247" s="5">
        <v>1346</v>
      </c>
      <c r="J247" s="6">
        <f t="shared" si="0"/>
        <v>13320</v>
      </c>
      <c r="K247" s="6">
        <f t="shared" si="1"/>
        <v>26920</v>
      </c>
      <c r="L247" s="6">
        <f t="shared" si="2"/>
        <v>13600</v>
      </c>
    </row>
    <row r="248" spans="1:12" ht="14.25" customHeight="1" x14ac:dyDescent="0.3">
      <c r="A248" s="4">
        <v>45629</v>
      </c>
      <c r="B248" s="5" t="s">
        <v>293</v>
      </c>
      <c r="C248" s="5" t="s">
        <v>13</v>
      </c>
      <c r="D248" s="5" t="s">
        <v>78</v>
      </c>
      <c r="E248" s="5" t="s">
        <v>34</v>
      </c>
      <c r="F248" s="5" t="s">
        <v>16</v>
      </c>
      <c r="G248" s="5">
        <v>29</v>
      </c>
      <c r="H248" s="5">
        <v>639</v>
      </c>
      <c r="I248" s="5">
        <v>1449</v>
      </c>
      <c r="J248" s="6">
        <f t="shared" si="0"/>
        <v>18531</v>
      </c>
      <c r="K248" s="6">
        <f t="shared" si="1"/>
        <v>42021</v>
      </c>
      <c r="L248" s="6">
        <f t="shared" si="2"/>
        <v>23490</v>
      </c>
    </row>
    <row r="249" spans="1:12" ht="14.25" customHeight="1" x14ac:dyDescent="0.3">
      <c r="A249" s="4">
        <v>45630</v>
      </c>
      <c r="B249" s="5" t="s">
        <v>294</v>
      </c>
      <c r="C249" s="5" t="s">
        <v>13</v>
      </c>
      <c r="D249" s="5" t="s">
        <v>78</v>
      </c>
      <c r="E249" s="5" t="s">
        <v>38</v>
      </c>
      <c r="F249" s="5" t="s">
        <v>16</v>
      </c>
      <c r="G249" s="5">
        <v>23</v>
      </c>
      <c r="H249" s="5">
        <v>632</v>
      </c>
      <c r="I249" s="5">
        <v>1062</v>
      </c>
      <c r="J249" s="6">
        <f t="shared" si="0"/>
        <v>14536</v>
      </c>
      <c r="K249" s="6">
        <f t="shared" si="1"/>
        <v>24426</v>
      </c>
      <c r="L249" s="6">
        <f t="shared" si="2"/>
        <v>9890</v>
      </c>
    </row>
    <row r="250" spans="1:12" ht="14.25" customHeight="1" x14ac:dyDescent="0.3">
      <c r="A250" s="4">
        <v>45631</v>
      </c>
      <c r="B250" s="5" t="s">
        <v>295</v>
      </c>
      <c r="C250" s="5" t="s">
        <v>13</v>
      </c>
      <c r="D250" s="5" t="s">
        <v>78</v>
      </c>
      <c r="E250" s="5" t="s">
        <v>61</v>
      </c>
      <c r="F250" s="5" t="s">
        <v>16</v>
      </c>
      <c r="G250" s="5">
        <v>21</v>
      </c>
      <c r="H250" s="5">
        <v>540</v>
      </c>
      <c r="I250" s="5">
        <v>1169</v>
      </c>
      <c r="J250" s="6">
        <f t="shared" si="0"/>
        <v>11340</v>
      </c>
      <c r="K250" s="6">
        <f t="shared" si="1"/>
        <v>24549</v>
      </c>
      <c r="L250" s="6">
        <f t="shared" si="2"/>
        <v>13209</v>
      </c>
    </row>
    <row r="251" spans="1:12" ht="14.25" customHeight="1" x14ac:dyDescent="0.3">
      <c r="A251" s="4">
        <v>45632</v>
      </c>
      <c r="B251" s="5" t="s">
        <v>296</v>
      </c>
      <c r="C251" s="5" t="s">
        <v>13</v>
      </c>
      <c r="D251" s="5" t="s">
        <v>78</v>
      </c>
      <c r="E251" s="5" t="s">
        <v>63</v>
      </c>
      <c r="F251" s="5" t="s">
        <v>16</v>
      </c>
      <c r="G251" s="5">
        <v>30</v>
      </c>
      <c r="H251" s="5">
        <v>557</v>
      </c>
      <c r="I251" s="5">
        <v>1005</v>
      </c>
      <c r="J251" s="6">
        <f t="shared" si="0"/>
        <v>16710</v>
      </c>
      <c r="K251" s="6">
        <f t="shared" si="1"/>
        <v>30150</v>
      </c>
      <c r="L251" s="6">
        <f t="shared" si="2"/>
        <v>13440</v>
      </c>
    </row>
    <row r="252" spans="1:12" ht="14.25" customHeight="1" x14ac:dyDescent="0.3">
      <c r="A252" s="4">
        <v>45633</v>
      </c>
      <c r="B252" s="5" t="s">
        <v>297</v>
      </c>
      <c r="C252" s="5" t="s">
        <v>13</v>
      </c>
      <c r="D252" s="5" t="s">
        <v>78</v>
      </c>
      <c r="E252" s="5" t="s">
        <v>19</v>
      </c>
      <c r="F252" s="5" t="s">
        <v>35</v>
      </c>
      <c r="G252" s="5">
        <v>24</v>
      </c>
      <c r="H252" s="5">
        <v>651</v>
      </c>
      <c r="I252" s="5">
        <v>1091</v>
      </c>
      <c r="J252" s="6">
        <f t="shared" si="0"/>
        <v>15624</v>
      </c>
      <c r="K252" s="6">
        <f t="shared" si="1"/>
        <v>26184</v>
      </c>
      <c r="L252" s="6">
        <f t="shared" si="2"/>
        <v>10560</v>
      </c>
    </row>
    <row r="253" spans="1:12" ht="14.25" customHeight="1" x14ac:dyDescent="0.3">
      <c r="A253" s="4">
        <v>45634</v>
      </c>
      <c r="B253" s="5" t="s">
        <v>298</v>
      </c>
      <c r="C253" s="5" t="s">
        <v>13</v>
      </c>
      <c r="D253" s="5" t="s">
        <v>78</v>
      </c>
      <c r="E253" s="5" t="s">
        <v>66</v>
      </c>
      <c r="F253" s="5" t="s">
        <v>16</v>
      </c>
      <c r="G253" s="5">
        <v>23</v>
      </c>
      <c r="H253" s="5">
        <v>771</v>
      </c>
      <c r="I253" s="5">
        <v>946</v>
      </c>
      <c r="J253" s="6">
        <f t="shared" si="0"/>
        <v>17733</v>
      </c>
      <c r="K253" s="6">
        <f t="shared" si="1"/>
        <v>21758</v>
      </c>
      <c r="L253" s="6">
        <f t="shared" si="2"/>
        <v>4025</v>
      </c>
    </row>
    <row r="254" spans="1:12" ht="14.25" customHeight="1" x14ac:dyDescent="0.3">
      <c r="A254" s="4">
        <v>45635</v>
      </c>
      <c r="B254" s="5" t="s">
        <v>299</v>
      </c>
      <c r="C254" s="5" t="s">
        <v>13</v>
      </c>
      <c r="D254" s="5" t="s">
        <v>78</v>
      </c>
      <c r="E254" s="5" t="s">
        <v>68</v>
      </c>
      <c r="F254" s="5" t="s">
        <v>16</v>
      </c>
      <c r="G254" s="5">
        <v>20</v>
      </c>
      <c r="H254" s="5">
        <v>565</v>
      </c>
      <c r="I254" s="5">
        <v>1218</v>
      </c>
      <c r="J254" s="6">
        <f t="shared" si="0"/>
        <v>11300</v>
      </c>
      <c r="K254" s="6">
        <f t="shared" si="1"/>
        <v>24360</v>
      </c>
      <c r="L254" s="6">
        <f t="shared" si="2"/>
        <v>13060</v>
      </c>
    </row>
    <row r="255" spans="1:12" ht="14.25" customHeight="1" x14ac:dyDescent="0.3">
      <c r="A255" s="4">
        <v>45636</v>
      </c>
      <c r="B255" s="5" t="s">
        <v>158</v>
      </c>
      <c r="C255" s="5" t="s">
        <v>25</v>
      </c>
      <c r="D255" s="5" t="s">
        <v>91</v>
      </c>
      <c r="E255" s="5" t="s">
        <v>70</v>
      </c>
      <c r="F255" s="5" t="s">
        <v>16</v>
      </c>
      <c r="G255" s="5">
        <v>99</v>
      </c>
      <c r="H255" s="5">
        <v>705</v>
      </c>
      <c r="I255" s="5">
        <v>1284</v>
      </c>
      <c r="J255" s="6">
        <f t="shared" si="0"/>
        <v>69795</v>
      </c>
      <c r="K255" s="6">
        <f t="shared" si="1"/>
        <v>127116</v>
      </c>
      <c r="L255" s="6">
        <f t="shared" si="2"/>
        <v>57321</v>
      </c>
    </row>
    <row r="256" spans="1:12" ht="14.25" customHeight="1" x14ac:dyDescent="0.3">
      <c r="A256" s="4">
        <v>45637</v>
      </c>
      <c r="B256" s="5" t="s">
        <v>300</v>
      </c>
      <c r="C256" s="5" t="s">
        <v>25</v>
      </c>
      <c r="D256" s="5" t="s">
        <v>91</v>
      </c>
      <c r="E256" s="5" t="s">
        <v>72</v>
      </c>
      <c r="F256" s="5" t="s">
        <v>16</v>
      </c>
      <c r="G256" s="5">
        <v>66</v>
      </c>
      <c r="H256" s="5">
        <v>888</v>
      </c>
      <c r="I256" s="5">
        <v>1242</v>
      </c>
      <c r="J256" s="6">
        <f t="shared" si="0"/>
        <v>58608</v>
      </c>
      <c r="K256" s="6">
        <f t="shared" si="1"/>
        <v>81972</v>
      </c>
      <c r="L256" s="6">
        <f t="shared" si="2"/>
        <v>23364</v>
      </c>
    </row>
    <row r="257" spans="1:12" ht="14.25" customHeight="1" x14ac:dyDescent="0.3">
      <c r="A257" s="4">
        <v>45638</v>
      </c>
      <c r="B257" s="5" t="s">
        <v>301</v>
      </c>
      <c r="C257" s="5" t="s">
        <v>25</v>
      </c>
      <c r="D257" s="5" t="s">
        <v>91</v>
      </c>
      <c r="E257" s="5" t="s">
        <v>74</v>
      </c>
      <c r="F257" s="5" t="s">
        <v>35</v>
      </c>
      <c r="G257" s="5">
        <v>74</v>
      </c>
      <c r="H257" s="5">
        <v>922</v>
      </c>
      <c r="I257" s="5">
        <v>1093</v>
      </c>
      <c r="J257" s="6">
        <f t="shared" ref="J257:J511" si="3">G257*H257</f>
        <v>68228</v>
      </c>
      <c r="K257" s="6">
        <f t="shared" ref="K257:K511" si="4">G257*I257</f>
        <v>80882</v>
      </c>
      <c r="L257" s="6">
        <f t="shared" ref="L257:L511" si="5">K257-J257</f>
        <v>12654</v>
      </c>
    </row>
    <row r="258" spans="1:12" ht="14.25" customHeight="1" x14ac:dyDescent="0.3">
      <c r="A258" s="4">
        <v>45639</v>
      </c>
      <c r="B258" s="5" t="s">
        <v>302</v>
      </c>
      <c r="C258" s="5" t="s">
        <v>25</v>
      </c>
      <c r="D258" s="5" t="s">
        <v>91</v>
      </c>
      <c r="E258" s="5" t="s">
        <v>21</v>
      </c>
      <c r="F258" s="5" t="s">
        <v>35</v>
      </c>
      <c r="G258" s="5">
        <v>72</v>
      </c>
      <c r="H258" s="5">
        <v>560</v>
      </c>
      <c r="I258" s="5">
        <v>911</v>
      </c>
      <c r="J258" s="6">
        <f t="shared" si="3"/>
        <v>40320</v>
      </c>
      <c r="K258" s="6">
        <f t="shared" si="4"/>
        <v>65592</v>
      </c>
      <c r="L258" s="6">
        <f t="shared" si="5"/>
        <v>25272</v>
      </c>
    </row>
    <row r="259" spans="1:12" ht="14.25" customHeight="1" x14ac:dyDescent="0.3">
      <c r="A259" s="4">
        <v>45640</v>
      </c>
      <c r="B259" s="5" t="s">
        <v>303</v>
      </c>
      <c r="C259" s="5" t="s">
        <v>25</v>
      </c>
      <c r="D259" s="5" t="s">
        <v>91</v>
      </c>
      <c r="E259" s="5" t="s">
        <v>31</v>
      </c>
      <c r="F259" s="5" t="s">
        <v>35</v>
      </c>
      <c r="G259" s="5">
        <v>59</v>
      </c>
      <c r="H259" s="5">
        <v>834</v>
      </c>
      <c r="I259" s="5">
        <v>949</v>
      </c>
      <c r="J259" s="6">
        <f t="shared" si="3"/>
        <v>49206</v>
      </c>
      <c r="K259" s="6">
        <f t="shared" si="4"/>
        <v>55991</v>
      </c>
      <c r="L259" s="6">
        <f t="shared" si="5"/>
        <v>6785</v>
      </c>
    </row>
    <row r="260" spans="1:12" ht="14.25" customHeight="1" x14ac:dyDescent="0.3">
      <c r="A260" s="4">
        <v>45641</v>
      </c>
      <c r="B260" s="5" t="s">
        <v>304</v>
      </c>
      <c r="C260" s="5" t="s">
        <v>25</v>
      </c>
      <c r="D260" s="5" t="s">
        <v>91</v>
      </c>
      <c r="E260" s="5" t="s">
        <v>38</v>
      </c>
      <c r="F260" s="5" t="s">
        <v>35</v>
      </c>
      <c r="G260" s="5">
        <v>83</v>
      </c>
      <c r="H260" s="5">
        <v>840</v>
      </c>
      <c r="I260" s="5">
        <v>997</v>
      </c>
      <c r="J260" s="6">
        <f t="shared" si="3"/>
        <v>69720</v>
      </c>
      <c r="K260" s="6">
        <f t="shared" si="4"/>
        <v>82751</v>
      </c>
      <c r="L260" s="6">
        <f t="shared" si="5"/>
        <v>13031</v>
      </c>
    </row>
    <row r="261" spans="1:12" ht="14.25" customHeight="1" x14ac:dyDescent="0.3">
      <c r="A261" s="4">
        <v>45642</v>
      </c>
      <c r="B261" s="5" t="s">
        <v>305</v>
      </c>
      <c r="C261" s="5" t="s">
        <v>25</v>
      </c>
      <c r="D261" s="5" t="s">
        <v>91</v>
      </c>
      <c r="E261" s="5" t="s">
        <v>38</v>
      </c>
      <c r="F261" s="5" t="s">
        <v>35</v>
      </c>
      <c r="G261" s="5">
        <v>56</v>
      </c>
      <c r="H261" s="5">
        <v>516</v>
      </c>
      <c r="I261" s="5">
        <v>1162</v>
      </c>
      <c r="J261" s="6">
        <f t="shared" si="3"/>
        <v>28896</v>
      </c>
      <c r="K261" s="6">
        <f t="shared" si="4"/>
        <v>65072</v>
      </c>
      <c r="L261" s="6">
        <f t="shared" si="5"/>
        <v>36176</v>
      </c>
    </row>
    <row r="262" spans="1:12" ht="14.25" customHeight="1" x14ac:dyDescent="0.3">
      <c r="A262" s="4">
        <v>45643</v>
      </c>
      <c r="B262" s="5" t="s">
        <v>306</v>
      </c>
      <c r="C262" s="5" t="s">
        <v>25</v>
      </c>
      <c r="D262" s="5" t="s">
        <v>91</v>
      </c>
      <c r="E262" s="5" t="s">
        <v>23</v>
      </c>
      <c r="F262" s="5" t="s">
        <v>35</v>
      </c>
      <c r="G262" s="5">
        <v>64</v>
      </c>
      <c r="H262" s="5">
        <v>965</v>
      </c>
      <c r="I262" s="5">
        <v>982</v>
      </c>
      <c r="J262" s="6">
        <f t="shared" si="3"/>
        <v>61760</v>
      </c>
      <c r="K262" s="6">
        <f t="shared" si="4"/>
        <v>62848</v>
      </c>
      <c r="L262" s="6">
        <f t="shared" si="5"/>
        <v>1088</v>
      </c>
    </row>
    <row r="263" spans="1:12" ht="14.25" customHeight="1" x14ac:dyDescent="0.3">
      <c r="A263" s="4">
        <v>45644</v>
      </c>
      <c r="B263" s="5" t="s">
        <v>307</v>
      </c>
      <c r="C263" s="5" t="s">
        <v>25</v>
      </c>
      <c r="D263" s="5" t="s">
        <v>91</v>
      </c>
      <c r="E263" s="5" t="s">
        <v>23</v>
      </c>
      <c r="F263" s="5" t="s">
        <v>35</v>
      </c>
      <c r="G263" s="5">
        <v>59</v>
      </c>
      <c r="H263" s="5">
        <v>671</v>
      </c>
      <c r="I263" s="5">
        <v>931</v>
      </c>
      <c r="J263" s="6">
        <f t="shared" si="3"/>
        <v>39589</v>
      </c>
      <c r="K263" s="6">
        <f t="shared" si="4"/>
        <v>54929</v>
      </c>
      <c r="L263" s="6">
        <f t="shared" si="5"/>
        <v>15340</v>
      </c>
    </row>
    <row r="264" spans="1:12" ht="14.25" customHeight="1" x14ac:dyDescent="0.3">
      <c r="A264" s="4">
        <v>45645</v>
      </c>
      <c r="B264" s="5" t="s">
        <v>308</v>
      </c>
      <c r="C264" s="5" t="s">
        <v>25</v>
      </c>
      <c r="D264" s="5" t="s">
        <v>91</v>
      </c>
      <c r="E264" s="5" t="s">
        <v>34</v>
      </c>
      <c r="F264" s="5" t="s">
        <v>35</v>
      </c>
      <c r="G264" s="5">
        <v>85</v>
      </c>
      <c r="H264" s="5">
        <v>761</v>
      </c>
      <c r="I264" s="5">
        <v>901</v>
      </c>
      <c r="J264" s="6">
        <f t="shared" si="3"/>
        <v>64685</v>
      </c>
      <c r="K264" s="6">
        <f t="shared" si="4"/>
        <v>76585</v>
      </c>
      <c r="L264" s="6">
        <f t="shared" si="5"/>
        <v>11900</v>
      </c>
    </row>
    <row r="265" spans="1:12" ht="14.25" customHeight="1" x14ac:dyDescent="0.3">
      <c r="A265" s="4">
        <v>45646</v>
      </c>
      <c r="B265" s="5" t="s">
        <v>309</v>
      </c>
      <c r="C265" s="5" t="s">
        <v>25</v>
      </c>
      <c r="D265" s="5" t="s">
        <v>91</v>
      </c>
      <c r="E265" s="5" t="s">
        <v>38</v>
      </c>
      <c r="F265" s="5" t="s">
        <v>35</v>
      </c>
      <c r="G265" s="5">
        <v>60</v>
      </c>
      <c r="H265" s="5">
        <v>901</v>
      </c>
      <c r="I265" s="5">
        <v>1310</v>
      </c>
      <c r="J265" s="6">
        <f t="shared" si="3"/>
        <v>54060</v>
      </c>
      <c r="K265" s="6">
        <f t="shared" si="4"/>
        <v>78600</v>
      </c>
      <c r="L265" s="6">
        <f t="shared" si="5"/>
        <v>24540</v>
      </c>
    </row>
    <row r="266" spans="1:12" ht="14.25" customHeight="1" x14ac:dyDescent="0.3">
      <c r="A266" s="4">
        <v>45647</v>
      </c>
      <c r="B266" s="5" t="s">
        <v>310</v>
      </c>
      <c r="C266" s="5" t="s">
        <v>25</v>
      </c>
      <c r="D266" s="5" t="s">
        <v>91</v>
      </c>
      <c r="E266" s="5" t="s">
        <v>61</v>
      </c>
      <c r="F266" s="5" t="s">
        <v>35</v>
      </c>
      <c r="G266" s="5">
        <v>81</v>
      </c>
      <c r="H266" s="5">
        <v>522</v>
      </c>
      <c r="I266" s="5">
        <v>929</v>
      </c>
      <c r="J266" s="6">
        <f t="shared" si="3"/>
        <v>42282</v>
      </c>
      <c r="K266" s="6">
        <f t="shared" si="4"/>
        <v>75249</v>
      </c>
      <c r="L266" s="6">
        <f t="shared" si="5"/>
        <v>32967</v>
      </c>
    </row>
    <row r="267" spans="1:12" ht="14.25" customHeight="1" x14ac:dyDescent="0.3">
      <c r="A267" s="4">
        <v>45648</v>
      </c>
      <c r="B267" s="5" t="s">
        <v>311</v>
      </c>
      <c r="C267" s="5" t="s">
        <v>25</v>
      </c>
      <c r="D267" s="5" t="s">
        <v>104</v>
      </c>
      <c r="E267" s="5" t="s">
        <v>63</v>
      </c>
      <c r="F267" s="5" t="s">
        <v>35</v>
      </c>
      <c r="G267" s="5">
        <v>50</v>
      </c>
      <c r="H267" s="5">
        <v>749</v>
      </c>
      <c r="I267" s="5">
        <v>1021</v>
      </c>
      <c r="J267" s="6">
        <f t="shared" si="3"/>
        <v>37450</v>
      </c>
      <c r="K267" s="6">
        <f t="shared" si="4"/>
        <v>51050</v>
      </c>
      <c r="L267" s="6">
        <f t="shared" si="5"/>
        <v>13600</v>
      </c>
    </row>
    <row r="268" spans="1:12" ht="14.25" customHeight="1" x14ac:dyDescent="0.3">
      <c r="A268" s="4">
        <v>45649</v>
      </c>
      <c r="B268" s="5" t="s">
        <v>312</v>
      </c>
      <c r="C268" s="5" t="s">
        <v>25</v>
      </c>
      <c r="D268" s="5" t="s">
        <v>104</v>
      </c>
      <c r="E268" s="5" t="s">
        <v>19</v>
      </c>
      <c r="F268" s="5" t="s">
        <v>35</v>
      </c>
      <c r="G268" s="5">
        <v>72</v>
      </c>
      <c r="H268" s="5">
        <v>943</v>
      </c>
      <c r="I268" s="5">
        <v>1230</v>
      </c>
      <c r="J268" s="6">
        <f t="shared" si="3"/>
        <v>67896</v>
      </c>
      <c r="K268" s="6">
        <f t="shared" si="4"/>
        <v>88560</v>
      </c>
      <c r="L268" s="6">
        <f t="shared" si="5"/>
        <v>20664</v>
      </c>
    </row>
    <row r="269" spans="1:12" ht="14.25" customHeight="1" x14ac:dyDescent="0.3">
      <c r="A269" s="4">
        <v>45650</v>
      </c>
      <c r="B269" s="5" t="s">
        <v>313</v>
      </c>
      <c r="C269" s="5" t="s">
        <v>25</v>
      </c>
      <c r="D269" s="5" t="s">
        <v>104</v>
      </c>
      <c r="E269" s="5" t="s">
        <v>66</v>
      </c>
      <c r="F269" s="5" t="s">
        <v>35</v>
      </c>
      <c r="G269" s="5">
        <v>67</v>
      </c>
      <c r="H269" s="5">
        <v>801</v>
      </c>
      <c r="I269" s="5">
        <v>938</v>
      </c>
      <c r="J269" s="6">
        <f t="shared" si="3"/>
        <v>53667</v>
      </c>
      <c r="K269" s="6">
        <f t="shared" si="4"/>
        <v>62846</v>
      </c>
      <c r="L269" s="6">
        <f t="shared" si="5"/>
        <v>9179</v>
      </c>
    </row>
    <row r="270" spans="1:12" ht="14.25" customHeight="1" x14ac:dyDescent="0.3">
      <c r="A270" s="4">
        <v>45651</v>
      </c>
      <c r="B270" s="5" t="s">
        <v>314</v>
      </c>
      <c r="C270" s="5" t="s">
        <v>25</v>
      </c>
      <c r="D270" s="5" t="s">
        <v>104</v>
      </c>
      <c r="E270" s="5" t="s">
        <v>68</v>
      </c>
      <c r="F270" s="5" t="s">
        <v>35</v>
      </c>
      <c r="G270" s="5">
        <v>57</v>
      </c>
      <c r="H270" s="5">
        <v>647</v>
      </c>
      <c r="I270" s="5">
        <v>1346</v>
      </c>
      <c r="J270" s="6">
        <f t="shared" si="3"/>
        <v>36879</v>
      </c>
      <c r="K270" s="6">
        <f t="shared" si="4"/>
        <v>76722</v>
      </c>
      <c r="L270" s="6">
        <f t="shared" si="5"/>
        <v>39843</v>
      </c>
    </row>
    <row r="271" spans="1:12" ht="14.25" customHeight="1" x14ac:dyDescent="0.3">
      <c r="A271" s="4">
        <v>45652</v>
      </c>
      <c r="B271" s="5" t="s">
        <v>315</v>
      </c>
      <c r="C271" s="5" t="s">
        <v>25</v>
      </c>
      <c r="D271" s="5" t="s">
        <v>104</v>
      </c>
      <c r="E271" s="5" t="s">
        <v>70</v>
      </c>
      <c r="F271" s="5" t="s">
        <v>35</v>
      </c>
      <c r="G271" s="5">
        <v>91</v>
      </c>
      <c r="H271" s="5">
        <v>906</v>
      </c>
      <c r="I271" s="5">
        <v>1269</v>
      </c>
      <c r="J271" s="6">
        <f t="shared" si="3"/>
        <v>82446</v>
      </c>
      <c r="K271" s="6">
        <f t="shared" si="4"/>
        <v>115479</v>
      </c>
      <c r="L271" s="6">
        <f t="shared" si="5"/>
        <v>33033</v>
      </c>
    </row>
    <row r="272" spans="1:12" ht="14.25" customHeight="1" x14ac:dyDescent="0.3">
      <c r="A272" s="4">
        <v>45653</v>
      </c>
      <c r="B272" s="5" t="s">
        <v>316</v>
      </c>
      <c r="C272" s="5" t="s">
        <v>25</v>
      </c>
      <c r="D272" s="5" t="s">
        <v>104</v>
      </c>
      <c r="E272" s="5" t="s">
        <v>72</v>
      </c>
      <c r="F272" s="5" t="s">
        <v>16</v>
      </c>
      <c r="G272" s="5">
        <v>59</v>
      </c>
      <c r="H272" s="5">
        <v>774</v>
      </c>
      <c r="I272" s="5">
        <v>1469</v>
      </c>
      <c r="J272" s="6">
        <f t="shared" si="3"/>
        <v>45666</v>
      </c>
      <c r="K272" s="6">
        <f t="shared" si="4"/>
        <v>86671</v>
      </c>
      <c r="L272" s="6">
        <f t="shared" si="5"/>
        <v>41005</v>
      </c>
    </row>
    <row r="273" spans="1:12" ht="14.25" customHeight="1" x14ac:dyDescent="0.3">
      <c r="A273" s="4">
        <v>45654</v>
      </c>
      <c r="B273" s="5" t="s">
        <v>317</v>
      </c>
      <c r="C273" s="5" t="s">
        <v>25</v>
      </c>
      <c r="D273" s="5" t="s">
        <v>104</v>
      </c>
      <c r="E273" s="5" t="s">
        <v>74</v>
      </c>
      <c r="F273" s="5" t="s">
        <v>16</v>
      </c>
      <c r="G273" s="5">
        <v>82</v>
      </c>
      <c r="H273" s="5">
        <v>955</v>
      </c>
      <c r="I273" s="5">
        <v>1337</v>
      </c>
      <c r="J273" s="6">
        <f t="shared" si="3"/>
        <v>78310</v>
      </c>
      <c r="K273" s="6">
        <f t="shared" si="4"/>
        <v>109634</v>
      </c>
      <c r="L273" s="6">
        <f t="shared" si="5"/>
        <v>31324</v>
      </c>
    </row>
    <row r="274" spans="1:12" ht="14.25" customHeight="1" x14ac:dyDescent="0.3">
      <c r="A274" s="4">
        <v>45655</v>
      </c>
      <c r="B274" s="5" t="s">
        <v>318</v>
      </c>
      <c r="C274" s="5" t="s">
        <v>25</v>
      </c>
      <c r="D274" s="5" t="s">
        <v>104</v>
      </c>
      <c r="E274" s="5" t="s">
        <v>21</v>
      </c>
      <c r="F274" s="5" t="s">
        <v>16</v>
      </c>
      <c r="G274" s="5">
        <v>72</v>
      </c>
      <c r="H274" s="5">
        <v>829</v>
      </c>
      <c r="I274" s="5">
        <v>1266</v>
      </c>
      <c r="J274" s="6">
        <f t="shared" si="3"/>
        <v>59688</v>
      </c>
      <c r="K274" s="6">
        <f t="shared" si="4"/>
        <v>91152</v>
      </c>
      <c r="L274" s="6">
        <f t="shared" si="5"/>
        <v>31464</v>
      </c>
    </row>
    <row r="275" spans="1:12" ht="14.25" customHeight="1" x14ac:dyDescent="0.3">
      <c r="A275" s="4">
        <v>45656</v>
      </c>
      <c r="B275" s="5" t="s">
        <v>319</v>
      </c>
      <c r="C275" s="5" t="s">
        <v>25</v>
      </c>
      <c r="D275" s="5" t="s">
        <v>104</v>
      </c>
      <c r="E275" s="5" t="s">
        <v>21</v>
      </c>
      <c r="F275" s="5" t="s">
        <v>16</v>
      </c>
      <c r="G275" s="5">
        <v>62</v>
      </c>
      <c r="H275" s="5">
        <v>680</v>
      </c>
      <c r="I275" s="5">
        <v>1047</v>
      </c>
      <c r="J275" s="6">
        <f t="shared" si="3"/>
        <v>42160</v>
      </c>
      <c r="K275" s="6">
        <f t="shared" si="4"/>
        <v>64914</v>
      </c>
      <c r="L275" s="6">
        <f t="shared" si="5"/>
        <v>22754</v>
      </c>
    </row>
    <row r="276" spans="1:12" ht="14.25" customHeight="1" x14ac:dyDescent="0.3">
      <c r="A276" s="4">
        <v>45657</v>
      </c>
      <c r="B276" s="5" t="s">
        <v>320</v>
      </c>
      <c r="C276" s="5" t="s">
        <v>25</v>
      </c>
      <c r="D276" s="5" t="s">
        <v>104</v>
      </c>
      <c r="E276" s="5" t="s">
        <v>42</v>
      </c>
      <c r="F276" s="5" t="s">
        <v>16</v>
      </c>
      <c r="G276" s="5">
        <v>67</v>
      </c>
      <c r="H276" s="5">
        <v>600</v>
      </c>
      <c r="I276" s="5">
        <v>1110</v>
      </c>
      <c r="J276" s="6">
        <f t="shared" si="3"/>
        <v>40200</v>
      </c>
      <c r="K276" s="6">
        <f t="shared" si="4"/>
        <v>74370</v>
      </c>
      <c r="L276" s="6">
        <f t="shared" si="5"/>
        <v>34170</v>
      </c>
    </row>
    <row r="277" spans="1:12" ht="14.25" customHeight="1" x14ac:dyDescent="0.3">
      <c r="A277" s="4">
        <v>45658</v>
      </c>
      <c r="B277" s="5" t="s">
        <v>321</v>
      </c>
      <c r="C277" s="5" t="s">
        <v>25</v>
      </c>
      <c r="D277" s="5" t="s">
        <v>104</v>
      </c>
      <c r="E277" s="5" t="s">
        <v>61</v>
      </c>
      <c r="F277" s="5" t="s">
        <v>35</v>
      </c>
      <c r="G277" s="5">
        <v>97</v>
      </c>
      <c r="H277" s="5">
        <v>946</v>
      </c>
      <c r="I277" s="5">
        <v>1187</v>
      </c>
      <c r="J277" s="6">
        <f t="shared" si="3"/>
        <v>91762</v>
      </c>
      <c r="K277" s="6">
        <f t="shared" si="4"/>
        <v>115139</v>
      </c>
      <c r="L277" s="6">
        <f t="shared" si="5"/>
        <v>23377</v>
      </c>
    </row>
    <row r="278" spans="1:12" ht="14.25" customHeight="1" x14ac:dyDescent="0.3">
      <c r="A278" s="4">
        <v>45659</v>
      </c>
      <c r="B278" s="5" t="s">
        <v>322</v>
      </c>
      <c r="C278" s="5" t="s">
        <v>116</v>
      </c>
      <c r="D278" s="5" t="s">
        <v>117</v>
      </c>
      <c r="E278" s="5" t="s">
        <v>21</v>
      </c>
      <c r="F278" s="5" t="s">
        <v>35</v>
      </c>
      <c r="G278" s="5">
        <v>14</v>
      </c>
      <c r="H278" s="5">
        <v>521</v>
      </c>
      <c r="I278" s="5">
        <v>1399</v>
      </c>
      <c r="J278" s="6">
        <f t="shared" si="3"/>
        <v>7294</v>
      </c>
      <c r="K278" s="6">
        <f t="shared" si="4"/>
        <v>19586</v>
      </c>
      <c r="L278" s="6">
        <f t="shared" si="5"/>
        <v>12292</v>
      </c>
    </row>
    <row r="279" spans="1:12" ht="14.25" customHeight="1" x14ac:dyDescent="0.3">
      <c r="A279" s="4">
        <v>45660</v>
      </c>
      <c r="B279" s="5" t="s">
        <v>323</v>
      </c>
      <c r="C279" s="5" t="s">
        <v>116</v>
      </c>
      <c r="D279" s="5" t="s">
        <v>117</v>
      </c>
      <c r="E279" s="5" t="s">
        <v>27</v>
      </c>
      <c r="F279" s="5" t="s">
        <v>35</v>
      </c>
      <c r="G279" s="5">
        <v>11</v>
      </c>
      <c r="H279" s="5">
        <v>562</v>
      </c>
      <c r="I279" s="5">
        <v>1164</v>
      </c>
      <c r="J279" s="6">
        <f t="shared" si="3"/>
        <v>6182</v>
      </c>
      <c r="K279" s="6">
        <f t="shared" si="4"/>
        <v>12804</v>
      </c>
      <c r="L279" s="6">
        <f t="shared" si="5"/>
        <v>6622</v>
      </c>
    </row>
    <row r="280" spans="1:12" ht="14.25" customHeight="1" x14ac:dyDescent="0.3">
      <c r="A280" s="4">
        <v>45661</v>
      </c>
      <c r="B280" s="5" t="s">
        <v>324</v>
      </c>
      <c r="C280" s="5" t="s">
        <v>116</v>
      </c>
      <c r="D280" s="5" t="s">
        <v>117</v>
      </c>
      <c r="E280" s="5" t="s">
        <v>15</v>
      </c>
      <c r="F280" s="5" t="s">
        <v>35</v>
      </c>
      <c r="G280" s="5">
        <v>14</v>
      </c>
      <c r="H280" s="5">
        <v>734</v>
      </c>
      <c r="I280" s="5">
        <v>1398</v>
      </c>
      <c r="J280" s="6">
        <f t="shared" si="3"/>
        <v>10276</v>
      </c>
      <c r="K280" s="6">
        <f t="shared" si="4"/>
        <v>19572</v>
      </c>
      <c r="L280" s="6">
        <f t="shared" si="5"/>
        <v>9296</v>
      </c>
    </row>
    <row r="281" spans="1:12" ht="14.25" customHeight="1" x14ac:dyDescent="0.3">
      <c r="A281" s="4">
        <v>45662</v>
      </c>
      <c r="B281" s="5" t="s">
        <v>325</v>
      </c>
      <c r="C281" s="5" t="s">
        <v>116</v>
      </c>
      <c r="D281" s="5" t="s">
        <v>117</v>
      </c>
      <c r="E281" s="5" t="s">
        <v>19</v>
      </c>
      <c r="F281" s="5" t="s">
        <v>35</v>
      </c>
      <c r="G281" s="5">
        <v>15</v>
      </c>
      <c r="H281" s="5">
        <v>992</v>
      </c>
      <c r="I281" s="5">
        <v>1009</v>
      </c>
      <c r="J281" s="6">
        <f t="shared" si="3"/>
        <v>14880</v>
      </c>
      <c r="K281" s="6">
        <f t="shared" si="4"/>
        <v>15135</v>
      </c>
      <c r="L281" s="6">
        <f t="shared" si="5"/>
        <v>255</v>
      </c>
    </row>
    <row r="282" spans="1:12" ht="14.25" customHeight="1" x14ac:dyDescent="0.3">
      <c r="A282" s="4">
        <v>45663</v>
      </c>
      <c r="B282" s="5" t="s">
        <v>326</v>
      </c>
      <c r="C282" s="5" t="s">
        <v>116</v>
      </c>
      <c r="D282" s="5" t="s">
        <v>117</v>
      </c>
      <c r="E282" s="5" t="s">
        <v>72</v>
      </c>
      <c r="F282" s="5" t="s">
        <v>35</v>
      </c>
      <c r="G282" s="5">
        <v>20</v>
      </c>
      <c r="H282" s="5">
        <v>837</v>
      </c>
      <c r="I282" s="5">
        <v>921</v>
      </c>
      <c r="J282" s="6">
        <f t="shared" si="3"/>
        <v>16740</v>
      </c>
      <c r="K282" s="6">
        <f t="shared" si="4"/>
        <v>18420</v>
      </c>
      <c r="L282" s="6">
        <f t="shared" si="5"/>
        <v>1680</v>
      </c>
    </row>
    <row r="283" spans="1:12" ht="14.25" customHeight="1" x14ac:dyDescent="0.3">
      <c r="A283" s="4">
        <v>45664</v>
      </c>
      <c r="B283" s="5" t="s">
        <v>327</v>
      </c>
      <c r="C283" s="5" t="s">
        <v>116</v>
      </c>
      <c r="D283" s="5" t="s">
        <v>117</v>
      </c>
      <c r="E283" s="5" t="s">
        <v>74</v>
      </c>
      <c r="F283" s="5" t="s">
        <v>35</v>
      </c>
      <c r="G283" s="5">
        <v>11</v>
      </c>
      <c r="H283" s="5">
        <v>668</v>
      </c>
      <c r="I283" s="5">
        <v>1206</v>
      </c>
      <c r="J283" s="6">
        <f t="shared" si="3"/>
        <v>7348</v>
      </c>
      <c r="K283" s="6">
        <f t="shared" si="4"/>
        <v>13266</v>
      </c>
      <c r="L283" s="6">
        <f t="shared" si="5"/>
        <v>5918</v>
      </c>
    </row>
    <row r="284" spans="1:12" ht="14.25" customHeight="1" x14ac:dyDescent="0.3">
      <c r="A284" s="4">
        <v>45665</v>
      </c>
      <c r="B284" s="5" t="s">
        <v>328</v>
      </c>
      <c r="C284" s="5" t="s">
        <v>116</v>
      </c>
      <c r="D284" s="5" t="s">
        <v>117</v>
      </c>
      <c r="E284" s="5" t="s">
        <v>21</v>
      </c>
      <c r="F284" s="5" t="s">
        <v>16</v>
      </c>
      <c r="G284" s="5">
        <v>11</v>
      </c>
      <c r="H284" s="5">
        <v>617</v>
      </c>
      <c r="I284" s="5">
        <v>1122</v>
      </c>
      <c r="J284" s="6">
        <f t="shared" si="3"/>
        <v>6787</v>
      </c>
      <c r="K284" s="6">
        <f t="shared" si="4"/>
        <v>12342</v>
      </c>
      <c r="L284" s="6">
        <f t="shared" si="5"/>
        <v>5555</v>
      </c>
    </row>
    <row r="285" spans="1:12" ht="14.25" customHeight="1" x14ac:dyDescent="0.3">
      <c r="A285" s="4">
        <v>45666</v>
      </c>
      <c r="B285" s="5" t="s">
        <v>329</v>
      </c>
      <c r="C285" s="5" t="s">
        <v>25</v>
      </c>
      <c r="D285" s="5" t="s">
        <v>91</v>
      </c>
      <c r="E285" s="5" t="s">
        <v>31</v>
      </c>
      <c r="F285" s="5" t="s">
        <v>16</v>
      </c>
      <c r="G285" s="5">
        <v>62</v>
      </c>
      <c r="H285" s="5">
        <v>800</v>
      </c>
      <c r="I285" s="5">
        <v>1018</v>
      </c>
      <c r="J285" s="6">
        <f t="shared" si="3"/>
        <v>49600</v>
      </c>
      <c r="K285" s="6">
        <f t="shared" si="4"/>
        <v>63116</v>
      </c>
      <c r="L285" s="6">
        <f t="shared" si="5"/>
        <v>13516</v>
      </c>
    </row>
    <row r="286" spans="1:12" ht="14.25" customHeight="1" x14ac:dyDescent="0.3">
      <c r="A286" s="4">
        <v>45667</v>
      </c>
      <c r="B286" s="5" t="s">
        <v>330</v>
      </c>
      <c r="C286" s="5" t="s">
        <v>25</v>
      </c>
      <c r="D286" s="5" t="s">
        <v>91</v>
      </c>
      <c r="E286" s="5" t="s">
        <v>38</v>
      </c>
      <c r="F286" s="5" t="s">
        <v>16</v>
      </c>
      <c r="G286" s="5">
        <v>65</v>
      </c>
      <c r="H286" s="5">
        <v>875</v>
      </c>
      <c r="I286" s="5">
        <v>1202</v>
      </c>
      <c r="J286" s="6">
        <f t="shared" si="3"/>
        <v>56875</v>
      </c>
      <c r="K286" s="6">
        <f t="shared" si="4"/>
        <v>78130</v>
      </c>
      <c r="L286" s="6">
        <f t="shared" si="5"/>
        <v>21255</v>
      </c>
    </row>
    <row r="287" spans="1:12" ht="14.25" customHeight="1" x14ac:dyDescent="0.3">
      <c r="A287" s="4">
        <v>45668</v>
      </c>
      <c r="B287" s="5" t="s">
        <v>331</v>
      </c>
      <c r="C287" s="5" t="s">
        <v>25</v>
      </c>
      <c r="D287" s="5" t="s">
        <v>91</v>
      </c>
      <c r="E287" s="5" t="s">
        <v>38</v>
      </c>
      <c r="F287" s="5" t="s">
        <v>16</v>
      </c>
      <c r="G287" s="5">
        <v>88</v>
      </c>
      <c r="H287" s="5">
        <v>823</v>
      </c>
      <c r="I287" s="5">
        <v>1207</v>
      </c>
      <c r="J287" s="6">
        <f t="shared" si="3"/>
        <v>72424</v>
      </c>
      <c r="K287" s="6">
        <f t="shared" si="4"/>
        <v>106216</v>
      </c>
      <c r="L287" s="6">
        <f t="shared" si="5"/>
        <v>33792</v>
      </c>
    </row>
    <row r="288" spans="1:12" ht="14.25" customHeight="1" x14ac:dyDescent="0.3">
      <c r="A288" s="4">
        <v>45669</v>
      </c>
      <c r="B288" s="5" t="s">
        <v>332</v>
      </c>
      <c r="C288" s="5" t="s">
        <v>25</v>
      </c>
      <c r="D288" s="5" t="s">
        <v>91</v>
      </c>
      <c r="E288" s="5" t="s">
        <v>23</v>
      </c>
      <c r="F288" s="5" t="s">
        <v>35</v>
      </c>
      <c r="G288" s="5">
        <v>54</v>
      </c>
      <c r="H288" s="5">
        <v>664</v>
      </c>
      <c r="I288" s="5">
        <v>1283</v>
      </c>
      <c r="J288" s="6">
        <f t="shared" si="3"/>
        <v>35856</v>
      </c>
      <c r="K288" s="6">
        <f t="shared" si="4"/>
        <v>69282</v>
      </c>
      <c r="L288" s="6">
        <f t="shared" si="5"/>
        <v>33426</v>
      </c>
    </row>
    <row r="289" spans="1:12" ht="14.25" customHeight="1" x14ac:dyDescent="0.3">
      <c r="A289" s="4">
        <v>45670</v>
      </c>
      <c r="B289" s="5" t="s">
        <v>333</v>
      </c>
      <c r="C289" s="5" t="s">
        <v>25</v>
      </c>
      <c r="D289" s="5" t="s">
        <v>91</v>
      </c>
      <c r="E289" s="5" t="s">
        <v>23</v>
      </c>
      <c r="F289" s="5" t="s">
        <v>16</v>
      </c>
      <c r="G289" s="5">
        <v>52</v>
      </c>
      <c r="H289" s="5">
        <v>538</v>
      </c>
      <c r="I289" s="5">
        <v>1277</v>
      </c>
      <c r="J289" s="6">
        <f t="shared" si="3"/>
        <v>27976</v>
      </c>
      <c r="K289" s="6">
        <f t="shared" si="4"/>
        <v>66404</v>
      </c>
      <c r="L289" s="6">
        <f t="shared" si="5"/>
        <v>38428</v>
      </c>
    </row>
    <row r="290" spans="1:12" ht="14.25" customHeight="1" x14ac:dyDescent="0.3">
      <c r="A290" s="4">
        <v>45671</v>
      </c>
      <c r="B290" s="5" t="s">
        <v>334</v>
      </c>
      <c r="C290" s="5" t="s">
        <v>25</v>
      </c>
      <c r="D290" s="5" t="s">
        <v>104</v>
      </c>
      <c r="E290" s="5" t="s">
        <v>34</v>
      </c>
      <c r="F290" s="5" t="s">
        <v>16</v>
      </c>
      <c r="G290" s="5">
        <v>56</v>
      </c>
      <c r="H290" s="5">
        <v>685</v>
      </c>
      <c r="I290" s="5">
        <v>1163</v>
      </c>
      <c r="J290" s="6">
        <f t="shared" si="3"/>
        <v>38360</v>
      </c>
      <c r="K290" s="6">
        <f t="shared" si="4"/>
        <v>65128</v>
      </c>
      <c r="L290" s="6">
        <f t="shared" si="5"/>
        <v>26768</v>
      </c>
    </row>
    <row r="291" spans="1:12" ht="14.25" customHeight="1" x14ac:dyDescent="0.3">
      <c r="A291" s="4">
        <v>45672</v>
      </c>
      <c r="B291" s="5" t="s">
        <v>335</v>
      </c>
      <c r="C291" s="5" t="s">
        <v>25</v>
      </c>
      <c r="D291" s="5" t="s">
        <v>104</v>
      </c>
      <c r="E291" s="5" t="s">
        <v>38</v>
      </c>
      <c r="F291" s="5" t="s">
        <v>16</v>
      </c>
      <c r="G291" s="5">
        <v>81</v>
      </c>
      <c r="H291" s="5">
        <v>556</v>
      </c>
      <c r="I291" s="5">
        <v>932</v>
      </c>
      <c r="J291" s="6">
        <f t="shared" si="3"/>
        <v>45036</v>
      </c>
      <c r="K291" s="6">
        <f t="shared" si="4"/>
        <v>75492</v>
      </c>
      <c r="L291" s="6">
        <f t="shared" si="5"/>
        <v>30456</v>
      </c>
    </row>
    <row r="292" spans="1:12" ht="14.25" customHeight="1" x14ac:dyDescent="0.3">
      <c r="A292" s="4">
        <v>45673</v>
      </c>
      <c r="B292" s="5" t="s">
        <v>336</v>
      </c>
      <c r="C292" s="5" t="s">
        <v>25</v>
      </c>
      <c r="D292" s="5" t="s">
        <v>104</v>
      </c>
      <c r="E292" s="5" t="s">
        <v>61</v>
      </c>
      <c r="F292" s="5" t="s">
        <v>16</v>
      </c>
      <c r="G292" s="5">
        <v>72</v>
      </c>
      <c r="H292" s="5">
        <v>608</v>
      </c>
      <c r="I292" s="5">
        <v>944</v>
      </c>
      <c r="J292" s="6">
        <f t="shared" si="3"/>
        <v>43776</v>
      </c>
      <c r="K292" s="6">
        <f t="shared" si="4"/>
        <v>67968</v>
      </c>
      <c r="L292" s="6">
        <f t="shared" si="5"/>
        <v>24192</v>
      </c>
    </row>
    <row r="293" spans="1:12" ht="14.25" customHeight="1" x14ac:dyDescent="0.3">
      <c r="A293" s="4">
        <v>45674</v>
      </c>
      <c r="B293" s="5" t="s">
        <v>337</v>
      </c>
      <c r="C293" s="5" t="s">
        <v>25</v>
      </c>
      <c r="D293" s="5" t="s">
        <v>104</v>
      </c>
      <c r="E293" s="5" t="s">
        <v>63</v>
      </c>
      <c r="F293" s="5" t="s">
        <v>35</v>
      </c>
      <c r="G293" s="5">
        <v>61</v>
      </c>
      <c r="H293" s="5">
        <v>994</v>
      </c>
      <c r="I293" s="5">
        <v>1476</v>
      </c>
      <c r="J293" s="6">
        <f t="shared" si="3"/>
        <v>60634</v>
      </c>
      <c r="K293" s="6">
        <f t="shared" si="4"/>
        <v>90036</v>
      </c>
      <c r="L293" s="6">
        <f t="shared" si="5"/>
        <v>29402</v>
      </c>
    </row>
    <row r="294" spans="1:12" ht="14.25" customHeight="1" x14ac:dyDescent="0.3">
      <c r="A294" s="4">
        <v>45675</v>
      </c>
      <c r="B294" s="5" t="s">
        <v>338</v>
      </c>
      <c r="C294" s="5" t="s">
        <v>25</v>
      </c>
      <c r="D294" s="5" t="s">
        <v>104</v>
      </c>
      <c r="E294" s="5" t="s">
        <v>19</v>
      </c>
      <c r="F294" s="5" t="s">
        <v>35</v>
      </c>
      <c r="G294" s="5">
        <v>57</v>
      </c>
      <c r="H294" s="5">
        <v>566</v>
      </c>
      <c r="I294" s="5">
        <v>1490</v>
      </c>
      <c r="J294" s="6">
        <f t="shared" si="3"/>
        <v>32262</v>
      </c>
      <c r="K294" s="6">
        <f t="shared" si="4"/>
        <v>84930</v>
      </c>
      <c r="L294" s="6">
        <f t="shared" si="5"/>
        <v>52668</v>
      </c>
    </row>
    <row r="295" spans="1:12" ht="14.25" customHeight="1" x14ac:dyDescent="0.3">
      <c r="A295" s="4">
        <v>45676</v>
      </c>
      <c r="B295" s="5" t="s">
        <v>339</v>
      </c>
      <c r="C295" s="5" t="s">
        <v>25</v>
      </c>
      <c r="D295" s="5" t="s">
        <v>104</v>
      </c>
      <c r="E295" s="5" t="s">
        <v>66</v>
      </c>
      <c r="F295" s="5" t="s">
        <v>35</v>
      </c>
      <c r="G295" s="5">
        <v>50</v>
      </c>
      <c r="H295" s="5">
        <v>714</v>
      </c>
      <c r="I295" s="5">
        <v>1386</v>
      </c>
      <c r="J295" s="6">
        <f t="shared" si="3"/>
        <v>35700</v>
      </c>
      <c r="K295" s="6">
        <f t="shared" si="4"/>
        <v>69300</v>
      </c>
      <c r="L295" s="6">
        <f t="shared" si="5"/>
        <v>33600</v>
      </c>
    </row>
    <row r="296" spans="1:12" ht="14.25" customHeight="1" x14ac:dyDescent="0.3">
      <c r="A296" s="4">
        <v>45677</v>
      </c>
      <c r="B296" s="5" t="s">
        <v>229</v>
      </c>
      <c r="C296" s="5" t="s">
        <v>116</v>
      </c>
      <c r="D296" s="5" t="s">
        <v>136</v>
      </c>
      <c r="E296" s="5" t="s">
        <v>68</v>
      </c>
      <c r="F296" s="5" t="s">
        <v>35</v>
      </c>
      <c r="G296" s="5">
        <v>20</v>
      </c>
      <c r="H296" s="5">
        <v>803</v>
      </c>
      <c r="I296" s="5">
        <v>1060</v>
      </c>
      <c r="J296" s="6">
        <f t="shared" si="3"/>
        <v>16060</v>
      </c>
      <c r="K296" s="6">
        <f t="shared" si="4"/>
        <v>21200</v>
      </c>
      <c r="L296" s="6">
        <f t="shared" si="5"/>
        <v>5140</v>
      </c>
    </row>
    <row r="297" spans="1:12" ht="14.25" customHeight="1" x14ac:dyDescent="0.3">
      <c r="A297" s="4">
        <v>45678</v>
      </c>
      <c r="B297" s="5" t="s">
        <v>340</v>
      </c>
      <c r="C297" s="5" t="s">
        <v>116</v>
      </c>
      <c r="D297" s="5" t="s">
        <v>136</v>
      </c>
      <c r="E297" s="5" t="s">
        <v>70</v>
      </c>
      <c r="F297" s="5" t="s">
        <v>35</v>
      </c>
      <c r="G297" s="5">
        <v>20</v>
      </c>
      <c r="H297" s="5">
        <v>749</v>
      </c>
      <c r="I297" s="5">
        <v>1499</v>
      </c>
      <c r="J297" s="6">
        <f t="shared" si="3"/>
        <v>14980</v>
      </c>
      <c r="K297" s="6">
        <f t="shared" si="4"/>
        <v>29980</v>
      </c>
      <c r="L297" s="6">
        <f t="shared" si="5"/>
        <v>15000</v>
      </c>
    </row>
    <row r="298" spans="1:12" ht="14.25" customHeight="1" x14ac:dyDescent="0.3">
      <c r="A298" s="4">
        <v>45679</v>
      </c>
      <c r="B298" s="5" t="s">
        <v>341</v>
      </c>
      <c r="C298" s="5" t="s">
        <v>116</v>
      </c>
      <c r="D298" s="5" t="s">
        <v>136</v>
      </c>
      <c r="E298" s="5" t="s">
        <v>72</v>
      </c>
      <c r="F298" s="5" t="s">
        <v>35</v>
      </c>
      <c r="G298" s="5">
        <v>15</v>
      </c>
      <c r="H298" s="5">
        <v>924</v>
      </c>
      <c r="I298" s="5">
        <v>1216</v>
      </c>
      <c r="J298" s="6">
        <f t="shared" si="3"/>
        <v>13860</v>
      </c>
      <c r="K298" s="6">
        <f t="shared" si="4"/>
        <v>18240</v>
      </c>
      <c r="L298" s="6">
        <f t="shared" si="5"/>
        <v>4380</v>
      </c>
    </row>
    <row r="299" spans="1:12" ht="14.25" customHeight="1" x14ac:dyDescent="0.3">
      <c r="A299" s="4">
        <v>45680</v>
      </c>
      <c r="B299" s="5" t="s">
        <v>188</v>
      </c>
      <c r="C299" s="5" t="s">
        <v>116</v>
      </c>
      <c r="D299" s="5" t="s">
        <v>136</v>
      </c>
      <c r="E299" s="5" t="s">
        <v>74</v>
      </c>
      <c r="F299" s="5" t="s">
        <v>35</v>
      </c>
      <c r="G299" s="5">
        <v>18</v>
      </c>
      <c r="H299" s="5">
        <v>601</v>
      </c>
      <c r="I299" s="5">
        <v>1325</v>
      </c>
      <c r="J299" s="6">
        <f t="shared" si="3"/>
        <v>10818</v>
      </c>
      <c r="K299" s="6">
        <f t="shared" si="4"/>
        <v>23850</v>
      </c>
      <c r="L299" s="6">
        <f t="shared" si="5"/>
        <v>13032</v>
      </c>
    </row>
    <row r="300" spans="1:12" ht="14.25" customHeight="1" x14ac:dyDescent="0.3">
      <c r="A300" s="4">
        <v>45681</v>
      </c>
      <c r="B300" s="5" t="s">
        <v>342</v>
      </c>
      <c r="C300" s="5" t="s">
        <v>116</v>
      </c>
      <c r="D300" s="5" t="s">
        <v>136</v>
      </c>
      <c r="E300" s="5" t="s">
        <v>21</v>
      </c>
      <c r="F300" s="5" t="s">
        <v>35</v>
      </c>
      <c r="G300" s="5">
        <v>17</v>
      </c>
      <c r="H300" s="5">
        <v>626</v>
      </c>
      <c r="I300" s="5">
        <v>1487</v>
      </c>
      <c r="J300" s="6">
        <f t="shared" si="3"/>
        <v>10642</v>
      </c>
      <c r="K300" s="6">
        <f t="shared" si="4"/>
        <v>25279</v>
      </c>
      <c r="L300" s="6">
        <f t="shared" si="5"/>
        <v>14637</v>
      </c>
    </row>
    <row r="301" spans="1:12" ht="14.25" customHeight="1" x14ac:dyDescent="0.3">
      <c r="A301" s="4">
        <v>45682</v>
      </c>
      <c r="B301" s="5" t="s">
        <v>186</v>
      </c>
      <c r="C301" s="5" t="s">
        <v>116</v>
      </c>
      <c r="D301" s="5" t="s">
        <v>136</v>
      </c>
      <c r="E301" s="5" t="s">
        <v>21</v>
      </c>
      <c r="F301" s="5" t="s">
        <v>35</v>
      </c>
      <c r="G301" s="5">
        <v>13</v>
      </c>
      <c r="H301" s="5">
        <v>542</v>
      </c>
      <c r="I301" s="5">
        <v>1110</v>
      </c>
      <c r="J301" s="6">
        <f t="shared" si="3"/>
        <v>7046</v>
      </c>
      <c r="K301" s="6">
        <f t="shared" si="4"/>
        <v>14430</v>
      </c>
      <c r="L301" s="6">
        <f t="shared" si="5"/>
        <v>7384</v>
      </c>
    </row>
    <row r="302" spans="1:12" ht="14.25" customHeight="1" x14ac:dyDescent="0.3">
      <c r="A302" s="4">
        <v>45683</v>
      </c>
      <c r="B302" s="5" t="s">
        <v>343</v>
      </c>
      <c r="C302" s="5" t="s">
        <v>116</v>
      </c>
      <c r="D302" s="5" t="s">
        <v>136</v>
      </c>
      <c r="E302" s="5" t="s">
        <v>42</v>
      </c>
      <c r="F302" s="5" t="s">
        <v>35</v>
      </c>
      <c r="G302" s="5">
        <v>19</v>
      </c>
      <c r="H302" s="5">
        <v>911</v>
      </c>
      <c r="I302" s="5">
        <v>1052</v>
      </c>
      <c r="J302" s="6">
        <f t="shared" si="3"/>
        <v>17309</v>
      </c>
      <c r="K302" s="6">
        <f t="shared" si="4"/>
        <v>19988</v>
      </c>
      <c r="L302" s="6">
        <f t="shared" si="5"/>
        <v>2679</v>
      </c>
    </row>
    <row r="303" spans="1:12" ht="14.25" customHeight="1" x14ac:dyDescent="0.3">
      <c r="A303" s="4">
        <v>45684</v>
      </c>
      <c r="B303" s="5" t="s">
        <v>344</v>
      </c>
      <c r="C303" s="5" t="s">
        <v>116</v>
      </c>
      <c r="D303" s="5" t="s">
        <v>136</v>
      </c>
      <c r="E303" s="5" t="s">
        <v>61</v>
      </c>
      <c r="F303" s="5" t="s">
        <v>16</v>
      </c>
      <c r="G303" s="5">
        <v>19</v>
      </c>
      <c r="H303" s="5">
        <v>595</v>
      </c>
      <c r="I303" s="5">
        <v>892</v>
      </c>
      <c r="J303" s="6">
        <f t="shared" si="3"/>
        <v>11305</v>
      </c>
      <c r="K303" s="6">
        <f t="shared" si="4"/>
        <v>16948</v>
      </c>
      <c r="L303" s="6">
        <f t="shared" si="5"/>
        <v>5643</v>
      </c>
    </row>
    <row r="304" spans="1:12" ht="14.25" customHeight="1" x14ac:dyDescent="0.3">
      <c r="A304" s="4">
        <v>45685</v>
      </c>
      <c r="B304" s="5" t="s">
        <v>345</v>
      </c>
      <c r="C304" s="5" t="s">
        <v>116</v>
      </c>
      <c r="D304" s="5" t="s">
        <v>136</v>
      </c>
      <c r="E304" s="5" t="s">
        <v>21</v>
      </c>
      <c r="F304" s="5" t="s">
        <v>16</v>
      </c>
      <c r="G304" s="5">
        <v>17</v>
      </c>
      <c r="H304" s="5">
        <v>593</v>
      </c>
      <c r="I304" s="5">
        <v>1359</v>
      </c>
      <c r="J304" s="6">
        <f t="shared" si="3"/>
        <v>10081</v>
      </c>
      <c r="K304" s="6">
        <f t="shared" si="4"/>
        <v>23103</v>
      </c>
      <c r="L304" s="6">
        <f t="shared" si="5"/>
        <v>13022</v>
      </c>
    </row>
    <row r="305" spans="1:12" ht="14.25" customHeight="1" x14ac:dyDescent="0.3">
      <c r="A305" s="4">
        <v>45686</v>
      </c>
      <c r="B305" s="5" t="s">
        <v>346</v>
      </c>
      <c r="C305" s="5" t="s">
        <v>116</v>
      </c>
      <c r="D305" s="5" t="s">
        <v>136</v>
      </c>
      <c r="E305" s="5" t="s">
        <v>38</v>
      </c>
      <c r="F305" s="5" t="s">
        <v>16</v>
      </c>
      <c r="G305" s="5">
        <v>20</v>
      </c>
      <c r="H305" s="5">
        <v>735</v>
      </c>
      <c r="I305" s="5">
        <v>1265</v>
      </c>
      <c r="J305" s="6">
        <f t="shared" si="3"/>
        <v>14700</v>
      </c>
      <c r="K305" s="6">
        <f t="shared" si="4"/>
        <v>25300</v>
      </c>
      <c r="L305" s="6">
        <f t="shared" si="5"/>
        <v>10600</v>
      </c>
    </row>
    <row r="306" spans="1:12" ht="14.25" customHeight="1" x14ac:dyDescent="0.3">
      <c r="A306" s="4">
        <v>45687</v>
      </c>
      <c r="B306" s="5" t="s">
        <v>347</v>
      </c>
      <c r="C306" s="5" t="s">
        <v>116</v>
      </c>
      <c r="D306" s="5" t="s">
        <v>136</v>
      </c>
      <c r="E306" s="5" t="s">
        <v>61</v>
      </c>
      <c r="F306" s="5" t="s">
        <v>16</v>
      </c>
      <c r="G306" s="5">
        <v>10</v>
      </c>
      <c r="H306" s="5">
        <v>911</v>
      </c>
      <c r="I306" s="5">
        <v>1214</v>
      </c>
      <c r="J306" s="6">
        <f t="shared" si="3"/>
        <v>9110</v>
      </c>
      <c r="K306" s="6">
        <f t="shared" si="4"/>
        <v>12140</v>
      </c>
      <c r="L306" s="6">
        <f t="shared" si="5"/>
        <v>3030</v>
      </c>
    </row>
    <row r="307" spans="1:12" ht="14.25" customHeight="1" x14ac:dyDescent="0.3">
      <c r="A307" s="4">
        <v>45688</v>
      </c>
      <c r="B307" s="5" t="s">
        <v>348</v>
      </c>
      <c r="C307" s="5" t="s">
        <v>116</v>
      </c>
      <c r="D307" s="5" t="s">
        <v>136</v>
      </c>
      <c r="E307" s="5" t="s">
        <v>63</v>
      </c>
      <c r="F307" s="5" t="s">
        <v>16</v>
      </c>
      <c r="G307" s="5">
        <v>17</v>
      </c>
      <c r="H307" s="5">
        <v>750</v>
      </c>
      <c r="I307" s="5">
        <v>885</v>
      </c>
      <c r="J307" s="6">
        <f t="shared" si="3"/>
        <v>12750</v>
      </c>
      <c r="K307" s="6">
        <f t="shared" si="4"/>
        <v>15045</v>
      </c>
      <c r="L307" s="6">
        <f t="shared" si="5"/>
        <v>2295</v>
      </c>
    </row>
    <row r="308" spans="1:12" ht="14.25" customHeight="1" x14ac:dyDescent="0.3">
      <c r="A308" s="4">
        <v>45689</v>
      </c>
      <c r="B308" s="5" t="s">
        <v>349</v>
      </c>
      <c r="C308" s="5" t="s">
        <v>13</v>
      </c>
      <c r="D308" s="5" t="s">
        <v>78</v>
      </c>
      <c r="E308" s="5" t="s">
        <v>19</v>
      </c>
      <c r="F308" s="5" t="s">
        <v>35</v>
      </c>
      <c r="G308" s="5">
        <v>22</v>
      </c>
      <c r="H308" s="5">
        <v>810</v>
      </c>
      <c r="I308" s="5">
        <v>1261</v>
      </c>
      <c r="J308" s="6">
        <f t="shared" si="3"/>
        <v>17820</v>
      </c>
      <c r="K308" s="6">
        <f t="shared" si="4"/>
        <v>27742</v>
      </c>
      <c r="L308" s="6">
        <f t="shared" si="5"/>
        <v>9922</v>
      </c>
    </row>
    <row r="309" spans="1:12" ht="14.25" customHeight="1" x14ac:dyDescent="0.3">
      <c r="A309" s="4">
        <v>45690</v>
      </c>
      <c r="B309" s="5" t="s">
        <v>350</v>
      </c>
      <c r="C309" s="5" t="s">
        <v>13</v>
      </c>
      <c r="D309" s="5" t="s">
        <v>78</v>
      </c>
      <c r="E309" s="5" t="s">
        <v>66</v>
      </c>
      <c r="F309" s="5" t="s">
        <v>35</v>
      </c>
      <c r="G309" s="5">
        <v>23</v>
      </c>
      <c r="H309" s="5">
        <v>827</v>
      </c>
      <c r="I309" s="5">
        <v>968</v>
      </c>
      <c r="J309" s="6">
        <f t="shared" si="3"/>
        <v>19021</v>
      </c>
      <c r="K309" s="6">
        <f t="shared" si="4"/>
        <v>22264</v>
      </c>
      <c r="L309" s="6">
        <f t="shared" si="5"/>
        <v>3243</v>
      </c>
    </row>
    <row r="310" spans="1:12" ht="14.25" customHeight="1" x14ac:dyDescent="0.3">
      <c r="A310" s="4">
        <v>45691</v>
      </c>
      <c r="B310" s="5" t="s">
        <v>351</v>
      </c>
      <c r="C310" s="5" t="s">
        <v>13</v>
      </c>
      <c r="D310" s="5" t="s">
        <v>78</v>
      </c>
      <c r="E310" s="5" t="s">
        <v>68</v>
      </c>
      <c r="F310" s="5" t="s">
        <v>35</v>
      </c>
      <c r="G310" s="5">
        <v>23</v>
      </c>
      <c r="H310" s="5">
        <v>570</v>
      </c>
      <c r="I310" s="5">
        <v>1174</v>
      </c>
      <c r="J310" s="6">
        <f t="shared" si="3"/>
        <v>13110</v>
      </c>
      <c r="K310" s="6">
        <f t="shared" si="4"/>
        <v>27002</v>
      </c>
      <c r="L310" s="6">
        <f t="shared" si="5"/>
        <v>13892</v>
      </c>
    </row>
    <row r="311" spans="1:12" ht="14.25" customHeight="1" x14ac:dyDescent="0.3">
      <c r="A311" s="4">
        <v>45692</v>
      </c>
      <c r="B311" s="5" t="s">
        <v>352</v>
      </c>
      <c r="C311" s="5" t="s">
        <v>13</v>
      </c>
      <c r="D311" s="5" t="s">
        <v>78</v>
      </c>
      <c r="E311" s="5" t="s">
        <v>70</v>
      </c>
      <c r="F311" s="5" t="s">
        <v>16</v>
      </c>
      <c r="G311" s="5">
        <v>21</v>
      </c>
      <c r="H311" s="5">
        <v>938</v>
      </c>
      <c r="I311" s="5">
        <v>1008</v>
      </c>
      <c r="J311" s="6">
        <f t="shared" si="3"/>
        <v>19698</v>
      </c>
      <c r="K311" s="6">
        <f t="shared" si="4"/>
        <v>21168</v>
      </c>
      <c r="L311" s="6">
        <f t="shared" si="5"/>
        <v>1470</v>
      </c>
    </row>
    <row r="312" spans="1:12" ht="14.25" customHeight="1" x14ac:dyDescent="0.3">
      <c r="A312" s="4">
        <v>45693</v>
      </c>
      <c r="B312" s="5" t="s">
        <v>353</v>
      </c>
      <c r="C312" s="5" t="s">
        <v>13</v>
      </c>
      <c r="D312" s="5" t="s">
        <v>78</v>
      </c>
      <c r="E312" s="5" t="s">
        <v>72</v>
      </c>
      <c r="F312" s="5" t="s">
        <v>16</v>
      </c>
      <c r="G312" s="5">
        <v>24</v>
      </c>
      <c r="H312" s="5">
        <v>993</v>
      </c>
      <c r="I312" s="5">
        <v>1319</v>
      </c>
      <c r="J312" s="6">
        <f t="shared" si="3"/>
        <v>23832</v>
      </c>
      <c r="K312" s="6">
        <f t="shared" si="4"/>
        <v>31656</v>
      </c>
      <c r="L312" s="6">
        <f t="shared" si="5"/>
        <v>7824</v>
      </c>
    </row>
    <row r="313" spans="1:12" ht="14.25" customHeight="1" x14ac:dyDescent="0.3">
      <c r="A313" s="4">
        <v>45694</v>
      </c>
      <c r="B313" s="5" t="s">
        <v>354</v>
      </c>
      <c r="C313" s="5" t="s">
        <v>13</v>
      </c>
      <c r="D313" s="5" t="s">
        <v>78</v>
      </c>
      <c r="E313" s="5" t="s">
        <v>74</v>
      </c>
      <c r="F313" s="5" t="s">
        <v>16</v>
      </c>
      <c r="G313" s="5">
        <v>20</v>
      </c>
      <c r="H313" s="5">
        <v>534</v>
      </c>
      <c r="I313" s="5">
        <v>1436</v>
      </c>
      <c r="J313" s="6">
        <f t="shared" si="3"/>
        <v>10680</v>
      </c>
      <c r="K313" s="6">
        <f t="shared" si="4"/>
        <v>28720</v>
      </c>
      <c r="L313" s="6">
        <f t="shared" si="5"/>
        <v>18040</v>
      </c>
    </row>
    <row r="314" spans="1:12" ht="14.25" customHeight="1" x14ac:dyDescent="0.3">
      <c r="A314" s="4">
        <v>45695</v>
      </c>
      <c r="B314" s="5" t="s">
        <v>355</v>
      </c>
      <c r="C314" s="5" t="s">
        <v>13</v>
      </c>
      <c r="D314" s="5" t="s">
        <v>78</v>
      </c>
      <c r="E314" s="5" t="s">
        <v>21</v>
      </c>
      <c r="F314" s="5" t="s">
        <v>16</v>
      </c>
      <c r="G314" s="5">
        <v>23</v>
      </c>
      <c r="H314" s="5">
        <v>761</v>
      </c>
      <c r="I314" s="5">
        <v>1027</v>
      </c>
      <c r="J314" s="6">
        <f t="shared" si="3"/>
        <v>17503</v>
      </c>
      <c r="K314" s="6">
        <f t="shared" si="4"/>
        <v>23621</v>
      </c>
      <c r="L314" s="6">
        <f t="shared" si="5"/>
        <v>6118</v>
      </c>
    </row>
    <row r="315" spans="1:12" ht="14.25" customHeight="1" x14ac:dyDescent="0.3">
      <c r="A315" s="4">
        <v>45696</v>
      </c>
      <c r="B315" s="5" t="s">
        <v>356</v>
      </c>
      <c r="C315" s="5" t="s">
        <v>13</v>
      </c>
      <c r="D315" s="5" t="s">
        <v>78</v>
      </c>
      <c r="E315" s="5" t="s">
        <v>21</v>
      </c>
      <c r="F315" s="5" t="s">
        <v>16</v>
      </c>
      <c r="G315" s="5">
        <v>23</v>
      </c>
      <c r="H315" s="5">
        <v>701</v>
      </c>
      <c r="I315" s="5">
        <v>1006</v>
      </c>
      <c r="J315" s="6">
        <f t="shared" si="3"/>
        <v>16123</v>
      </c>
      <c r="K315" s="6">
        <f t="shared" si="4"/>
        <v>23138</v>
      </c>
      <c r="L315" s="6">
        <f t="shared" si="5"/>
        <v>7015</v>
      </c>
    </row>
    <row r="316" spans="1:12" ht="14.25" customHeight="1" x14ac:dyDescent="0.3">
      <c r="A316" s="4">
        <v>45697</v>
      </c>
      <c r="B316" s="5" t="s">
        <v>357</v>
      </c>
      <c r="C316" s="5" t="s">
        <v>13</v>
      </c>
      <c r="D316" s="5" t="s">
        <v>78</v>
      </c>
      <c r="E316" s="5" t="s">
        <v>42</v>
      </c>
      <c r="F316" s="5" t="s">
        <v>35</v>
      </c>
      <c r="G316" s="5">
        <v>25</v>
      </c>
      <c r="H316" s="5">
        <v>541</v>
      </c>
      <c r="I316" s="5">
        <v>1277</v>
      </c>
      <c r="J316" s="6">
        <f t="shared" si="3"/>
        <v>13525</v>
      </c>
      <c r="K316" s="6">
        <f t="shared" si="4"/>
        <v>31925</v>
      </c>
      <c r="L316" s="6">
        <f t="shared" si="5"/>
        <v>18400</v>
      </c>
    </row>
    <row r="317" spans="1:12" ht="14.25" customHeight="1" x14ac:dyDescent="0.3">
      <c r="A317" s="4">
        <v>45698</v>
      </c>
      <c r="B317" s="5" t="s">
        <v>358</v>
      </c>
      <c r="C317" s="5" t="s">
        <v>13</v>
      </c>
      <c r="D317" s="5" t="s">
        <v>78</v>
      </c>
      <c r="E317" s="5" t="s">
        <v>61</v>
      </c>
      <c r="F317" s="5" t="s">
        <v>35</v>
      </c>
      <c r="G317" s="5">
        <v>26</v>
      </c>
      <c r="H317" s="5">
        <v>751</v>
      </c>
      <c r="I317" s="5">
        <v>1271</v>
      </c>
      <c r="J317" s="6">
        <f t="shared" si="3"/>
        <v>19526</v>
      </c>
      <c r="K317" s="6">
        <f t="shared" si="4"/>
        <v>33046</v>
      </c>
      <c r="L317" s="6">
        <f t="shared" si="5"/>
        <v>13520</v>
      </c>
    </row>
    <row r="318" spans="1:12" ht="14.25" customHeight="1" x14ac:dyDescent="0.3">
      <c r="A318" s="4">
        <v>45699</v>
      </c>
      <c r="B318" s="5" t="s">
        <v>359</v>
      </c>
      <c r="C318" s="5" t="s">
        <v>13</v>
      </c>
      <c r="D318" s="5" t="s">
        <v>78</v>
      </c>
      <c r="E318" s="5" t="s">
        <v>31</v>
      </c>
      <c r="F318" s="5" t="s">
        <v>35</v>
      </c>
      <c r="G318" s="5">
        <v>28</v>
      </c>
      <c r="H318" s="5">
        <v>708</v>
      </c>
      <c r="I318" s="5">
        <v>1037</v>
      </c>
      <c r="J318" s="6">
        <f t="shared" si="3"/>
        <v>19824</v>
      </c>
      <c r="K318" s="6">
        <f t="shared" si="4"/>
        <v>29036</v>
      </c>
      <c r="L318" s="6">
        <f t="shared" si="5"/>
        <v>9212</v>
      </c>
    </row>
    <row r="319" spans="1:12" ht="14.25" customHeight="1" x14ac:dyDescent="0.3">
      <c r="A319" s="4">
        <v>45700</v>
      </c>
      <c r="B319" s="5" t="s">
        <v>360</v>
      </c>
      <c r="C319" s="5" t="s">
        <v>25</v>
      </c>
      <c r="D319" s="5" t="s">
        <v>91</v>
      </c>
      <c r="E319" s="5" t="s">
        <v>38</v>
      </c>
      <c r="F319" s="5" t="s">
        <v>35</v>
      </c>
      <c r="G319" s="5">
        <v>80</v>
      </c>
      <c r="H319" s="5">
        <v>636</v>
      </c>
      <c r="I319" s="5">
        <v>1120</v>
      </c>
      <c r="J319" s="6">
        <f t="shared" si="3"/>
        <v>50880</v>
      </c>
      <c r="K319" s="6">
        <f t="shared" si="4"/>
        <v>89600</v>
      </c>
      <c r="L319" s="6">
        <f t="shared" si="5"/>
        <v>38720</v>
      </c>
    </row>
    <row r="320" spans="1:12" ht="14.25" customHeight="1" x14ac:dyDescent="0.3">
      <c r="A320" s="4">
        <v>45701</v>
      </c>
      <c r="B320" s="5" t="s">
        <v>361</v>
      </c>
      <c r="C320" s="5" t="s">
        <v>25</v>
      </c>
      <c r="D320" s="5" t="s">
        <v>91</v>
      </c>
      <c r="E320" s="5" t="s">
        <v>38</v>
      </c>
      <c r="F320" s="5" t="s">
        <v>35</v>
      </c>
      <c r="G320" s="5">
        <v>50</v>
      </c>
      <c r="H320" s="5">
        <v>581</v>
      </c>
      <c r="I320" s="5">
        <v>1107</v>
      </c>
      <c r="J320" s="6">
        <f t="shared" si="3"/>
        <v>29050</v>
      </c>
      <c r="K320" s="6">
        <f t="shared" si="4"/>
        <v>55350</v>
      </c>
      <c r="L320" s="6">
        <f t="shared" si="5"/>
        <v>26300</v>
      </c>
    </row>
    <row r="321" spans="1:12" ht="14.25" customHeight="1" x14ac:dyDescent="0.3">
      <c r="A321" s="4">
        <v>45702</v>
      </c>
      <c r="B321" s="5" t="s">
        <v>362</v>
      </c>
      <c r="C321" s="5" t="s">
        <v>25</v>
      </c>
      <c r="D321" s="5" t="s">
        <v>91</v>
      </c>
      <c r="E321" s="5" t="s">
        <v>23</v>
      </c>
      <c r="F321" s="5" t="s">
        <v>35</v>
      </c>
      <c r="G321" s="5">
        <v>55</v>
      </c>
      <c r="H321" s="5">
        <v>856</v>
      </c>
      <c r="I321" s="5">
        <v>1202</v>
      </c>
      <c r="J321" s="6">
        <f t="shared" si="3"/>
        <v>47080</v>
      </c>
      <c r="K321" s="6">
        <f t="shared" si="4"/>
        <v>66110</v>
      </c>
      <c r="L321" s="6">
        <f t="shared" si="5"/>
        <v>19030</v>
      </c>
    </row>
    <row r="322" spans="1:12" ht="14.25" customHeight="1" x14ac:dyDescent="0.3">
      <c r="A322" s="4">
        <v>45703</v>
      </c>
      <c r="B322" s="5" t="s">
        <v>363</v>
      </c>
      <c r="C322" s="5" t="s">
        <v>25</v>
      </c>
      <c r="D322" s="5" t="s">
        <v>91</v>
      </c>
      <c r="E322" s="5" t="s">
        <v>23</v>
      </c>
      <c r="F322" s="5" t="s">
        <v>35</v>
      </c>
      <c r="G322" s="5">
        <v>78</v>
      </c>
      <c r="H322" s="5">
        <v>964</v>
      </c>
      <c r="I322" s="5">
        <v>1202</v>
      </c>
      <c r="J322" s="6">
        <f t="shared" si="3"/>
        <v>75192</v>
      </c>
      <c r="K322" s="6">
        <f t="shared" si="4"/>
        <v>93756</v>
      </c>
      <c r="L322" s="6">
        <f t="shared" si="5"/>
        <v>18564</v>
      </c>
    </row>
    <row r="323" spans="1:12" ht="14.25" customHeight="1" x14ac:dyDescent="0.3">
      <c r="A323" s="4">
        <v>45704</v>
      </c>
      <c r="B323" s="5" t="s">
        <v>364</v>
      </c>
      <c r="C323" s="5" t="s">
        <v>25</v>
      </c>
      <c r="D323" s="5" t="s">
        <v>91</v>
      </c>
      <c r="E323" s="5" t="s">
        <v>34</v>
      </c>
      <c r="F323" s="5" t="s">
        <v>16</v>
      </c>
      <c r="G323" s="5">
        <v>97</v>
      </c>
      <c r="H323" s="5">
        <v>982</v>
      </c>
      <c r="I323" s="5">
        <v>1080</v>
      </c>
      <c r="J323" s="6">
        <f t="shared" si="3"/>
        <v>95254</v>
      </c>
      <c r="K323" s="6">
        <f t="shared" si="4"/>
        <v>104760</v>
      </c>
      <c r="L323" s="6">
        <f t="shared" si="5"/>
        <v>9506</v>
      </c>
    </row>
    <row r="324" spans="1:12" ht="14.25" customHeight="1" x14ac:dyDescent="0.3">
      <c r="A324" s="4">
        <v>45705</v>
      </c>
      <c r="B324" s="5" t="s">
        <v>365</v>
      </c>
      <c r="C324" s="5" t="s">
        <v>25</v>
      </c>
      <c r="D324" s="5" t="s">
        <v>91</v>
      </c>
      <c r="E324" s="5" t="s">
        <v>38</v>
      </c>
      <c r="F324" s="5" t="s">
        <v>16</v>
      </c>
      <c r="G324" s="5">
        <v>93</v>
      </c>
      <c r="H324" s="5">
        <v>736</v>
      </c>
      <c r="I324" s="5">
        <v>1300</v>
      </c>
      <c r="J324" s="6">
        <f t="shared" si="3"/>
        <v>68448</v>
      </c>
      <c r="K324" s="6">
        <f t="shared" si="4"/>
        <v>120900</v>
      </c>
      <c r="L324" s="6">
        <f t="shared" si="5"/>
        <v>52452</v>
      </c>
    </row>
    <row r="325" spans="1:12" ht="14.25" customHeight="1" x14ac:dyDescent="0.3">
      <c r="A325" s="4">
        <v>45706</v>
      </c>
      <c r="B325" s="5" t="s">
        <v>366</v>
      </c>
      <c r="C325" s="5" t="s">
        <v>25</v>
      </c>
      <c r="D325" s="5" t="s">
        <v>91</v>
      </c>
      <c r="E325" s="5" t="s">
        <v>61</v>
      </c>
      <c r="F325" s="5" t="s">
        <v>16</v>
      </c>
      <c r="G325" s="5">
        <v>51</v>
      </c>
      <c r="H325" s="5">
        <v>608</v>
      </c>
      <c r="I325" s="5">
        <v>1035</v>
      </c>
      <c r="J325" s="6">
        <f t="shared" si="3"/>
        <v>31008</v>
      </c>
      <c r="K325" s="6">
        <f t="shared" si="4"/>
        <v>52785</v>
      </c>
      <c r="L325" s="6">
        <f t="shared" si="5"/>
        <v>21777</v>
      </c>
    </row>
    <row r="326" spans="1:12" ht="14.25" customHeight="1" x14ac:dyDescent="0.3">
      <c r="A326" s="4">
        <v>45707</v>
      </c>
      <c r="B326" s="5" t="s">
        <v>367</v>
      </c>
      <c r="C326" s="5" t="s">
        <v>25</v>
      </c>
      <c r="D326" s="5" t="s">
        <v>91</v>
      </c>
      <c r="E326" s="5" t="s">
        <v>63</v>
      </c>
      <c r="F326" s="5" t="s">
        <v>16</v>
      </c>
      <c r="G326" s="5">
        <v>95</v>
      </c>
      <c r="H326" s="5">
        <v>642</v>
      </c>
      <c r="I326" s="5">
        <v>991</v>
      </c>
      <c r="J326" s="6">
        <f t="shared" si="3"/>
        <v>60990</v>
      </c>
      <c r="K326" s="6">
        <f t="shared" si="4"/>
        <v>94145</v>
      </c>
      <c r="L326" s="6">
        <f t="shared" si="5"/>
        <v>33155</v>
      </c>
    </row>
    <row r="327" spans="1:12" ht="14.25" customHeight="1" x14ac:dyDescent="0.3">
      <c r="A327" s="4">
        <v>45708</v>
      </c>
      <c r="B327" s="5" t="s">
        <v>368</v>
      </c>
      <c r="C327" s="5" t="s">
        <v>25</v>
      </c>
      <c r="D327" s="5" t="s">
        <v>91</v>
      </c>
      <c r="E327" s="5" t="s">
        <v>19</v>
      </c>
      <c r="F327" s="5" t="s">
        <v>35</v>
      </c>
      <c r="G327" s="5">
        <v>90</v>
      </c>
      <c r="H327" s="5">
        <v>713</v>
      </c>
      <c r="I327" s="5">
        <v>1017</v>
      </c>
      <c r="J327" s="6">
        <f t="shared" si="3"/>
        <v>64170</v>
      </c>
      <c r="K327" s="6">
        <f t="shared" si="4"/>
        <v>91530</v>
      </c>
      <c r="L327" s="6">
        <f t="shared" si="5"/>
        <v>27360</v>
      </c>
    </row>
    <row r="328" spans="1:12" ht="14.25" customHeight="1" x14ac:dyDescent="0.3">
      <c r="A328" s="4">
        <v>45709</v>
      </c>
      <c r="B328" s="5" t="s">
        <v>369</v>
      </c>
      <c r="C328" s="5" t="s">
        <v>25</v>
      </c>
      <c r="D328" s="5" t="s">
        <v>91</v>
      </c>
      <c r="E328" s="5" t="s">
        <v>66</v>
      </c>
      <c r="F328" s="5" t="s">
        <v>16</v>
      </c>
      <c r="G328" s="5">
        <v>88</v>
      </c>
      <c r="H328" s="5">
        <v>635</v>
      </c>
      <c r="I328" s="5">
        <v>1275</v>
      </c>
      <c r="J328" s="6">
        <f t="shared" si="3"/>
        <v>55880</v>
      </c>
      <c r="K328" s="6">
        <f t="shared" si="4"/>
        <v>112200</v>
      </c>
      <c r="L328" s="6">
        <f t="shared" si="5"/>
        <v>56320</v>
      </c>
    </row>
    <row r="329" spans="1:12" ht="14.25" customHeight="1" x14ac:dyDescent="0.3">
      <c r="A329" s="4">
        <v>45710</v>
      </c>
      <c r="B329" s="5" t="s">
        <v>370</v>
      </c>
      <c r="C329" s="5" t="s">
        <v>25</v>
      </c>
      <c r="D329" s="5" t="s">
        <v>91</v>
      </c>
      <c r="E329" s="5" t="s">
        <v>68</v>
      </c>
      <c r="F329" s="5" t="s">
        <v>16</v>
      </c>
      <c r="G329" s="5">
        <v>81</v>
      </c>
      <c r="H329" s="5">
        <v>813</v>
      </c>
      <c r="I329" s="5">
        <v>946</v>
      </c>
      <c r="J329" s="6">
        <f t="shared" si="3"/>
        <v>65853</v>
      </c>
      <c r="K329" s="6">
        <f t="shared" si="4"/>
        <v>76626</v>
      </c>
      <c r="L329" s="6">
        <f t="shared" si="5"/>
        <v>10773</v>
      </c>
    </row>
    <row r="330" spans="1:12" ht="14.25" customHeight="1" x14ac:dyDescent="0.3">
      <c r="A330" s="4">
        <v>45711</v>
      </c>
      <c r="B330" s="5" t="s">
        <v>371</v>
      </c>
      <c r="C330" s="5" t="s">
        <v>25</v>
      </c>
      <c r="D330" s="5" t="s">
        <v>91</v>
      </c>
      <c r="E330" s="5" t="s">
        <v>70</v>
      </c>
      <c r="F330" s="5" t="s">
        <v>16</v>
      </c>
      <c r="G330" s="5">
        <v>57</v>
      </c>
      <c r="H330" s="5">
        <v>912</v>
      </c>
      <c r="I330" s="5">
        <v>1076</v>
      </c>
      <c r="J330" s="6">
        <f t="shared" si="3"/>
        <v>51984</v>
      </c>
      <c r="K330" s="6">
        <f t="shared" si="4"/>
        <v>61332</v>
      </c>
      <c r="L330" s="6">
        <f t="shared" si="5"/>
        <v>9348</v>
      </c>
    </row>
    <row r="331" spans="1:12" ht="14.25" customHeight="1" x14ac:dyDescent="0.3">
      <c r="A331" s="4">
        <v>45712</v>
      </c>
      <c r="B331" s="8" t="s">
        <v>372</v>
      </c>
      <c r="C331" s="8" t="s">
        <v>25</v>
      </c>
      <c r="D331" s="8" t="s">
        <v>104</v>
      </c>
      <c r="E331" s="8" t="s">
        <v>72</v>
      </c>
      <c r="F331" s="5" t="s">
        <v>16</v>
      </c>
      <c r="G331" s="5">
        <v>61</v>
      </c>
      <c r="H331" s="5">
        <v>565</v>
      </c>
      <c r="I331" s="5">
        <v>1330</v>
      </c>
      <c r="J331" s="6">
        <f t="shared" si="3"/>
        <v>34465</v>
      </c>
      <c r="K331" s="6">
        <f t="shared" si="4"/>
        <v>81130</v>
      </c>
      <c r="L331" s="6">
        <f t="shared" si="5"/>
        <v>46665</v>
      </c>
    </row>
    <row r="332" spans="1:12" ht="14.25" customHeight="1" x14ac:dyDescent="0.3">
      <c r="A332" s="4">
        <v>45713</v>
      </c>
      <c r="B332" s="9" t="s">
        <v>373</v>
      </c>
      <c r="C332" s="8" t="s">
        <v>25</v>
      </c>
      <c r="D332" s="9" t="s">
        <v>374</v>
      </c>
      <c r="E332" s="8" t="s">
        <v>72</v>
      </c>
      <c r="F332" s="5" t="s">
        <v>16</v>
      </c>
      <c r="G332" s="5">
        <v>62</v>
      </c>
      <c r="H332" s="5">
        <v>805</v>
      </c>
      <c r="I332" s="5">
        <v>1411</v>
      </c>
      <c r="J332" s="6">
        <f t="shared" si="3"/>
        <v>49910</v>
      </c>
      <c r="K332" s="6">
        <f t="shared" si="4"/>
        <v>87482</v>
      </c>
      <c r="L332" s="6">
        <f t="shared" si="5"/>
        <v>37572</v>
      </c>
    </row>
    <row r="333" spans="1:12" ht="14.25" customHeight="1" x14ac:dyDescent="0.3">
      <c r="A333" s="4">
        <v>45383</v>
      </c>
      <c r="B333" s="5" t="s">
        <v>12</v>
      </c>
      <c r="C333" s="5" t="s">
        <v>13</v>
      </c>
      <c r="D333" s="5" t="s">
        <v>14</v>
      </c>
      <c r="E333" s="5" t="s">
        <v>15</v>
      </c>
      <c r="F333" s="5" t="s">
        <v>16</v>
      </c>
      <c r="G333" s="5">
        <v>28</v>
      </c>
      <c r="H333" s="5">
        <v>826</v>
      </c>
      <c r="I333" s="5">
        <v>1135</v>
      </c>
      <c r="J333" s="6">
        <f t="shared" si="3"/>
        <v>23128</v>
      </c>
      <c r="K333" s="6">
        <f t="shared" si="4"/>
        <v>31780</v>
      </c>
      <c r="L333" s="6">
        <f t="shared" si="5"/>
        <v>8652</v>
      </c>
    </row>
    <row r="334" spans="1:12" ht="14.25" customHeight="1" x14ac:dyDescent="0.3">
      <c r="A334" s="4">
        <v>45384</v>
      </c>
      <c r="B334" s="5" t="s">
        <v>17</v>
      </c>
      <c r="C334" s="5" t="s">
        <v>13</v>
      </c>
      <c r="D334" s="5" t="s">
        <v>18</v>
      </c>
      <c r="E334" s="5" t="s">
        <v>19</v>
      </c>
      <c r="F334" s="5" t="s">
        <v>16</v>
      </c>
      <c r="G334" s="5">
        <v>25</v>
      </c>
      <c r="H334" s="5">
        <v>952</v>
      </c>
      <c r="I334" s="5">
        <v>1314</v>
      </c>
      <c r="J334" s="6">
        <f t="shared" si="3"/>
        <v>23800</v>
      </c>
      <c r="K334" s="6">
        <f t="shared" si="4"/>
        <v>32850</v>
      </c>
      <c r="L334" s="6">
        <f t="shared" si="5"/>
        <v>9050</v>
      </c>
    </row>
    <row r="335" spans="1:12" ht="14.25" customHeight="1" x14ac:dyDescent="0.3">
      <c r="A335" s="4">
        <v>45385</v>
      </c>
      <c r="B335" s="5" t="s">
        <v>20</v>
      </c>
      <c r="C335" s="5" t="s">
        <v>13</v>
      </c>
      <c r="D335" s="5" t="s">
        <v>18</v>
      </c>
      <c r="E335" s="5" t="s">
        <v>21</v>
      </c>
      <c r="F335" s="5" t="s">
        <v>16</v>
      </c>
      <c r="G335" s="5">
        <v>20</v>
      </c>
      <c r="H335" s="5">
        <v>940</v>
      </c>
      <c r="I335" s="5">
        <v>1488</v>
      </c>
      <c r="J335" s="6">
        <f t="shared" si="3"/>
        <v>18800</v>
      </c>
      <c r="K335" s="6">
        <f t="shared" si="4"/>
        <v>29760</v>
      </c>
      <c r="L335" s="6">
        <f t="shared" si="5"/>
        <v>10960</v>
      </c>
    </row>
    <row r="336" spans="1:12" ht="14.25" customHeight="1" x14ac:dyDescent="0.3">
      <c r="A336" s="4">
        <v>45386</v>
      </c>
      <c r="B336" s="5" t="s">
        <v>22</v>
      </c>
      <c r="C336" s="5" t="s">
        <v>13</v>
      </c>
      <c r="D336" s="5" t="s">
        <v>18</v>
      </c>
      <c r="E336" s="5" t="s">
        <v>23</v>
      </c>
      <c r="F336" s="5" t="s">
        <v>16</v>
      </c>
      <c r="G336" s="5">
        <v>22</v>
      </c>
      <c r="H336" s="5">
        <v>785</v>
      </c>
      <c r="I336" s="5">
        <v>885</v>
      </c>
      <c r="J336" s="6">
        <f t="shared" si="3"/>
        <v>17270</v>
      </c>
      <c r="K336" s="6">
        <f t="shared" si="4"/>
        <v>19470</v>
      </c>
      <c r="L336" s="6">
        <f t="shared" si="5"/>
        <v>2200</v>
      </c>
    </row>
    <row r="337" spans="1:12" ht="14.25" customHeight="1" x14ac:dyDescent="0.3">
      <c r="A337" s="4">
        <v>45387</v>
      </c>
      <c r="B337" s="5" t="s">
        <v>24</v>
      </c>
      <c r="C337" s="5" t="s">
        <v>25</v>
      </c>
      <c r="D337" s="5" t="s">
        <v>26</v>
      </c>
      <c r="E337" s="5" t="s">
        <v>27</v>
      </c>
      <c r="F337" s="5" t="s">
        <v>16</v>
      </c>
      <c r="G337" s="5">
        <v>74</v>
      </c>
      <c r="H337" s="5">
        <v>743</v>
      </c>
      <c r="I337" s="5">
        <v>1284</v>
      </c>
      <c r="J337" s="6">
        <f t="shared" si="3"/>
        <v>54982</v>
      </c>
      <c r="K337" s="6">
        <f t="shared" si="4"/>
        <v>95016</v>
      </c>
      <c r="L337" s="6">
        <f t="shared" si="5"/>
        <v>40034</v>
      </c>
    </row>
    <row r="338" spans="1:12" ht="14.25" customHeight="1" x14ac:dyDescent="0.3">
      <c r="A338" s="4">
        <v>45388</v>
      </c>
      <c r="B338" s="5" t="s">
        <v>28</v>
      </c>
      <c r="C338" s="5" t="s">
        <v>25</v>
      </c>
      <c r="D338" s="5" t="s">
        <v>26</v>
      </c>
      <c r="E338" s="5" t="s">
        <v>29</v>
      </c>
      <c r="F338" s="5" t="s">
        <v>16</v>
      </c>
      <c r="G338" s="5">
        <v>83</v>
      </c>
      <c r="H338" s="5">
        <v>594</v>
      </c>
      <c r="I338" s="5">
        <v>1302</v>
      </c>
      <c r="J338" s="6">
        <f t="shared" si="3"/>
        <v>49302</v>
      </c>
      <c r="K338" s="6">
        <f t="shared" si="4"/>
        <v>108066</v>
      </c>
      <c r="L338" s="6">
        <f t="shared" si="5"/>
        <v>58764</v>
      </c>
    </row>
    <row r="339" spans="1:12" ht="14.25" customHeight="1" x14ac:dyDescent="0.3">
      <c r="A339" s="4">
        <v>45389</v>
      </c>
      <c r="B339" s="5" t="s">
        <v>30</v>
      </c>
      <c r="C339" s="5" t="s">
        <v>25</v>
      </c>
      <c r="D339" s="5" t="s">
        <v>26</v>
      </c>
      <c r="E339" s="5" t="s">
        <v>31</v>
      </c>
      <c r="F339" s="5" t="s">
        <v>16</v>
      </c>
      <c r="G339" s="5">
        <v>55</v>
      </c>
      <c r="H339" s="5">
        <v>906</v>
      </c>
      <c r="I339" s="5">
        <v>1316</v>
      </c>
      <c r="J339" s="6">
        <f t="shared" si="3"/>
        <v>49830</v>
      </c>
      <c r="K339" s="6">
        <f t="shared" si="4"/>
        <v>72380</v>
      </c>
      <c r="L339" s="6">
        <f t="shared" si="5"/>
        <v>22550</v>
      </c>
    </row>
    <row r="340" spans="1:12" ht="14.25" customHeight="1" x14ac:dyDescent="0.3">
      <c r="A340" s="4">
        <v>45390</v>
      </c>
      <c r="B340" s="5" t="s">
        <v>32</v>
      </c>
      <c r="C340" s="5" t="s">
        <v>25</v>
      </c>
      <c r="D340" s="5" t="s">
        <v>26</v>
      </c>
      <c r="E340" s="5" t="s">
        <v>19</v>
      </c>
      <c r="F340" s="5" t="s">
        <v>16</v>
      </c>
      <c r="G340" s="5">
        <v>70</v>
      </c>
      <c r="H340" s="5">
        <v>878</v>
      </c>
      <c r="I340" s="5">
        <v>1198</v>
      </c>
      <c r="J340" s="6">
        <f t="shared" si="3"/>
        <v>61460</v>
      </c>
      <c r="K340" s="6">
        <f t="shared" si="4"/>
        <v>83860</v>
      </c>
      <c r="L340" s="6">
        <f t="shared" si="5"/>
        <v>22400</v>
      </c>
    </row>
    <row r="341" spans="1:12" ht="14.25" customHeight="1" x14ac:dyDescent="0.3">
      <c r="A341" s="4">
        <v>45391</v>
      </c>
      <c r="B341" s="5" t="s">
        <v>33</v>
      </c>
      <c r="C341" s="5" t="s">
        <v>13</v>
      </c>
      <c r="D341" s="5" t="s">
        <v>14</v>
      </c>
      <c r="E341" s="5" t="s">
        <v>34</v>
      </c>
      <c r="F341" s="5" t="s">
        <v>35</v>
      </c>
      <c r="G341" s="5">
        <v>21</v>
      </c>
      <c r="H341" s="5">
        <v>879</v>
      </c>
      <c r="I341" s="5">
        <v>1072</v>
      </c>
      <c r="J341" s="6">
        <f t="shared" si="3"/>
        <v>18459</v>
      </c>
      <c r="K341" s="6">
        <f t="shared" si="4"/>
        <v>22512</v>
      </c>
      <c r="L341" s="6">
        <f t="shared" si="5"/>
        <v>4053</v>
      </c>
    </row>
    <row r="342" spans="1:12" ht="14.25" customHeight="1" x14ac:dyDescent="0.3">
      <c r="A342" s="4">
        <v>45392</v>
      </c>
      <c r="B342" s="5" t="s">
        <v>36</v>
      </c>
      <c r="C342" s="5" t="s">
        <v>13</v>
      </c>
      <c r="D342" s="5" t="s">
        <v>14</v>
      </c>
      <c r="E342" s="5" t="s">
        <v>31</v>
      </c>
      <c r="F342" s="5" t="s">
        <v>35</v>
      </c>
      <c r="G342" s="5">
        <v>28</v>
      </c>
      <c r="H342" s="5">
        <v>937</v>
      </c>
      <c r="I342" s="5">
        <v>962</v>
      </c>
      <c r="J342" s="6">
        <f t="shared" si="3"/>
        <v>26236</v>
      </c>
      <c r="K342" s="6">
        <f t="shared" si="4"/>
        <v>26936</v>
      </c>
      <c r="L342" s="6">
        <f t="shared" si="5"/>
        <v>700</v>
      </c>
    </row>
    <row r="343" spans="1:12" ht="14.25" customHeight="1" x14ac:dyDescent="0.3">
      <c r="A343" s="4">
        <v>45393</v>
      </c>
      <c r="B343" s="5" t="s">
        <v>37</v>
      </c>
      <c r="C343" s="5" t="s">
        <v>13</v>
      </c>
      <c r="D343" s="5" t="s">
        <v>14</v>
      </c>
      <c r="E343" s="5" t="s">
        <v>38</v>
      </c>
      <c r="F343" s="5" t="s">
        <v>35</v>
      </c>
      <c r="G343" s="5">
        <v>22</v>
      </c>
      <c r="H343" s="5">
        <v>832</v>
      </c>
      <c r="I343" s="5">
        <v>1160</v>
      </c>
      <c r="J343" s="6">
        <f t="shared" si="3"/>
        <v>18304</v>
      </c>
      <c r="K343" s="6">
        <f t="shared" si="4"/>
        <v>25520</v>
      </c>
      <c r="L343" s="6">
        <f t="shared" si="5"/>
        <v>7216</v>
      </c>
    </row>
    <row r="344" spans="1:12" ht="14.25" customHeight="1" x14ac:dyDescent="0.3">
      <c r="A344" s="4">
        <v>45394</v>
      </c>
      <c r="B344" s="5" t="s">
        <v>39</v>
      </c>
      <c r="C344" s="5" t="s">
        <v>13</v>
      </c>
      <c r="D344" s="5" t="s">
        <v>14</v>
      </c>
      <c r="E344" s="5" t="s">
        <v>38</v>
      </c>
      <c r="F344" s="5" t="s">
        <v>35</v>
      </c>
      <c r="G344" s="5">
        <v>28</v>
      </c>
      <c r="H344" s="5">
        <v>832</v>
      </c>
      <c r="I344" s="5">
        <v>1013</v>
      </c>
      <c r="J344" s="6">
        <f t="shared" si="3"/>
        <v>23296</v>
      </c>
      <c r="K344" s="6">
        <f t="shared" si="4"/>
        <v>28364</v>
      </c>
      <c r="L344" s="6">
        <f t="shared" si="5"/>
        <v>5068</v>
      </c>
    </row>
    <row r="345" spans="1:12" ht="14.25" customHeight="1" x14ac:dyDescent="0.3">
      <c r="A345" s="4">
        <v>45395</v>
      </c>
      <c r="B345" s="5" t="s">
        <v>40</v>
      </c>
      <c r="C345" s="5" t="s">
        <v>13</v>
      </c>
      <c r="D345" s="5" t="s">
        <v>14</v>
      </c>
      <c r="E345" s="5" t="s">
        <v>19</v>
      </c>
      <c r="F345" s="5" t="s">
        <v>35</v>
      </c>
      <c r="G345" s="5">
        <v>22</v>
      </c>
      <c r="H345" s="5">
        <v>692</v>
      </c>
      <c r="I345" s="5">
        <v>1407</v>
      </c>
      <c r="J345" s="6">
        <f t="shared" si="3"/>
        <v>15224</v>
      </c>
      <c r="K345" s="6">
        <f t="shared" si="4"/>
        <v>30954</v>
      </c>
      <c r="L345" s="6">
        <f t="shared" si="5"/>
        <v>15730</v>
      </c>
    </row>
    <row r="346" spans="1:12" ht="14.25" customHeight="1" x14ac:dyDescent="0.3">
      <c r="A346" s="4">
        <v>45396</v>
      </c>
      <c r="B346" s="5" t="s">
        <v>41</v>
      </c>
      <c r="C346" s="5" t="s">
        <v>13</v>
      </c>
      <c r="D346" s="5" t="s">
        <v>14</v>
      </c>
      <c r="E346" s="5" t="s">
        <v>42</v>
      </c>
      <c r="F346" s="5" t="s">
        <v>35</v>
      </c>
      <c r="G346" s="5">
        <v>22</v>
      </c>
      <c r="H346" s="5">
        <v>622</v>
      </c>
      <c r="I346" s="5">
        <v>1031</v>
      </c>
      <c r="J346" s="6">
        <f t="shared" si="3"/>
        <v>13684</v>
      </c>
      <c r="K346" s="6">
        <f t="shared" si="4"/>
        <v>22682</v>
      </c>
      <c r="L346" s="6">
        <f t="shared" si="5"/>
        <v>8998</v>
      </c>
    </row>
    <row r="347" spans="1:12" ht="14.25" customHeight="1" x14ac:dyDescent="0.3">
      <c r="A347" s="4">
        <v>45397</v>
      </c>
      <c r="B347" s="5" t="s">
        <v>43</v>
      </c>
      <c r="C347" s="5" t="s">
        <v>25</v>
      </c>
      <c r="D347" s="5" t="s">
        <v>44</v>
      </c>
      <c r="E347" s="5" t="s">
        <v>19</v>
      </c>
      <c r="F347" s="5" t="s">
        <v>35</v>
      </c>
      <c r="G347" s="5">
        <v>57</v>
      </c>
      <c r="H347" s="5">
        <v>724</v>
      </c>
      <c r="I347" s="5">
        <v>1094</v>
      </c>
      <c r="J347" s="6">
        <f t="shared" si="3"/>
        <v>41268</v>
      </c>
      <c r="K347" s="6">
        <f t="shared" si="4"/>
        <v>62358</v>
      </c>
      <c r="L347" s="6">
        <f t="shared" si="5"/>
        <v>21090</v>
      </c>
    </row>
    <row r="348" spans="1:12" ht="14.25" customHeight="1" x14ac:dyDescent="0.3">
      <c r="A348" s="4">
        <v>45398</v>
      </c>
      <c r="B348" s="5" t="s">
        <v>45</v>
      </c>
      <c r="C348" s="5" t="s">
        <v>25</v>
      </c>
      <c r="D348" s="5" t="s">
        <v>44</v>
      </c>
      <c r="E348" s="5" t="s">
        <v>46</v>
      </c>
      <c r="F348" s="5" t="s">
        <v>35</v>
      </c>
      <c r="G348" s="5">
        <v>50</v>
      </c>
      <c r="H348" s="5">
        <v>537</v>
      </c>
      <c r="I348" s="5">
        <v>999</v>
      </c>
      <c r="J348" s="6">
        <f t="shared" si="3"/>
        <v>26850</v>
      </c>
      <c r="K348" s="6">
        <f t="shared" si="4"/>
        <v>49950</v>
      </c>
      <c r="L348" s="6">
        <f t="shared" si="5"/>
        <v>23100</v>
      </c>
    </row>
    <row r="349" spans="1:12" ht="14.25" customHeight="1" x14ac:dyDescent="0.3">
      <c r="A349" s="4">
        <v>45399</v>
      </c>
      <c r="B349" s="5" t="s">
        <v>47</v>
      </c>
      <c r="C349" s="5" t="s">
        <v>25</v>
      </c>
      <c r="D349" s="5" t="s">
        <v>44</v>
      </c>
      <c r="E349" s="5" t="s">
        <v>42</v>
      </c>
      <c r="F349" s="5" t="s">
        <v>35</v>
      </c>
      <c r="G349" s="5">
        <v>67</v>
      </c>
      <c r="H349" s="5">
        <v>989</v>
      </c>
      <c r="I349" s="5">
        <v>1052</v>
      </c>
      <c r="J349" s="6">
        <f t="shared" si="3"/>
        <v>66263</v>
      </c>
      <c r="K349" s="6">
        <f t="shared" si="4"/>
        <v>70484</v>
      </c>
      <c r="L349" s="6">
        <f t="shared" si="5"/>
        <v>4221</v>
      </c>
    </row>
    <row r="350" spans="1:12" ht="14.25" customHeight="1" x14ac:dyDescent="0.3">
      <c r="A350" s="4">
        <v>45400</v>
      </c>
      <c r="B350" s="5" t="s">
        <v>48</v>
      </c>
      <c r="C350" s="5" t="s">
        <v>25</v>
      </c>
      <c r="D350" s="5" t="s">
        <v>44</v>
      </c>
      <c r="E350" s="5" t="s">
        <v>49</v>
      </c>
      <c r="F350" s="5" t="s">
        <v>35</v>
      </c>
      <c r="G350" s="5">
        <v>83</v>
      </c>
      <c r="H350" s="5">
        <v>917</v>
      </c>
      <c r="I350" s="5">
        <v>1125</v>
      </c>
      <c r="J350" s="6">
        <f t="shared" si="3"/>
        <v>76111</v>
      </c>
      <c r="K350" s="6">
        <f t="shared" si="4"/>
        <v>93375</v>
      </c>
      <c r="L350" s="6">
        <f t="shared" si="5"/>
        <v>17264</v>
      </c>
    </row>
    <row r="351" spans="1:12" ht="14.25" customHeight="1" x14ac:dyDescent="0.3">
      <c r="A351" s="4">
        <v>45401</v>
      </c>
      <c r="B351" s="5" t="s">
        <v>50</v>
      </c>
      <c r="C351" s="5" t="s">
        <v>25</v>
      </c>
      <c r="D351" s="5" t="s">
        <v>44</v>
      </c>
      <c r="E351" s="5" t="s">
        <v>51</v>
      </c>
      <c r="F351" s="5" t="s">
        <v>35</v>
      </c>
      <c r="G351" s="5">
        <v>74</v>
      </c>
      <c r="H351" s="5">
        <v>645</v>
      </c>
      <c r="I351" s="5">
        <v>1026</v>
      </c>
      <c r="J351" s="6">
        <f t="shared" si="3"/>
        <v>47730</v>
      </c>
      <c r="K351" s="6">
        <f t="shared" si="4"/>
        <v>75924</v>
      </c>
      <c r="L351" s="6">
        <f t="shared" si="5"/>
        <v>28194</v>
      </c>
    </row>
    <row r="352" spans="1:12" ht="14.25" customHeight="1" x14ac:dyDescent="0.3">
      <c r="A352" s="4">
        <v>45402</v>
      </c>
      <c r="B352" s="5" t="s">
        <v>52</v>
      </c>
      <c r="C352" s="5" t="s">
        <v>25</v>
      </c>
      <c r="D352" s="5" t="s">
        <v>44</v>
      </c>
      <c r="E352" s="5" t="s">
        <v>31</v>
      </c>
      <c r="F352" s="5" t="s">
        <v>16</v>
      </c>
      <c r="G352" s="5">
        <v>76</v>
      </c>
      <c r="H352" s="5">
        <v>943</v>
      </c>
      <c r="I352" s="5">
        <v>1205</v>
      </c>
      <c r="J352" s="6">
        <f t="shared" si="3"/>
        <v>71668</v>
      </c>
      <c r="K352" s="6">
        <f t="shared" si="4"/>
        <v>91580</v>
      </c>
      <c r="L352" s="6">
        <f t="shared" si="5"/>
        <v>19912</v>
      </c>
    </row>
    <row r="353" spans="1:12" ht="14.25" customHeight="1" x14ac:dyDescent="0.3">
      <c r="A353" s="4">
        <v>45403</v>
      </c>
      <c r="B353" s="5" t="s">
        <v>53</v>
      </c>
      <c r="C353" s="5" t="s">
        <v>25</v>
      </c>
      <c r="D353" s="5" t="s">
        <v>44</v>
      </c>
      <c r="E353" s="5" t="s">
        <v>38</v>
      </c>
      <c r="F353" s="5" t="s">
        <v>16</v>
      </c>
      <c r="G353" s="5">
        <v>85</v>
      </c>
      <c r="H353" s="5">
        <v>505</v>
      </c>
      <c r="I353" s="5">
        <v>1323</v>
      </c>
      <c r="J353" s="6">
        <f t="shared" si="3"/>
        <v>42925</v>
      </c>
      <c r="K353" s="6">
        <f t="shared" si="4"/>
        <v>112455</v>
      </c>
      <c r="L353" s="6">
        <f t="shared" si="5"/>
        <v>69530</v>
      </c>
    </row>
    <row r="354" spans="1:12" ht="14.25" customHeight="1" x14ac:dyDescent="0.3">
      <c r="A354" s="4">
        <v>45404</v>
      </c>
      <c r="B354" s="5" t="s">
        <v>54</v>
      </c>
      <c r="C354" s="5" t="s">
        <v>13</v>
      </c>
      <c r="D354" s="5" t="s">
        <v>55</v>
      </c>
      <c r="E354" s="5" t="s">
        <v>38</v>
      </c>
      <c r="F354" s="5" t="s">
        <v>16</v>
      </c>
      <c r="G354" s="5">
        <v>23</v>
      </c>
      <c r="H354" s="5">
        <v>663</v>
      </c>
      <c r="I354" s="5">
        <v>926</v>
      </c>
      <c r="J354" s="6">
        <f t="shared" si="3"/>
        <v>15249</v>
      </c>
      <c r="K354" s="6">
        <f t="shared" si="4"/>
        <v>21298</v>
      </c>
      <c r="L354" s="6">
        <f t="shared" si="5"/>
        <v>6049</v>
      </c>
    </row>
    <row r="355" spans="1:12" ht="14.25" customHeight="1" x14ac:dyDescent="0.3">
      <c r="A355" s="4">
        <v>45405</v>
      </c>
      <c r="B355" s="5" t="s">
        <v>56</v>
      </c>
      <c r="C355" s="5" t="s">
        <v>13</v>
      </c>
      <c r="D355" s="5" t="s">
        <v>55</v>
      </c>
      <c r="E355" s="5" t="s">
        <v>23</v>
      </c>
      <c r="F355" s="5" t="s">
        <v>16</v>
      </c>
      <c r="G355" s="5">
        <v>29</v>
      </c>
      <c r="H355" s="5">
        <v>893</v>
      </c>
      <c r="I355" s="5">
        <v>1003</v>
      </c>
      <c r="J355" s="6">
        <f t="shared" si="3"/>
        <v>25897</v>
      </c>
      <c r="K355" s="6">
        <f t="shared" si="4"/>
        <v>29087</v>
      </c>
      <c r="L355" s="6">
        <f t="shared" si="5"/>
        <v>3190</v>
      </c>
    </row>
    <row r="356" spans="1:12" ht="14.25" customHeight="1" x14ac:dyDescent="0.3">
      <c r="A356" s="4">
        <v>45406</v>
      </c>
      <c r="B356" s="5" t="s">
        <v>57</v>
      </c>
      <c r="C356" s="5" t="s">
        <v>13</v>
      </c>
      <c r="D356" s="5" t="s">
        <v>55</v>
      </c>
      <c r="E356" s="5" t="s">
        <v>23</v>
      </c>
      <c r="F356" s="5" t="s">
        <v>16</v>
      </c>
      <c r="G356" s="5">
        <v>23</v>
      </c>
      <c r="H356" s="5">
        <v>779</v>
      </c>
      <c r="I356" s="5">
        <v>1428</v>
      </c>
      <c r="J356" s="6">
        <f t="shared" si="3"/>
        <v>17917</v>
      </c>
      <c r="K356" s="6">
        <f t="shared" si="4"/>
        <v>32844</v>
      </c>
      <c r="L356" s="6">
        <f t="shared" si="5"/>
        <v>14927</v>
      </c>
    </row>
    <row r="357" spans="1:12" ht="14.25" customHeight="1" x14ac:dyDescent="0.3">
      <c r="A357" s="4">
        <v>45407</v>
      </c>
      <c r="B357" s="5" t="s">
        <v>58</v>
      </c>
      <c r="C357" s="5" t="s">
        <v>13</v>
      </c>
      <c r="D357" s="5" t="s">
        <v>55</v>
      </c>
      <c r="E357" s="5" t="s">
        <v>34</v>
      </c>
      <c r="F357" s="5" t="s">
        <v>35</v>
      </c>
      <c r="G357" s="5">
        <v>24</v>
      </c>
      <c r="H357" s="5">
        <v>859</v>
      </c>
      <c r="I357" s="5">
        <v>939</v>
      </c>
      <c r="J357" s="6">
        <f t="shared" si="3"/>
        <v>20616</v>
      </c>
      <c r="K357" s="6">
        <f t="shared" si="4"/>
        <v>22536</v>
      </c>
      <c r="L357" s="6">
        <f t="shared" si="5"/>
        <v>1920</v>
      </c>
    </row>
    <row r="358" spans="1:12" ht="14.25" customHeight="1" x14ac:dyDescent="0.3">
      <c r="A358" s="4">
        <v>45408</v>
      </c>
      <c r="B358" s="5" t="s">
        <v>59</v>
      </c>
      <c r="C358" s="5" t="s">
        <v>13</v>
      </c>
      <c r="D358" s="5" t="s">
        <v>55</v>
      </c>
      <c r="E358" s="5" t="s">
        <v>38</v>
      </c>
      <c r="F358" s="5" t="s">
        <v>35</v>
      </c>
      <c r="G358" s="5">
        <v>29</v>
      </c>
      <c r="H358" s="5">
        <v>952</v>
      </c>
      <c r="I358" s="5">
        <v>1483</v>
      </c>
      <c r="J358" s="6">
        <f t="shared" si="3"/>
        <v>27608</v>
      </c>
      <c r="K358" s="6">
        <f t="shared" si="4"/>
        <v>43007</v>
      </c>
      <c r="L358" s="6">
        <f t="shared" si="5"/>
        <v>15399</v>
      </c>
    </row>
    <row r="359" spans="1:12" ht="14.25" customHeight="1" x14ac:dyDescent="0.3">
      <c r="A359" s="4">
        <v>45409</v>
      </c>
      <c r="B359" s="5" t="s">
        <v>60</v>
      </c>
      <c r="C359" s="5" t="s">
        <v>13</v>
      </c>
      <c r="D359" s="5" t="s">
        <v>55</v>
      </c>
      <c r="E359" s="5" t="s">
        <v>61</v>
      </c>
      <c r="F359" s="5" t="s">
        <v>35</v>
      </c>
      <c r="G359" s="5">
        <v>26</v>
      </c>
      <c r="H359" s="5">
        <v>983</v>
      </c>
      <c r="I359" s="5">
        <v>1457</v>
      </c>
      <c r="J359" s="6">
        <f t="shared" si="3"/>
        <v>25558</v>
      </c>
      <c r="K359" s="6">
        <f t="shared" si="4"/>
        <v>37882</v>
      </c>
      <c r="L359" s="6">
        <f t="shared" si="5"/>
        <v>12324</v>
      </c>
    </row>
    <row r="360" spans="1:12" ht="14.25" customHeight="1" x14ac:dyDescent="0.3">
      <c r="A360" s="4">
        <v>45410</v>
      </c>
      <c r="B360" s="5" t="s">
        <v>62</v>
      </c>
      <c r="C360" s="5" t="s">
        <v>13</v>
      </c>
      <c r="D360" s="5" t="s">
        <v>55</v>
      </c>
      <c r="E360" s="5" t="s">
        <v>63</v>
      </c>
      <c r="F360" s="5" t="s">
        <v>35</v>
      </c>
      <c r="G360" s="5">
        <v>28</v>
      </c>
      <c r="H360" s="5">
        <v>814</v>
      </c>
      <c r="I360" s="5">
        <v>1044</v>
      </c>
      <c r="J360" s="6">
        <f t="shared" si="3"/>
        <v>22792</v>
      </c>
      <c r="K360" s="6">
        <f t="shared" si="4"/>
        <v>29232</v>
      </c>
      <c r="L360" s="6">
        <f t="shared" si="5"/>
        <v>6440</v>
      </c>
    </row>
    <row r="361" spans="1:12" ht="14.25" customHeight="1" x14ac:dyDescent="0.3">
      <c r="A361" s="4">
        <v>45411</v>
      </c>
      <c r="B361" s="5" t="s">
        <v>64</v>
      </c>
      <c r="C361" s="5" t="s">
        <v>13</v>
      </c>
      <c r="D361" s="5" t="s">
        <v>55</v>
      </c>
      <c r="E361" s="5" t="s">
        <v>19</v>
      </c>
      <c r="F361" s="5" t="s">
        <v>35</v>
      </c>
      <c r="G361" s="5">
        <v>26</v>
      </c>
      <c r="H361" s="5">
        <v>835</v>
      </c>
      <c r="I361" s="5">
        <v>1145</v>
      </c>
      <c r="J361" s="6">
        <f t="shared" si="3"/>
        <v>21710</v>
      </c>
      <c r="K361" s="6">
        <f t="shared" si="4"/>
        <v>29770</v>
      </c>
      <c r="L361" s="6">
        <f t="shared" si="5"/>
        <v>8060</v>
      </c>
    </row>
    <row r="362" spans="1:12" ht="14.25" customHeight="1" x14ac:dyDescent="0.3">
      <c r="A362" s="4">
        <v>45412</v>
      </c>
      <c r="B362" s="5" t="s">
        <v>65</v>
      </c>
      <c r="C362" s="5" t="s">
        <v>13</v>
      </c>
      <c r="D362" s="5" t="s">
        <v>55</v>
      </c>
      <c r="E362" s="5" t="s">
        <v>66</v>
      </c>
      <c r="F362" s="5" t="s">
        <v>35</v>
      </c>
      <c r="G362" s="5">
        <v>24</v>
      </c>
      <c r="H362" s="5">
        <v>631</v>
      </c>
      <c r="I362" s="5">
        <v>1299</v>
      </c>
      <c r="J362" s="6">
        <f t="shared" si="3"/>
        <v>15144</v>
      </c>
      <c r="K362" s="6">
        <f t="shared" si="4"/>
        <v>31176</v>
      </c>
      <c r="L362" s="6">
        <f t="shared" si="5"/>
        <v>16032</v>
      </c>
    </row>
    <row r="363" spans="1:12" ht="14.25" customHeight="1" x14ac:dyDescent="0.3">
      <c r="A363" s="4">
        <v>45413</v>
      </c>
      <c r="B363" s="5" t="s">
        <v>67</v>
      </c>
      <c r="C363" s="5" t="s">
        <v>13</v>
      </c>
      <c r="D363" s="5" t="s">
        <v>55</v>
      </c>
      <c r="E363" s="5" t="s">
        <v>68</v>
      </c>
      <c r="F363" s="5" t="s">
        <v>35</v>
      </c>
      <c r="G363" s="5">
        <v>24</v>
      </c>
      <c r="H363" s="5">
        <v>833</v>
      </c>
      <c r="I363" s="5">
        <v>974</v>
      </c>
      <c r="J363" s="6">
        <f t="shared" si="3"/>
        <v>19992</v>
      </c>
      <c r="K363" s="6">
        <f t="shared" si="4"/>
        <v>23376</v>
      </c>
      <c r="L363" s="6">
        <f t="shared" si="5"/>
        <v>3384</v>
      </c>
    </row>
    <row r="364" spans="1:12" ht="14.25" customHeight="1" x14ac:dyDescent="0.3">
      <c r="A364" s="4">
        <v>45414</v>
      </c>
      <c r="B364" s="5" t="s">
        <v>69</v>
      </c>
      <c r="C364" s="5" t="s">
        <v>13</v>
      </c>
      <c r="D364" s="5" t="s">
        <v>55</v>
      </c>
      <c r="E364" s="5" t="s">
        <v>70</v>
      </c>
      <c r="F364" s="5" t="s">
        <v>16</v>
      </c>
      <c r="G364" s="5">
        <v>21</v>
      </c>
      <c r="H364" s="5">
        <v>680</v>
      </c>
      <c r="I364" s="5">
        <v>1232</v>
      </c>
      <c r="J364" s="6">
        <f t="shared" si="3"/>
        <v>14280</v>
      </c>
      <c r="K364" s="6">
        <f t="shared" si="4"/>
        <v>25872</v>
      </c>
      <c r="L364" s="6">
        <f t="shared" si="5"/>
        <v>11592</v>
      </c>
    </row>
    <row r="365" spans="1:12" ht="14.25" customHeight="1" x14ac:dyDescent="0.3">
      <c r="A365" s="4">
        <v>45415</v>
      </c>
      <c r="B365" s="5" t="s">
        <v>71</v>
      </c>
      <c r="C365" s="5" t="s">
        <v>13</v>
      </c>
      <c r="D365" s="5" t="s">
        <v>55</v>
      </c>
      <c r="E365" s="5" t="s">
        <v>72</v>
      </c>
      <c r="F365" s="5" t="s">
        <v>16</v>
      </c>
      <c r="G365" s="5">
        <v>23</v>
      </c>
      <c r="H365" s="5">
        <v>667</v>
      </c>
      <c r="I365" s="5">
        <v>1242</v>
      </c>
      <c r="J365" s="6">
        <f t="shared" si="3"/>
        <v>15341</v>
      </c>
      <c r="K365" s="6">
        <f t="shared" si="4"/>
        <v>28566</v>
      </c>
      <c r="L365" s="6">
        <f t="shared" si="5"/>
        <v>13225</v>
      </c>
    </row>
    <row r="366" spans="1:12" ht="14.25" customHeight="1" x14ac:dyDescent="0.3">
      <c r="A366" s="4">
        <v>45416</v>
      </c>
      <c r="B366" s="5" t="s">
        <v>73</v>
      </c>
      <c r="C366" s="5" t="s">
        <v>13</v>
      </c>
      <c r="D366" s="5" t="s">
        <v>55</v>
      </c>
      <c r="E366" s="5" t="s">
        <v>74</v>
      </c>
      <c r="F366" s="5" t="s">
        <v>16</v>
      </c>
      <c r="G366" s="5">
        <v>24</v>
      </c>
      <c r="H366" s="5">
        <v>504</v>
      </c>
      <c r="I366" s="5">
        <v>1107</v>
      </c>
      <c r="J366" s="6">
        <f t="shared" si="3"/>
        <v>12096</v>
      </c>
      <c r="K366" s="6">
        <f t="shared" si="4"/>
        <v>26568</v>
      </c>
      <c r="L366" s="6">
        <f t="shared" si="5"/>
        <v>14472</v>
      </c>
    </row>
    <row r="367" spans="1:12" ht="14.25" customHeight="1" x14ac:dyDescent="0.3">
      <c r="A367" s="4">
        <v>45417</v>
      </c>
      <c r="B367" s="5" t="s">
        <v>75</v>
      </c>
      <c r="C367" s="5" t="s">
        <v>13</v>
      </c>
      <c r="D367" s="5" t="s">
        <v>55</v>
      </c>
      <c r="E367" s="5" t="s">
        <v>21</v>
      </c>
      <c r="F367" s="5" t="s">
        <v>16</v>
      </c>
      <c r="G367" s="5">
        <v>26</v>
      </c>
      <c r="H367" s="5">
        <v>985</v>
      </c>
      <c r="I367" s="5">
        <v>1158</v>
      </c>
      <c r="J367" s="6">
        <f t="shared" si="3"/>
        <v>25610</v>
      </c>
      <c r="K367" s="6">
        <f t="shared" si="4"/>
        <v>30108</v>
      </c>
      <c r="L367" s="6">
        <f t="shared" si="5"/>
        <v>4498</v>
      </c>
    </row>
    <row r="368" spans="1:12" ht="14.25" customHeight="1" x14ac:dyDescent="0.3">
      <c r="A368" s="4">
        <v>45418</v>
      </c>
      <c r="B368" s="5" t="s">
        <v>76</v>
      </c>
      <c r="C368" s="5" t="s">
        <v>13</v>
      </c>
      <c r="D368" s="5" t="s">
        <v>55</v>
      </c>
      <c r="E368" s="5" t="s">
        <v>21</v>
      </c>
      <c r="F368" s="5" t="s">
        <v>35</v>
      </c>
      <c r="G368" s="5">
        <v>27</v>
      </c>
      <c r="H368" s="5">
        <v>890</v>
      </c>
      <c r="I368" s="5">
        <v>1033</v>
      </c>
      <c r="J368" s="6">
        <f t="shared" si="3"/>
        <v>24030</v>
      </c>
      <c r="K368" s="6">
        <f t="shared" si="4"/>
        <v>27891</v>
      </c>
      <c r="L368" s="6">
        <f t="shared" si="5"/>
        <v>3861</v>
      </c>
    </row>
    <row r="369" spans="1:12" ht="14.25" customHeight="1" x14ac:dyDescent="0.3">
      <c r="A369" s="4">
        <v>45419</v>
      </c>
      <c r="B369" s="5" t="s">
        <v>77</v>
      </c>
      <c r="C369" s="5" t="s">
        <v>13</v>
      </c>
      <c r="D369" s="5" t="s">
        <v>78</v>
      </c>
      <c r="E369" s="5" t="s">
        <v>42</v>
      </c>
      <c r="F369" s="5" t="s">
        <v>35</v>
      </c>
      <c r="G369" s="5">
        <v>21</v>
      </c>
      <c r="H369" s="5">
        <v>722</v>
      </c>
      <c r="I369" s="5">
        <v>1486</v>
      </c>
      <c r="J369" s="6">
        <f t="shared" si="3"/>
        <v>15162</v>
      </c>
      <c r="K369" s="6">
        <f t="shared" si="4"/>
        <v>31206</v>
      </c>
      <c r="L369" s="6">
        <f t="shared" si="5"/>
        <v>16044</v>
      </c>
    </row>
    <row r="370" spans="1:12" ht="14.25" customHeight="1" x14ac:dyDescent="0.3">
      <c r="A370" s="4">
        <v>45420</v>
      </c>
      <c r="B370" s="5" t="s">
        <v>79</v>
      </c>
      <c r="C370" s="5" t="s">
        <v>13</v>
      </c>
      <c r="D370" s="5" t="s">
        <v>78</v>
      </c>
      <c r="E370" s="5" t="s">
        <v>61</v>
      </c>
      <c r="F370" s="5" t="s">
        <v>35</v>
      </c>
      <c r="G370" s="5">
        <v>22</v>
      </c>
      <c r="H370" s="5">
        <v>725</v>
      </c>
      <c r="I370" s="5">
        <v>1362</v>
      </c>
      <c r="J370" s="6">
        <f t="shared" si="3"/>
        <v>15950</v>
      </c>
      <c r="K370" s="6">
        <f t="shared" si="4"/>
        <v>29964</v>
      </c>
      <c r="L370" s="6">
        <f t="shared" si="5"/>
        <v>14014</v>
      </c>
    </row>
    <row r="371" spans="1:12" ht="14.25" customHeight="1" x14ac:dyDescent="0.3">
      <c r="A371" s="4">
        <v>45421</v>
      </c>
      <c r="B371" s="5" t="s">
        <v>80</v>
      </c>
      <c r="C371" s="5" t="s">
        <v>13</v>
      </c>
      <c r="D371" s="5" t="s">
        <v>78</v>
      </c>
      <c r="E371" s="5" t="s">
        <v>21</v>
      </c>
      <c r="F371" s="5" t="s">
        <v>35</v>
      </c>
      <c r="G371" s="5">
        <v>26</v>
      </c>
      <c r="H371" s="5">
        <v>509</v>
      </c>
      <c r="I371" s="5">
        <v>1413</v>
      </c>
      <c r="J371" s="6">
        <f t="shared" si="3"/>
        <v>13234</v>
      </c>
      <c r="K371" s="6">
        <f t="shared" si="4"/>
        <v>36738</v>
      </c>
      <c r="L371" s="6">
        <f t="shared" si="5"/>
        <v>23504</v>
      </c>
    </row>
    <row r="372" spans="1:12" ht="14.25" customHeight="1" x14ac:dyDescent="0.3">
      <c r="A372" s="4">
        <v>45422</v>
      </c>
      <c r="B372" s="5" t="s">
        <v>81</v>
      </c>
      <c r="C372" s="5" t="s">
        <v>13</v>
      </c>
      <c r="D372" s="5" t="s">
        <v>78</v>
      </c>
      <c r="E372" s="5" t="s">
        <v>27</v>
      </c>
      <c r="F372" s="5" t="s">
        <v>35</v>
      </c>
      <c r="G372" s="5">
        <v>28</v>
      </c>
      <c r="H372" s="5">
        <v>905</v>
      </c>
      <c r="I372" s="5">
        <v>1110</v>
      </c>
      <c r="J372" s="6">
        <f t="shared" si="3"/>
        <v>25340</v>
      </c>
      <c r="K372" s="6">
        <f t="shared" si="4"/>
        <v>31080</v>
      </c>
      <c r="L372" s="6">
        <f t="shared" si="5"/>
        <v>5740</v>
      </c>
    </row>
    <row r="373" spans="1:12" ht="14.25" customHeight="1" x14ac:dyDescent="0.3">
      <c r="A373" s="4">
        <v>45423</v>
      </c>
      <c r="B373" s="5" t="s">
        <v>82</v>
      </c>
      <c r="C373" s="5" t="s">
        <v>13</v>
      </c>
      <c r="D373" s="5" t="s">
        <v>78</v>
      </c>
      <c r="E373" s="5" t="s">
        <v>15</v>
      </c>
      <c r="F373" s="5" t="s">
        <v>35</v>
      </c>
      <c r="G373" s="5">
        <v>22</v>
      </c>
      <c r="H373" s="5">
        <v>866</v>
      </c>
      <c r="I373" s="5">
        <v>1020</v>
      </c>
      <c r="J373" s="6">
        <f t="shared" si="3"/>
        <v>19052</v>
      </c>
      <c r="K373" s="6">
        <f t="shared" si="4"/>
        <v>22440</v>
      </c>
      <c r="L373" s="6">
        <f t="shared" si="5"/>
        <v>3388</v>
      </c>
    </row>
    <row r="374" spans="1:12" ht="14.25" customHeight="1" x14ac:dyDescent="0.3">
      <c r="A374" s="4">
        <v>45424</v>
      </c>
      <c r="B374" s="5" t="s">
        <v>83</v>
      </c>
      <c r="C374" s="5" t="s">
        <v>13</v>
      </c>
      <c r="D374" s="5" t="s">
        <v>78</v>
      </c>
      <c r="E374" s="5" t="s">
        <v>19</v>
      </c>
      <c r="F374" s="5" t="s">
        <v>35</v>
      </c>
      <c r="G374" s="5">
        <v>23</v>
      </c>
      <c r="H374" s="5">
        <v>816</v>
      </c>
      <c r="I374" s="5">
        <v>1429</v>
      </c>
      <c r="J374" s="6">
        <f t="shared" si="3"/>
        <v>18768</v>
      </c>
      <c r="K374" s="6">
        <f t="shared" si="4"/>
        <v>32867</v>
      </c>
      <c r="L374" s="6">
        <f t="shared" si="5"/>
        <v>14099</v>
      </c>
    </row>
    <row r="375" spans="1:12" ht="14.25" customHeight="1" x14ac:dyDescent="0.3">
      <c r="A375" s="4">
        <v>45425</v>
      </c>
      <c r="B375" s="5" t="s">
        <v>84</v>
      </c>
      <c r="C375" s="5" t="s">
        <v>13</v>
      </c>
      <c r="D375" s="5" t="s">
        <v>78</v>
      </c>
      <c r="E375" s="5" t="s">
        <v>21</v>
      </c>
      <c r="F375" s="5" t="s">
        <v>35</v>
      </c>
      <c r="G375" s="5">
        <v>30</v>
      </c>
      <c r="H375" s="5">
        <v>738</v>
      </c>
      <c r="I375" s="5">
        <v>1400</v>
      </c>
      <c r="J375" s="6">
        <f t="shared" si="3"/>
        <v>22140</v>
      </c>
      <c r="K375" s="6">
        <f t="shared" si="4"/>
        <v>42000</v>
      </c>
      <c r="L375" s="6">
        <f t="shared" si="5"/>
        <v>19860</v>
      </c>
    </row>
    <row r="376" spans="1:12" ht="14.25" customHeight="1" x14ac:dyDescent="0.3">
      <c r="A376" s="4">
        <v>45426</v>
      </c>
      <c r="B376" s="5" t="s">
        <v>85</v>
      </c>
      <c r="C376" s="5" t="s">
        <v>13</v>
      </c>
      <c r="D376" s="5" t="s">
        <v>78</v>
      </c>
      <c r="E376" s="5" t="s">
        <v>23</v>
      </c>
      <c r="F376" s="5" t="s">
        <v>35</v>
      </c>
      <c r="G376" s="5">
        <v>24</v>
      </c>
      <c r="H376" s="5">
        <v>653</v>
      </c>
      <c r="I376" s="5">
        <v>962</v>
      </c>
      <c r="J376" s="6">
        <f t="shared" si="3"/>
        <v>15672</v>
      </c>
      <c r="K376" s="6">
        <f t="shared" si="4"/>
        <v>23088</v>
      </c>
      <c r="L376" s="6">
        <f t="shared" si="5"/>
        <v>7416</v>
      </c>
    </row>
    <row r="377" spans="1:12" ht="14.25" customHeight="1" x14ac:dyDescent="0.3">
      <c r="A377" s="4">
        <v>45427</v>
      </c>
      <c r="B377" s="5" t="s">
        <v>86</v>
      </c>
      <c r="C377" s="5" t="s">
        <v>13</v>
      </c>
      <c r="D377" s="5" t="s">
        <v>78</v>
      </c>
      <c r="E377" s="5" t="s">
        <v>27</v>
      </c>
      <c r="F377" s="5" t="s">
        <v>35</v>
      </c>
      <c r="G377" s="5">
        <v>30</v>
      </c>
      <c r="H377" s="5">
        <v>583</v>
      </c>
      <c r="I377" s="5">
        <v>1093</v>
      </c>
      <c r="J377" s="6">
        <f t="shared" si="3"/>
        <v>17490</v>
      </c>
      <c r="K377" s="6">
        <f t="shared" si="4"/>
        <v>32790</v>
      </c>
      <c r="L377" s="6">
        <f t="shared" si="5"/>
        <v>15300</v>
      </c>
    </row>
    <row r="378" spans="1:12" ht="14.25" customHeight="1" x14ac:dyDescent="0.3">
      <c r="A378" s="4">
        <v>45428</v>
      </c>
      <c r="B378" s="5" t="s">
        <v>87</v>
      </c>
      <c r="C378" s="5" t="s">
        <v>13</v>
      </c>
      <c r="D378" s="5" t="s">
        <v>78</v>
      </c>
      <c r="E378" s="5" t="s">
        <v>29</v>
      </c>
      <c r="F378" s="5" t="s">
        <v>16</v>
      </c>
      <c r="G378" s="5">
        <v>26</v>
      </c>
      <c r="H378" s="5">
        <v>1000</v>
      </c>
      <c r="I378" s="5">
        <v>1236</v>
      </c>
      <c r="J378" s="6">
        <f t="shared" si="3"/>
        <v>26000</v>
      </c>
      <c r="K378" s="6">
        <f t="shared" si="4"/>
        <v>32136</v>
      </c>
      <c r="L378" s="6">
        <f t="shared" si="5"/>
        <v>6136</v>
      </c>
    </row>
    <row r="379" spans="1:12" ht="14.25" customHeight="1" x14ac:dyDescent="0.3">
      <c r="A379" s="4">
        <v>45429</v>
      </c>
      <c r="B379" s="5" t="s">
        <v>88</v>
      </c>
      <c r="C379" s="5" t="s">
        <v>13</v>
      </c>
      <c r="D379" s="5" t="s">
        <v>78</v>
      </c>
      <c r="E379" s="5" t="s">
        <v>31</v>
      </c>
      <c r="F379" s="5" t="s">
        <v>16</v>
      </c>
      <c r="G379" s="5">
        <v>27</v>
      </c>
      <c r="H379" s="5">
        <v>913</v>
      </c>
      <c r="I379" s="5">
        <v>1041</v>
      </c>
      <c r="J379" s="6">
        <f t="shared" si="3"/>
        <v>24651</v>
      </c>
      <c r="K379" s="6">
        <f t="shared" si="4"/>
        <v>28107</v>
      </c>
      <c r="L379" s="6">
        <f t="shared" si="5"/>
        <v>3456</v>
      </c>
    </row>
    <row r="380" spans="1:12" ht="14.25" customHeight="1" x14ac:dyDescent="0.3">
      <c r="A380" s="4">
        <v>45430</v>
      </c>
      <c r="B380" s="5" t="s">
        <v>89</v>
      </c>
      <c r="C380" s="5" t="s">
        <v>13</v>
      </c>
      <c r="D380" s="5" t="s">
        <v>78</v>
      </c>
      <c r="E380" s="5" t="s">
        <v>19</v>
      </c>
      <c r="F380" s="5" t="s">
        <v>16</v>
      </c>
      <c r="G380" s="5">
        <v>29</v>
      </c>
      <c r="H380" s="5">
        <v>735</v>
      </c>
      <c r="I380" s="5">
        <v>1098</v>
      </c>
      <c r="J380" s="6">
        <f t="shared" si="3"/>
        <v>21315</v>
      </c>
      <c r="K380" s="6">
        <f t="shared" si="4"/>
        <v>31842</v>
      </c>
      <c r="L380" s="6">
        <f t="shared" si="5"/>
        <v>10527</v>
      </c>
    </row>
    <row r="381" spans="1:12" ht="14.25" customHeight="1" x14ac:dyDescent="0.3">
      <c r="A381" s="4">
        <v>45431</v>
      </c>
      <c r="B381" s="5" t="s">
        <v>90</v>
      </c>
      <c r="C381" s="5" t="s">
        <v>25</v>
      </c>
      <c r="D381" s="5" t="s">
        <v>91</v>
      </c>
      <c r="E381" s="5" t="s">
        <v>34</v>
      </c>
      <c r="F381" s="5" t="s">
        <v>16</v>
      </c>
      <c r="G381" s="5">
        <v>82</v>
      </c>
      <c r="H381" s="5">
        <v>928</v>
      </c>
      <c r="I381" s="5">
        <v>1106</v>
      </c>
      <c r="J381" s="6">
        <f t="shared" si="3"/>
        <v>76096</v>
      </c>
      <c r="K381" s="6">
        <f t="shared" si="4"/>
        <v>90692</v>
      </c>
      <c r="L381" s="6">
        <f t="shared" si="5"/>
        <v>14596</v>
      </c>
    </row>
    <row r="382" spans="1:12" ht="14.25" customHeight="1" x14ac:dyDescent="0.3">
      <c r="A382" s="4">
        <v>45432</v>
      </c>
      <c r="B382" s="5" t="s">
        <v>92</v>
      </c>
      <c r="C382" s="5" t="s">
        <v>25</v>
      </c>
      <c r="D382" s="5" t="s">
        <v>91</v>
      </c>
      <c r="E382" s="5" t="s">
        <v>31</v>
      </c>
      <c r="F382" s="5" t="s">
        <v>16</v>
      </c>
      <c r="G382" s="5">
        <v>63</v>
      </c>
      <c r="H382" s="5">
        <v>929</v>
      </c>
      <c r="I382" s="5">
        <v>1054</v>
      </c>
      <c r="J382" s="6">
        <f t="shared" si="3"/>
        <v>58527</v>
      </c>
      <c r="K382" s="6">
        <f t="shared" si="4"/>
        <v>66402</v>
      </c>
      <c r="L382" s="6">
        <f t="shared" si="5"/>
        <v>7875</v>
      </c>
    </row>
    <row r="383" spans="1:12" ht="14.25" customHeight="1" x14ac:dyDescent="0.3">
      <c r="A383" s="4">
        <v>45433</v>
      </c>
      <c r="B383" s="5" t="s">
        <v>93</v>
      </c>
      <c r="C383" s="5" t="s">
        <v>25</v>
      </c>
      <c r="D383" s="5" t="s">
        <v>91</v>
      </c>
      <c r="E383" s="5" t="s">
        <v>38</v>
      </c>
      <c r="F383" s="5" t="s">
        <v>35</v>
      </c>
      <c r="G383" s="5">
        <v>72</v>
      </c>
      <c r="H383" s="5">
        <v>605</v>
      </c>
      <c r="I383" s="5">
        <v>1174</v>
      </c>
      <c r="J383" s="6">
        <f t="shared" si="3"/>
        <v>43560</v>
      </c>
      <c r="K383" s="6">
        <f t="shared" si="4"/>
        <v>84528</v>
      </c>
      <c r="L383" s="6">
        <f t="shared" si="5"/>
        <v>40968</v>
      </c>
    </row>
    <row r="384" spans="1:12" ht="14.25" customHeight="1" x14ac:dyDescent="0.3">
      <c r="A384" s="4">
        <v>45434</v>
      </c>
      <c r="B384" s="5" t="s">
        <v>94</v>
      </c>
      <c r="C384" s="5" t="s">
        <v>25</v>
      </c>
      <c r="D384" s="5" t="s">
        <v>91</v>
      </c>
      <c r="E384" s="5" t="s">
        <v>38</v>
      </c>
      <c r="F384" s="5" t="s">
        <v>35</v>
      </c>
      <c r="G384" s="5">
        <v>82</v>
      </c>
      <c r="H384" s="5">
        <v>993</v>
      </c>
      <c r="I384" s="5">
        <v>1475</v>
      </c>
      <c r="J384" s="6">
        <f t="shared" si="3"/>
        <v>81426</v>
      </c>
      <c r="K384" s="6">
        <f t="shared" si="4"/>
        <v>120950</v>
      </c>
      <c r="L384" s="6">
        <f t="shared" si="5"/>
        <v>39524</v>
      </c>
    </row>
    <row r="385" spans="1:12" ht="14.25" customHeight="1" x14ac:dyDescent="0.3">
      <c r="A385" s="4">
        <v>45435</v>
      </c>
      <c r="B385" s="5" t="s">
        <v>95</v>
      </c>
      <c r="C385" s="5" t="s">
        <v>25</v>
      </c>
      <c r="D385" s="5" t="s">
        <v>91</v>
      </c>
      <c r="E385" s="5" t="s">
        <v>19</v>
      </c>
      <c r="F385" s="5" t="s">
        <v>35</v>
      </c>
      <c r="G385" s="5">
        <v>53</v>
      </c>
      <c r="H385" s="5">
        <v>803</v>
      </c>
      <c r="I385" s="5">
        <v>1141</v>
      </c>
      <c r="J385" s="6">
        <f t="shared" si="3"/>
        <v>42559</v>
      </c>
      <c r="K385" s="6">
        <f t="shared" si="4"/>
        <v>60473</v>
      </c>
      <c r="L385" s="6">
        <f t="shared" si="5"/>
        <v>17914</v>
      </c>
    </row>
    <row r="386" spans="1:12" ht="14.25" customHeight="1" x14ac:dyDescent="0.3">
      <c r="A386" s="4">
        <v>45436</v>
      </c>
      <c r="B386" s="5" t="s">
        <v>96</v>
      </c>
      <c r="C386" s="5" t="s">
        <v>25</v>
      </c>
      <c r="D386" s="5" t="s">
        <v>91</v>
      </c>
      <c r="E386" s="5" t="s">
        <v>42</v>
      </c>
      <c r="F386" s="5" t="s">
        <v>35</v>
      </c>
      <c r="G386" s="5">
        <v>87</v>
      </c>
      <c r="H386" s="5">
        <v>742</v>
      </c>
      <c r="I386" s="5">
        <v>1221</v>
      </c>
      <c r="J386" s="6">
        <f t="shared" si="3"/>
        <v>64554</v>
      </c>
      <c r="K386" s="6">
        <f t="shared" si="4"/>
        <v>106227</v>
      </c>
      <c r="L386" s="6">
        <f t="shared" si="5"/>
        <v>41673</v>
      </c>
    </row>
    <row r="387" spans="1:12" ht="14.25" customHeight="1" x14ac:dyDescent="0.3">
      <c r="A387" s="4">
        <v>45437</v>
      </c>
      <c r="B387" s="5" t="s">
        <v>97</v>
      </c>
      <c r="C387" s="5" t="s">
        <v>25</v>
      </c>
      <c r="D387" s="5" t="s">
        <v>91</v>
      </c>
      <c r="E387" s="5" t="s">
        <v>19</v>
      </c>
      <c r="F387" s="5" t="s">
        <v>35</v>
      </c>
      <c r="G387" s="5">
        <v>70</v>
      </c>
      <c r="H387" s="5">
        <v>605</v>
      </c>
      <c r="I387" s="5">
        <v>1228</v>
      </c>
      <c r="J387" s="6">
        <f t="shared" si="3"/>
        <v>42350</v>
      </c>
      <c r="K387" s="6">
        <f t="shared" si="4"/>
        <v>85960</v>
      </c>
      <c r="L387" s="6">
        <f t="shared" si="5"/>
        <v>43610</v>
      </c>
    </row>
    <row r="388" spans="1:12" ht="14.25" customHeight="1" x14ac:dyDescent="0.3">
      <c r="A388" s="4">
        <v>45438</v>
      </c>
      <c r="B388" s="5" t="s">
        <v>98</v>
      </c>
      <c r="C388" s="5" t="s">
        <v>25</v>
      </c>
      <c r="D388" s="5" t="s">
        <v>91</v>
      </c>
      <c r="E388" s="5" t="s">
        <v>46</v>
      </c>
      <c r="F388" s="5" t="s">
        <v>35</v>
      </c>
      <c r="G388" s="5">
        <v>94</v>
      </c>
      <c r="H388" s="5">
        <v>754</v>
      </c>
      <c r="I388" s="5">
        <v>1347</v>
      </c>
      <c r="J388" s="6">
        <f t="shared" si="3"/>
        <v>70876</v>
      </c>
      <c r="K388" s="6">
        <f t="shared" si="4"/>
        <v>126618</v>
      </c>
      <c r="L388" s="6">
        <f t="shared" si="5"/>
        <v>55742</v>
      </c>
    </row>
    <row r="389" spans="1:12" ht="14.25" customHeight="1" x14ac:dyDescent="0.3">
      <c r="A389" s="4">
        <v>45439</v>
      </c>
      <c r="B389" s="5" t="s">
        <v>99</v>
      </c>
      <c r="C389" s="5" t="s">
        <v>25</v>
      </c>
      <c r="D389" s="5" t="s">
        <v>91</v>
      </c>
      <c r="E389" s="5" t="s">
        <v>42</v>
      </c>
      <c r="F389" s="5" t="s">
        <v>35</v>
      </c>
      <c r="G389" s="5">
        <v>80</v>
      </c>
      <c r="H389" s="5">
        <v>622</v>
      </c>
      <c r="I389" s="5">
        <v>1239</v>
      </c>
      <c r="J389" s="6">
        <f t="shared" si="3"/>
        <v>49760</v>
      </c>
      <c r="K389" s="6">
        <f t="shared" si="4"/>
        <v>99120</v>
      </c>
      <c r="L389" s="6">
        <f t="shared" si="5"/>
        <v>49360</v>
      </c>
    </row>
    <row r="390" spans="1:12" ht="14.25" customHeight="1" x14ac:dyDescent="0.3">
      <c r="A390" s="4">
        <v>45440</v>
      </c>
      <c r="B390" s="5" t="s">
        <v>100</v>
      </c>
      <c r="C390" s="5" t="s">
        <v>25</v>
      </c>
      <c r="D390" s="5" t="s">
        <v>91</v>
      </c>
      <c r="E390" s="5" t="s">
        <v>49</v>
      </c>
      <c r="F390" s="5" t="s">
        <v>16</v>
      </c>
      <c r="G390" s="5">
        <v>88</v>
      </c>
      <c r="H390" s="5">
        <v>625</v>
      </c>
      <c r="I390" s="5">
        <v>1027</v>
      </c>
      <c r="J390" s="6">
        <f t="shared" si="3"/>
        <v>55000</v>
      </c>
      <c r="K390" s="6">
        <f t="shared" si="4"/>
        <v>90376</v>
      </c>
      <c r="L390" s="6">
        <f t="shared" si="5"/>
        <v>35376</v>
      </c>
    </row>
    <row r="391" spans="1:12" ht="14.25" customHeight="1" x14ac:dyDescent="0.3">
      <c r="A391" s="4">
        <v>45441</v>
      </c>
      <c r="B391" s="5" t="s">
        <v>101</v>
      </c>
      <c r="C391" s="5" t="s">
        <v>25</v>
      </c>
      <c r="D391" s="5" t="s">
        <v>91</v>
      </c>
      <c r="E391" s="5" t="s">
        <v>51</v>
      </c>
      <c r="F391" s="5" t="s">
        <v>16</v>
      </c>
      <c r="G391" s="5">
        <v>67</v>
      </c>
      <c r="H391" s="5">
        <v>796</v>
      </c>
      <c r="I391" s="5">
        <v>1414</v>
      </c>
      <c r="J391" s="6">
        <f t="shared" si="3"/>
        <v>53332</v>
      </c>
      <c r="K391" s="6">
        <f t="shared" si="4"/>
        <v>94738</v>
      </c>
      <c r="L391" s="6">
        <f t="shared" si="5"/>
        <v>41406</v>
      </c>
    </row>
    <row r="392" spans="1:12" ht="14.25" customHeight="1" x14ac:dyDescent="0.3">
      <c r="A392" s="4">
        <v>45442</v>
      </c>
      <c r="B392" s="5" t="s">
        <v>102</v>
      </c>
      <c r="C392" s="5" t="s">
        <v>25</v>
      </c>
      <c r="D392" s="5" t="s">
        <v>91</v>
      </c>
      <c r="E392" s="5" t="s">
        <v>31</v>
      </c>
      <c r="F392" s="5" t="s">
        <v>16</v>
      </c>
      <c r="G392" s="5">
        <v>67</v>
      </c>
      <c r="H392" s="5">
        <v>760</v>
      </c>
      <c r="I392" s="5">
        <v>1290</v>
      </c>
      <c r="J392" s="6">
        <f t="shared" si="3"/>
        <v>50920</v>
      </c>
      <c r="K392" s="6">
        <f t="shared" si="4"/>
        <v>86430</v>
      </c>
      <c r="L392" s="6">
        <f t="shared" si="5"/>
        <v>35510</v>
      </c>
    </row>
    <row r="393" spans="1:12" ht="14.25" customHeight="1" x14ac:dyDescent="0.3">
      <c r="A393" s="4">
        <v>45443</v>
      </c>
      <c r="B393" s="5" t="s">
        <v>103</v>
      </c>
      <c r="C393" s="5" t="s">
        <v>25</v>
      </c>
      <c r="D393" s="5" t="s">
        <v>104</v>
      </c>
      <c r="E393" s="5" t="s">
        <v>38</v>
      </c>
      <c r="F393" s="5" t="s">
        <v>16</v>
      </c>
      <c r="G393" s="5">
        <v>75</v>
      </c>
      <c r="H393" s="5">
        <v>966</v>
      </c>
      <c r="I393" s="5">
        <v>1098</v>
      </c>
      <c r="J393" s="6">
        <f t="shared" si="3"/>
        <v>72450</v>
      </c>
      <c r="K393" s="6">
        <f t="shared" si="4"/>
        <v>82350</v>
      </c>
      <c r="L393" s="6">
        <f t="shared" si="5"/>
        <v>9900</v>
      </c>
    </row>
    <row r="394" spans="1:12" ht="14.25" customHeight="1" x14ac:dyDescent="0.3">
      <c r="A394" s="4">
        <v>45444</v>
      </c>
      <c r="B394" s="5" t="s">
        <v>105</v>
      </c>
      <c r="C394" s="5" t="s">
        <v>25</v>
      </c>
      <c r="D394" s="5" t="s">
        <v>104</v>
      </c>
      <c r="E394" s="5" t="s">
        <v>38</v>
      </c>
      <c r="F394" s="5" t="s">
        <v>35</v>
      </c>
      <c r="G394" s="5">
        <v>51</v>
      </c>
      <c r="H394" s="5">
        <v>749</v>
      </c>
      <c r="I394" s="5">
        <v>1290</v>
      </c>
      <c r="J394" s="6">
        <f t="shared" si="3"/>
        <v>38199</v>
      </c>
      <c r="K394" s="6">
        <f t="shared" si="4"/>
        <v>65790</v>
      </c>
      <c r="L394" s="6">
        <f t="shared" si="5"/>
        <v>27591</v>
      </c>
    </row>
    <row r="395" spans="1:12" ht="14.25" customHeight="1" x14ac:dyDescent="0.3">
      <c r="A395" s="4">
        <v>45445</v>
      </c>
      <c r="B395" s="5" t="s">
        <v>106</v>
      </c>
      <c r="C395" s="5" t="s">
        <v>25</v>
      </c>
      <c r="D395" s="5" t="s">
        <v>104</v>
      </c>
      <c r="E395" s="5" t="s">
        <v>23</v>
      </c>
      <c r="F395" s="5" t="s">
        <v>16</v>
      </c>
      <c r="G395" s="5">
        <v>94</v>
      </c>
      <c r="H395" s="5">
        <v>721</v>
      </c>
      <c r="I395" s="5">
        <v>1066</v>
      </c>
      <c r="J395" s="6">
        <f t="shared" si="3"/>
        <v>67774</v>
      </c>
      <c r="K395" s="6">
        <f t="shared" si="4"/>
        <v>100204</v>
      </c>
      <c r="L395" s="6">
        <f t="shared" si="5"/>
        <v>32430</v>
      </c>
    </row>
    <row r="396" spans="1:12" ht="14.25" customHeight="1" x14ac:dyDescent="0.3">
      <c r="A396" s="4">
        <v>45446</v>
      </c>
      <c r="B396" s="5" t="s">
        <v>107</v>
      </c>
      <c r="C396" s="5" t="s">
        <v>25</v>
      </c>
      <c r="D396" s="5" t="s">
        <v>104</v>
      </c>
      <c r="E396" s="5" t="s">
        <v>23</v>
      </c>
      <c r="F396" s="5" t="s">
        <v>16</v>
      </c>
      <c r="G396" s="5">
        <v>71</v>
      </c>
      <c r="H396" s="5">
        <v>869</v>
      </c>
      <c r="I396" s="5">
        <v>902</v>
      </c>
      <c r="J396" s="6">
        <f t="shared" si="3"/>
        <v>61699</v>
      </c>
      <c r="K396" s="6">
        <f t="shared" si="4"/>
        <v>64042</v>
      </c>
      <c r="L396" s="6">
        <f t="shared" si="5"/>
        <v>2343</v>
      </c>
    </row>
    <row r="397" spans="1:12" ht="14.25" customHeight="1" x14ac:dyDescent="0.3">
      <c r="A397" s="4">
        <v>45447</v>
      </c>
      <c r="B397" s="5" t="s">
        <v>108</v>
      </c>
      <c r="C397" s="5" t="s">
        <v>25</v>
      </c>
      <c r="D397" s="5" t="s">
        <v>104</v>
      </c>
      <c r="E397" s="5" t="s">
        <v>34</v>
      </c>
      <c r="F397" s="5" t="s">
        <v>16</v>
      </c>
      <c r="G397" s="5">
        <v>52</v>
      </c>
      <c r="H397" s="5">
        <v>550</v>
      </c>
      <c r="I397" s="5">
        <v>1057</v>
      </c>
      <c r="J397" s="6">
        <f t="shared" si="3"/>
        <v>28600</v>
      </c>
      <c r="K397" s="6">
        <f t="shared" si="4"/>
        <v>54964</v>
      </c>
      <c r="L397" s="6">
        <f t="shared" si="5"/>
        <v>26364</v>
      </c>
    </row>
    <row r="398" spans="1:12" ht="14.25" customHeight="1" x14ac:dyDescent="0.3">
      <c r="A398" s="4">
        <v>45448</v>
      </c>
      <c r="B398" s="5" t="s">
        <v>109</v>
      </c>
      <c r="C398" s="5" t="s">
        <v>25</v>
      </c>
      <c r="D398" s="5" t="s">
        <v>104</v>
      </c>
      <c r="E398" s="5" t="s">
        <v>38</v>
      </c>
      <c r="F398" s="5" t="s">
        <v>16</v>
      </c>
      <c r="G398" s="5">
        <v>77</v>
      </c>
      <c r="H398" s="5">
        <v>513</v>
      </c>
      <c r="I398" s="5">
        <v>962</v>
      </c>
      <c r="J398" s="6">
        <f t="shared" si="3"/>
        <v>39501</v>
      </c>
      <c r="K398" s="6">
        <f t="shared" si="4"/>
        <v>74074</v>
      </c>
      <c r="L398" s="6">
        <f t="shared" si="5"/>
        <v>34573</v>
      </c>
    </row>
    <row r="399" spans="1:12" ht="14.25" customHeight="1" x14ac:dyDescent="0.3">
      <c r="A399" s="4">
        <v>45449</v>
      </c>
      <c r="B399" s="5" t="s">
        <v>110</v>
      </c>
      <c r="C399" s="5" t="s">
        <v>25</v>
      </c>
      <c r="D399" s="5" t="s">
        <v>104</v>
      </c>
      <c r="E399" s="5" t="s">
        <v>61</v>
      </c>
      <c r="F399" s="5" t="s">
        <v>35</v>
      </c>
      <c r="G399" s="5">
        <v>84</v>
      </c>
      <c r="H399" s="5">
        <v>739</v>
      </c>
      <c r="I399" s="5">
        <v>1077</v>
      </c>
      <c r="J399" s="6">
        <f t="shared" si="3"/>
        <v>62076</v>
      </c>
      <c r="K399" s="6">
        <f t="shared" si="4"/>
        <v>90468</v>
      </c>
      <c r="L399" s="6">
        <f t="shared" si="5"/>
        <v>28392</v>
      </c>
    </row>
    <row r="400" spans="1:12" ht="14.25" customHeight="1" x14ac:dyDescent="0.3">
      <c r="A400" s="4">
        <v>45450</v>
      </c>
      <c r="B400" s="5" t="s">
        <v>111</v>
      </c>
      <c r="C400" s="5" t="s">
        <v>25</v>
      </c>
      <c r="D400" s="5" t="s">
        <v>104</v>
      </c>
      <c r="E400" s="5" t="s">
        <v>63</v>
      </c>
      <c r="F400" s="5" t="s">
        <v>35</v>
      </c>
      <c r="G400" s="5">
        <v>71</v>
      </c>
      <c r="H400" s="5">
        <v>923</v>
      </c>
      <c r="I400" s="5">
        <v>1199</v>
      </c>
      <c r="J400" s="6">
        <f t="shared" si="3"/>
        <v>65533</v>
      </c>
      <c r="K400" s="6">
        <f t="shared" si="4"/>
        <v>85129</v>
      </c>
      <c r="L400" s="6">
        <f t="shared" si="5"/>
        <v>19596</v>
      </c>
    </row>
    <row r="401" spans="1:12" ht="14.25" customHeight="1" x14ac:dyDescent="0.3">
      <c r="A401" s="4">
        <v>45451</v>
      </c>
      <c r="B401" s="5" t="s">
        <v>112</v>
      </c>
      <c r="C401" s="5" t="s">
        <v>25</v>
      </c>
      <c r="D401" s="5" t="s">
        <v>104</v>
      </c>
      <c r="E401" s="5" t="s">
        <v>19</v>
      </c>
      <c r="F401" s="5" t="s">
        <v>35</v>
      </c>
      <c r="G401" s="5">
        <v>59</v>
      </c>
      <c r="H401" s="5">
        <v>862</v>
      </c>
      <c r="I401" s="5">
        <v>1030</v>
      </c>
      <c r="J401" s="6">
        <f t="shared" si="3"/>
        <v>50858</v>
      </c>
      <c r="K401" s="6">
        <f t="shared" si="4"/>
        <v>60770</v>
      </c>
      <c r="L401" s="6">
        <f t="shared" si="5"/>
        <v>9912</v>
      </c>
    </row>
    <row r="402" spans="1:12" ht="14.25" customHeight="1" x14ac:dyDescent="0.3">
      <c r="A402" s="4">
        <v>45452</v>
      </c>
      <c r="B402" s="5" t="s">
        <v>113</v>
      </c>
      <c r="C402" s="5" t="s">
        <v>25</v>
      </c>
      <c r="D402" s="5" t="s">
        <v>104</v>
      </c>
      <c r="E402" s="5" t="s">
        <v>66</v>
      </c>
      <c r="F402" s="5" t="s">
        <v>35</v>
      </c>
      <c r="G402" s="5">
        <v>77</v>
      </c>
      <c r="H402" s="5">
        <v>882</v>
      </c>
      <c r="I402" s="5">
        <v>1346</v>
      </c>
      <c r="J402" s="6">
        <f t="shared" si="3"/>
        <v>67914</v>
      </c>
      <c r="K402" s="6">
        <f t="shared" si="4"/>
        <v>103642</v>
      </c>
      <c r="L402" s="6">
        <f t="shared" si="5"/>
        <v>35728</v>
      </c>
    </row>
    <row r="403" spans="1:12" ht="14.25" customHeight="1" x14ac:dyDescent="0.3">
      <c r="A403" s="4">
        <v>45453</v>
      </c>
      <c r="B403" s="5" t="s">
        <v>114</v>
      </c>
      <c r="C403" s="5" t="s">
        <v>25</v>
      </c>
      <c r="D403" s="5" t="s">
        <v>104</v>
      </c>
      <c r="E403" s="5" t="s">
        <v>68</v>
      </c>
      <c r="F403" s="5" t="s">
        <v>35</v>
      </c>
      <c r="G403" s="5">
        <v>90</v>
      </c>
      <c r="H403" s="5">
        <v>862</v>
      </c>
      <c r="I403" s="5">
        <v>920</v>
      </c>
      <c r="J403" s="6">
        <f t="shared" si="3"/>
        <v>77580</v>
      </c>
      <c r="K403" s="6">
        <f t="shared" si="4"/>
        <v>82800</v>
      </c>
      <c r="L403" s="6">
        <f t="shared" si="5"/>
        <v>5220</v>
      </c>
    </row>
    <row r="404" spans="1:12" ht="14.25" customHeight="1" x14ac:dyDescent="0.3">
      <c r="A404" s="4">
        <v>45454</v>
      </c>
      <c r="B404" s="5" t="s">
        <v>115</v>
      </c>
      <c r="C404" s="5" t="s">
        <v>116</v>
      </c>
      <c r="D404" s="5" t="s">
        <v>117</v>
      </c>
      <c r="E404" s="5" t="s">
        <v>70</v>
      </c>
      <c r="F404" s="5" t="s">
        <v>35</v>
      </c>
      <c r="G404" s="5">
        <v>11</v>
      </c>
      <c r="H404" s="5">
        <v>601</v>
      </c>
      <c r="I404" s="5">
        <v>986</v>
      </c>
      <c r="J404" s="6">
        <f t="shared" si="3"/>
        <v>6611</v>
      </c>
      <c r="K404" s="6">
        <f t="shared" si="4"/>
        <v>10846</v>
      </c>
      <c r="L404" s="6">
        <f t="shared" si="5"/>
        <v>4235</v>
      </c>
    </row>
    <row r="405" spans="1:12" ht="14.25" customHeight="1" x14ac:dyDescent="0.3">
      <c r="A405" s="4">
        <v>45455</v>
      </c>
      <c r="B405" s="5" t="s">
        <v>118</v>
      </c>
      <c r="C405" s="5" t="s">
        <v>116</v>
      </c>
      <c r="D405" s="5" t="s">
        <v>117</v>
      </c>
      <c r="E405" s="5" t="s">
        <v>72</v>
      </c>
      <c r="F405" s="5" t="s">
        <v>35</v>
      </c>
      <c r="G405" s="5">
        <v>20</v>
      </c>
      <c r="H405" s="5">
        <v>857</v>
      </c>
      <c r="I405" s="5">
        <v>911</v>
      </c>
      <c r="J405" s="6">
        <f t="shared" si="3"/>
        <v>17140</v>
      </c>
      <c r="K405" s="6">
        <f t="shared" si="4"/>
        <v>18220</v>
      </c>
      <c r="L405" s="6">
        <f t="shared" si="5"/>
        <v>1080</v>
      </c>
    </row>
    <row r="406" spans="1:12" ht="14.25" customHeight="1" x14ac:dyDescent="0.3">
      <c r="A406" s="4">
        <v>45456</v>
      </c>
      <c r="B406" s="5" t="s">
        <v>119</v>
      </c>
      <c r="C406" s="5" t="s">
        <v>116</v>
      </c>
      <c r="D406" s="5" t="s">
        <v>117</v>
      </c>
      <c r="E406" s="5" t="s">
        <v>74</v>
      </c>
      <c r="F406" s="5" t="s">
        <v>35</v>
      </c>
      <c r="G406" s="5">
        <v>11</v>
      </c>
      <c r="H406" s="5">
        <v>774</v>
      </c>
      <c r="I406" s="5">
        <v>1193</v>
      </c>
      <c r="J406" s="6">
        <f t="shared" si="3"/>
        <v>8514</v>
      </c>
      <c r="K406" s="6">
        <f t="shared" si="4"/>
        <v>13123</v>
      </c>
      <c r="L406" s="6">
        <f t="shared" si="5"/>
        <v>4609</v>
      </c>
    </row>
    <row r="407" spans="1:12" ht="14.25" customHeight="1" x14ac:dyDescent="0.3">
      <c r="A407" s="4">
        <v>45457</v>
      </c>
      <c r="B407" s="5" t="s">
        <v>120</v>
      </c>
      <c r="C407" s="5" t="s">
        <v>116</v>
      </c>
      <c r="D407" s="5" t="s">
        <v>117</v>
      </c>
      <c r="E407" s="5" t="s">
        <v>21</v>
      </c>
      <c r="F407" s="5" t="s">
        <v>35</v>
      </c>
      <c r="G407" s="5">
        <v>13</v>
      </c>
      <c r="H407" s="5">
        <v>986</v>
      </c>
      <c r="I407" s="5">
        <v>1318</v>
      </c>
      <c r="J407" s="6">
        <f t="shared" si="3"/>
        <v>12818</v>
      </c>
      <c r="K407" s="6">
        <f t="shared" si="4"/>
        <v>17134</v>
      </c>
      <c r="L407" s="6">
        <f t="shared" si="5"/>
        <v>4316</v>
      </c>
    </row>
    <row r="408" spans="1:12" ht="14.25" customHeight="1" x14ac:dyDescent="0.3">
      <c r="A408" s="4">
        <v>45458</v>
      </c>
      <c r="B408" s="5" t="s">
        <v>121</v>
      </c>
      <c r="C408" s="5" t="s">
        <v>116</v>
      </c>
      <c r="D408" s="5" t="s">
        <v>117</v>
      </c>
      <c r="E408" s="5" t="s">
        <v>21</v>
      </c>
      <c r="F408" s="5" t="s">
        <v>35</v>
      </c>
      <c r="G408" s="5">
        <v>14</v>
      </c>
      <c r="H408" s="5">
        <v>603</v>
      </c>
      <c r="I408" s="5">
        <v>1313</v>
      </c>
      <c r="J408" s="6">
        <f t="shared" si="3"/>
        <v>8442</v>
      </c>
      <c r="K408" s="6">
        <f t="shared" si="4"/>
        <v>18382</v>
      </c>
      <c r="L408" s="6">
        <f t="shared" si="5"/>
        <v>9940</v>
      </c>
    </row>
    <row r="409" spans="1:12" ht="14.25" customHeight="1" x14ac:dyDescent="0.3">
      <c r="A409" s="4">
        <v>45459</v>
      </c>
      <c r="B409" s="5" t="s">
        <v>122</v>
      </c>
      <c r="C409" s="5" t="s">
        <v>116</v>
      </c>
      <c r="D409" s="5" t="s">
        <v>117</v>
      </c>
      <c r="E409" s="5" t="s">
        <v>42</v>
      </c>
      <c r="F409" s="5" t="s">
        <v>16</v>
      </c>
      <c r="G409" s="5">
        <v>12</v>
      </c>
      <c r="H409" s="5">
        <v>997</v>
      </c>
      <c r="I409" s="5">
        <v>1282</v>
      </c>
      <c r="J409" s="6">
        <f t="shared" si="3"/>
        <v>11964</v>
      </c>
      <c r="K409" s="6">
        <f t="shared" si="4"/>
        <v>15384</v>
      </c>
      <c r="L409" s="6">
        <f t="shared" si="5"/>
        <v>3420</v>
      </c>
    </row>
    <row r="410" spans="1:12" ht="14.25" customHeight="1" x14ac:dyDescent="0.3">
      <c r="A410" s="4">
        <v>45460</v>
      </c>
      <c r="B410" s="5" t="s">
        <v>123</v>
      </c>
      <c r="C410" s="5" t="s">
        <v>116</v>
      </c>
      <c r="D410" s="5" t="s">
        <v>117</v>
      </c>
      <c r="E410" s="5" t="s">
        <v>61</v>
      </c>
      <c r="F410" s="5" t="s">
        <v>16</v>
      </c>
      <c r="G410" s="5">
        <v>20</v>
      </c>
      <c r="H410" s="5">
        <v>941</v>
      </c>
      <c r="I410" s="5">
        <v>1038</v>
      </c>
      <c r="J410" s="6">
        <f t="shared" si="3"/>
        <v>18820</v>
      </c>
      <c r="K410" s="6">
        <f t="shared" si="4"/>
        <v>20760</v>
      </c>
      <c r="L410" s="6">
        <f t="shared" si="5"/>
        <v>1940</v>
      </c>
    </row>
    <row r="411" spans="1:12" ht="14.25" customHeight="1" x14ac:dyDescent="0.3">
      <c r="A411" s="4">
        <v>45461</v>
      </c>
      <c r="B411" s="5" t="s">
        <v>124</v>
      </c>
      <c r="C411" s="5" t="s">
        <v>25</v>
      </c>
      <c r="D411" s="5" t="s">
        <v>91</v>
      </c>
      <c r="E411" s="5" t="s">
        <v>21</v>
      </c>
      <c r="F411" s="5" t="s">
        <v>16</v>
      </c>
      <c r="G411" s="5">
        <v>73</v>
      </c>
      <c r="H411" s="5">
        <v>541</v>
      </c>
      <c r="I411" s="5">
        <v>1126</v>
      </c>
      <c r="J411" s="6">
        <f t="shared" si="3"/>
        <v>39493</v>
      </c>
      <c r="K411" s="6">
        <f t="shared" si="4"/>
        <v>82198</v>
      </c>
      <c r="L411" s="6">
        <f t="shared" si="5"/>
        <v>42705</v>
      </c>
    </row>
    <row r="412" spans="1:12" ht="14.25" customHeight="1" x14ac:dyDescent="0.3">
      <c r="A412" s="4">
        <v>45462</v>
      </c>
      <c r="B412" s="5" t="s">
        <v>125</v>
      </c>
      <c r="C412" s="5" t="s">
        <v>25</v>
      </c>
      <c r="D412" s="5" t="s">
        <v>91</v>
      </c>
      <c r="E412" s="5" t="s">
        <v>27</v>
      </c>
      <c r="F412" s="5" t="s">
        <v>16</v>
      </c>
      <c r="G412" s="5">
        <v>94</v>
      </c>
      <c r="H412" s="5">
        <v>772</v>
      </c>
      <c r="I412" s="5">
        <v>1078</v>
      </c>
      <c r="J412" s="6">
        <f t="shared" si="3"/>
        <v>72568</v>
      </c>
      <c r="K412" s="6">
        <f t="shared" si="4"/>
        <v>101332</v>
      </c>
      <c r="L412" s="6">
        <f t="shared" si="5"/>
        <v>28764</v>
      </c>
    </row>
    <row r="413" spans="1:12" ht="14.25" customHeight="1" x14ac:dyDescent="0.3">
      <c r="A413" s="4">
        <v>45463</v>
      </c>
      <c r="B413" s="5" t="s">
        <v>126</v>
      </c>
      <c r="C413" s="5" t="s">
        <v>25</v>
      </c>
      <c r="D413" s="5" t="s">
        <v>91</v>
      </c>
      <c r="E413" s="5" t="s">
        <v>15</v>
      </c>
      <c r="F413" s="5" t="s">
        <v>16</v>
      </c>
      <c r="G413" s="5">
        <v>66</v>
      </c>
      <c r="H413" s="5">
        <v>771</v>
      </c>
      <c r="I413" s="5">
        <v>1200</v>
      </c>
      <c r="J413" s="6">
        <f t="shared" si="3"/>
        <v>50886</v>
      </c>
      <c r="K413" s="6">
        <f t="shared" si="4"/>
        <v>79200</v>
      </c>
      <c r="L413" s="6">
        <f t="shared" si="5"/>
        <v>28314</v>
      </c>
    </row>
    <row r="414" spans="1:12" ht="14.25" customHeight="1" x14ac:dyDescent="0.3">
      <c r="A414" s="4">
        <v>45464</v>
      </c>
      <c r="B414" s="5" t="s">
        <v>127</v>
      </c>
      <c r="C414" s="5" t="s">
        <v>25</v>
      </c>
      <c r="D414" s="5" t="s">
        <v>91</v>
      </c>
      <c r="E414" s="5" t="s">
        <v>19</v>
      </c>
      <c r="F414" s="5" t="s">
        <v>35</v>
      </c>
      <c r="G414" s="5">
        <v>77</v>
      </c>
      <c r="H414" s="5">
        <v>923</v>
      </c>
      <c r="I414" s="5">
        <v>1363</v>
      </c>
      <c r="J414" s="6">
        <f t="shared" si="3"/>
        <v>71071</v>
      </c>
      <c r="K414" s="6">
        <f t="shared" si="4"/>
        <v>104951</v>
      </c>
      <c r="L414" s="6">
        <f t="shared" si="5"/>
        <v>33880</v>
      </c>
    </row>
    <row r="415" spans="1:12" ht="14.25" customHeight="1" x14ac:dyDescent="0.3">
      <c r="A415" s="4">
        <v>45465</v>
      </c>
      <c r="B415" s="5" t="s">
        <v>128</v>
      </c>
      <c r="C415" s="5" t="s">
        <v>25</v>
      </c>
      <c r="D415" s="5" t="s">
        <v>91</v>
      </c>
      <c r="E415" s="5" t="s">
        <v>21</v>
      </c>
      <c r="F415" s="5" t="s">
        <v>35</v>
      </c>
      <c r="G415" s="5">
        <v>65</v>
      </c>
      <c r="H415" s="5">
        <v>762</v>
      </c>
      <c r="I415" s="5">
        <v>1365</v>
      </c>
      <c r="J415" s="6">
        <f t="shared" si="3"/>
        <v>49530</v>
      </c>
      <c r="K415" s="6">
        <f t="shared" si="4"/>
        <v>88725</v>
      </c>
      <c r="L415" s="6">
        <f t="shared" si="5"/>
        <v>39195</v>
      </c>
    </row>
    <row r="416" spans="1:12" ht="14.25" customHeight="1" x14ac:dyDescent="0.3">
      <c r="A416" s="4">
        <v>45466</v>
      </c>
      <c r="B416" s="5" t="s">
        <v>129</v>
      </c>
      <c r="C416" s="5" t="s">
        <v>25</v>
      </c>
      <c r="D416" s="5" t="s">
        <v>104</v>
      </c>
      <c r="E416" s="5" t="s">
        <v>23</v>
      </c>
      <c r="F416" s="5" t="s">
        <v>35</v>
      </c>
      <c r="G416" s="5">
        <v>78</v>
      </c>
      <c r="H416" s="5">
        <v>918</v>
      </c>
      <c r="I416" s="5">
        <v>1277</v>
      </c>
      <c r="J416" s="6">
        <f t="shared" si="3"/>
        <v>71604</v>
      </c>
      <c r="K416" s="6">
        <f t="shared" si="4"/>
        <v>99606</v>
      </c>
      <c r="L416" s="6">
        <f t="shared" si="5"/>
        <v>28002</v>
      </c>
    </row>
    <row r="417" spans="1:12" ht="14.25" customHeight="1" x14ac:dyDescent="0.3">
      <c r="A417" s="4">
        <v>45467</v>
      </c>
      <c r="B417" s="5" t="s">
        <v>130</v>
      </c>
      <c r="C417" s="5" t="s">
        <v>25</v>
      </c>
      <c r="D417" s="5" t="s">
        <v>104</v>
      </c>
      <c r="E417" s="5" t="s">
        <v>27</v>
      </c>
      <c r="F417" s="5" t="s">
        <v>16</v>
      </c>
      <c r="G417" s="5">
        <v>76</v>
      </c>
      <c r="H417" s="5">
        <v>624</v>
      </c>
      <c r="I417" s="5">
        <v>1300</v>
      </c>
      <c r="J417" s="6">
        <f t="shared" si="3"/>
        <v>47424</v>
      </c>
      <c r="K417" s="6">
        <f t="shared" si="4"/>
        <v>98800</v>
      </c>
      <c r="L417" s="6">
        <f t="shared" si="5"/>
        <v>51376</v>
      </c>
    </row>
    <row r="418" spans="1:12" ht="14.25" customHeight="1" x14ac:dyDescent="0.3">
      <c r="A418" s="4">
        <v>45468</v>
      </c>
      <c r="B418" s="5" t="s">
        <v>131</v>
      </c>
      <c r="C418" s="5" t="s">
        <v>25</v>
      </c>
      <c r="D418" s="5" t="s">
        <v>104</v>
      </c>
      <c r="E418" s="5" t="s">
        <v>29</v>
      </c>
      <c r="F418" s="5" t="s">
        <v>16</v>
      </c>
      <c r="G418" s="5">
        <v>99</v>
      </c>
      <c r="H418" s="5">
        <v>598</v>
      </c>
      <c r="I418" s="5">
        <v>1134</v>
      </c>
      <c r="J418" s="6">
        <f t="shared" si="3"/>
        <v>59202</v>
      </c>
      <c r="K418" s="6">
        <f t="shared" si="4"/>
        <v>112266</v>
      </c>
      <c r="L418" s="6">
        <f t="shared" si="5"/>
        <v>53064</v>
      </c>
    </row>
    <row r="419" spans="1:12" ht="14.25" customHeight="1" x14ac:dyDescent="0.3">
      <c r="A419" s="4">
        <v>45469</v>
      </c>
      <c r="B419" s="5" t="s">
        <v>132</v>
      </c>
      <c r="C419" s="5" t="s">
        <v>25</v>
      </c>
      <c r="D419" s="5" t="s">
        <v>104</v>
      </c>
      <c r="E419" s="5" t="s">
        <v>31</v>
      </c>
      <c r="F419" s="5" t="s">
        <v>16</v>
      </c>
      <c r="G419" s="5">
        <v>78</v>
      </c>
      <c r="H419" s="5">
        <v>761</v>
      </c>
      <c r="I419" s="5">
        <v>1351</v>
      </c>
      <c r="J419" s="6">
        <f t="shared" si="3"/>
        <v>59358</v>
      </c>
      <c r="K419" s="6">
        <f t="shared" si="4"/>
        <v>105378</v>
      </c>
      <c r="L419" s="6">
        <f t="shared" si="5"/>
        <v>46020</v>
      </c>
    </row>
    <row r="420" spans="1:12" ht="14.25" customHeight="1" x14ac:dyDescent="0.3">
      <c r="A420" s="4">
        <v>45470</v>
      </c>
      <c r="B420" s="5" t="s">
        <v>133</v>
      </c>
      <c r="C420" s="5" t="s">
        <v>25</v>
      </c>
      <c r="D420" s="5" t="s">
        <v>104</v>
      </c>
      <c r="E420" s="5" t="s">
        <v>19</v>
      </c>
      <c r="F420" s="5" t="s">
        <v>16</v>
      </c>
      <c r="G420" s="5">
        <v>96</v>
      </c>
      <c r="H420" s="5">
        <v>512</v>
      </c>
      <c r="I420" s="5">
        <v>1418</v>
      </c>
      <c r="J420" s="6">
        <f t="shared" si="3"/>
        <v>49152</v>
      </c>
      <c r="K420" s="6">
        <f t="shared" si="4"/>
        <v>136128</v>
      </c>
      <c r="L420" s="6">
        <f t="shared" si="5"/>
        <v>86976</v>
      </c>
    </row>
    <row r="421" spans="1:12" ht="14.25" customHeight="1" x14ac:dyDescent="0.3">
      <c r="A421" s="4">
        <v>45471</v>
      </c>
      <c r="B421" s="5" t="s">
        <v>134</v>
      </c>
      <c r="C421" s="5" t="s">
        <v>25</v>
      </c>
      <c r="D421" s="5" t="s">
        <v>104</v>
      </c>
      <c r="E421" s="5" t="s">
        <v>34</v>
      </c>
      <c r="F421" s="5" t="s">
        <v>16</v>
      </c>
      <c r="G421" s="5">
        <v>85</v>
      </c>
      <c r="H421" s="5">
        <v>765</v>
      </c>
      <c r="I421" s="5">
        <v>1320</v>
      </c>
      <c r="J421" s="6">
        <f t="shared" si="3"/>
        <v>65025</v>
      </c>
      <c r="K421" s="6">
        <f t="shared" si="4"/>
        <v>112200</v>
      </c>
      <c r="L421" s="6">
        <f t="shared" si="5"/>
        <v>47175</v>
      </c>
    </row>
    <row r="422" spans="1:12" ht="14.25" customHeight="1" x14ac:dyDescent="0.3">
      <c r="A422" s="4">
        <v>45472</v>
      </c>
      <c r="B422" s="5" t="s">
        <v>135</v>
      </c>
      <c r="C422" s="5" t="s">
        <v>116</v>
      </c>
      <c r="D422" s="5" t="s">
        <v>136</v>
      </c>
      <c r="E422" s="5" t="s">
        <v>31</v>
      </c>
      <c r="F422" s="5" t="s">
        <v>35</v>
      </c>
      <c r="G422" s="5">
        <v>19</v>
      </c>
      <c r="H422" s="5">
        <v>952</v>
      </c>
      <c r="I422" s="5">
        <v>946</v>
      </c>
      <c r="J422" s="6">
        <f t="shared" si="3"/>
        <v>18088</v>
      </c>
      <c r="K422" s="6">
        <f t="shared" si="4"/>
        <v>17974</v>
      </c>
      <c r="L422" s="6">
        <f t="shared" si="5"/>
        <v>-114</v>
      </c>
    </row>
    <row r="423" spans="1:12" ht="14.25" customHeight="1" x14ac:dyDescent="0.3">
      <c r="A423" s="4">
        <v>45473</v>
      </c>
      <c r="B423" s="5" t="s">
        <v>137</v>
      </c>
      <c r="C423" s="5" t="s">
        <v>116</v>
      </c>
      <c r="D423" s="5" t="s">
        <v>136</v>
      </c>
      <c r="E423" s="5" t="s">
        <v>38</v>
      </c>
      <c r="F423" s="5" t="s">
        <v>35</v>
      </c>
      <c r="G423" s="5">
        <v>11</v>
      </c>
      <c r="H423" s="5">
        <v>503</v>
      </c>
      <c r="I423" s="5">
        <v>1337</v>
      </c>
      <c r="J423" s="6">
        <f t="shared" si="3"/>
        <v>5533</v>
      </c>
      <c r="K423" s="6">
        <f t="shared" si="4"/>
        <v>14707</v>
      </c>
      <c r="L423" s="6">
        <f t="shared" si="5"/>
        <v>9174</v>
      </c>
    </row>
    <row r="424" spans="1:12" ht="14.25" customHeight="1" x14ac:dyDescent="0.3">
      <c r="A424" s="4">
        <v>45474</v>
      </c>
      <c r="B424" s="5" t="s">
        <v>138</v>
      </c>
      <c r="C424" s="5" t="s">
        <v>116</v>
      </c>
      <c r="D424" s="5" t="s">
        <v>136</v>
      </c>
      <c r="E424" s="5" t="s">
        <v>38</v>
      </c>
      <c r="F424" s="5" t="s">
        <v>35</v>
      </c>
      <c r="G424" s="5">
        <v>10</v>
      </c>
      <c r="H424" s="5">
        <v>719</v>
      </c>
      <c r="I424" s="5">
        <v>1050</v>
      </c>
      <c r="J424" s="6">
        <f t="shared" si="3"/>
        <v>7190</v>
      </c>
      <c r="K424" s="6">
        <f t="shared" si="4"/>
        <v>10500</v>
      </c>
      <c r="L424" s="6">
        <f t="shared" si="5"/>
        <v>3310</v>
      </c>
    </row>
    <row r="425" spans="1:12" ht="14.25" customHeight="1" x14ac:dyDescent="0.3">
      <c r="A425" s="4">
        <v>45475</v>
      </c>
      <c r="B425" s="5" t="s">
        <v>139</v>
      </c>
      <c r="C425" s="5" t="s">
        <v>116</v>
      </c>
      <c r="D425" s="5" t="s">
        <v>136</v>
      </c>
      <c r="E425" s="5" t="s">
        <v>19</v>
      </c>
      <c r="F425" s="5" t="s">
        <v>35</v>
      </c>
      <c r="G425" s="5">
        <v>19</v>
      </c>
      <c r="H425" s="5">
        <v>860</v>
      </c>
      <c r="I425" s="5">
        <v>1430</v>
      </c>
      <c r="J425" s="6">
        <f t="shared" si="3"/>
        <v>16340</v>
      </c>
      <c r="K425" s="6">
        <f t="shared" si="4"/>
        <v>27170</v>
      </c>
      <c r="L425" s="6">
        <f t="shared" si="5"/>
        <v>10830</v>
      </c>
    </row>
    <row r="426" spans="1:12" ht="14.25" customHeight="1" x14ac:dyDescent="0.3">
      <c r="A426" s="4">
        <v>45476</v>
      </c>
      <c r="B426" s="5" t="s">
        <v>140</v>
      </c>
      <c r="C426" s="5" t="s">
        <v>116</v>
      </c>
      <c r="D426" s="5" t="s">
        <v>136</v>
      </c>
      <c r="E426" s="5" t="s">
        <v>42</v>
      </c>
      <c r="F426" s="5" t="s">
        <v>35</v>
      </c>
      <c r="G426" s="5">
        <v>15</v>
      </c>
      <c r="H426" s="5">
        <v>941</v>
      </c>
      <c r="I426" s="5">
        <v>1098</v>
      </c>
      <c r="J426" s="6">
        <f t="shared" si="3"/>
        <v>14115</v>
      </c>
      <c r="K426" s="6">
        <f t="shared" si="4"/>
        <v>16470</v>
      </c>
      <c r="L426" s="6">
        <f t="shared" si="5"/>
        <v>2355</v>
      </c>
    </row>
    <row r="427" spans="1:12" ht="14.25" customHeight="1" x14ac:dyDescent="0.3">
      <c r="A427" s="4">
        <v>45477</v>
      </c>
      <c r="B427" s="5" t="s">
        <v>141</v>
      </c>
      <c r="C427" s="5" t="s">
        <v>116</v>
      </c>
      <c r="D427" s="5" t="s">
        <v>136</v>
      </c>
      <c r="E427" s="5" t="s">
        <v>19</v>
      </c>
      <c r="F427" s="5" t="s">
        <v>35</v>
      </c>
      <c r="G427" s="5">
        <v>15</v>
      </c>
      <c r="H427" s="5">
        <v>937</v>
      </c>
      <c r="I427" s="5">
        <v>1356</v>
      </c>
      <c r="J427" s="6">
        <f t="shared" si="3"/>
        <v>14055</v>
      </c>
      <c r="K427" s="6">
        <f t="shared" si="4"/>
        <v>20340</v>
      </c>
      <c r="L427" s="6">
        <f t="shared" si="5"/>
        <v>6285</v>
      </c>
    </row>
    <row r="428" spans="1:12" ht="14.25" customHeight="1" x14ac:dyDescent="0.3">
      <c r="A428" s="4">
        <v>45478</v>
      </c>
      <c r="B428" s="5" t="s">
        <v>142</v>
      </c>
      <c r="C428" s="5" t="s">
        <v>116</v>
      </c>
      <c r="D428" s="5" t="s">
        <v>136</v>
      </c>
      <c r="E428" s="5" t="s">
        <v>46</v>
      </c>
      <c r="F428" s="5" t="s">
        <v>35</v>
      </c>
      <c r="G428" s="5">
        <v>11</v>
      </c>
      <c r="H428" s="5">
        <v>674</v>
      </c>
      <c r="I428" s="5">
        <v>1005</v>
      </c>
      <c r="J428" s="6">
        <f t="shared" si="3"/>
        <v>7414</v>
      </c>
      <c r="K428" s="6">
        <f t="shared" si="4"/>
        <v>11055</v>
      </c>
      <c r="L428" s="6">
        <f t="shared" si="5"/>
        <v>3641</v>
      </c>
    </row>
    <row r="429" spans="1:12" ht="14.25" customHeight="1" x14ac:dyDescent="0.3">
      <c r="A429" s="4">
        <v>45479</v>
      </c>
      <c r="B429" s="5" t="s">
        <v>143</v>
      </c>
      <c r="C429" s="5" t="s">
        <v>116</v>
      </c>
      <c r="D429" s="5" t="s">
        <v>136</v>
      </c>
      <c r="E429" s="5" t="s">
        <v>42</v>
      </c>
      <c r="F429" s="5" t="s">
        <v>16</v>
      </c>
      <c r="G429" s="5">
        <v>20</v>
      </c>
      <c r="H429" s="5">
        <v>596</v>
      </c>
      <c r="I429" s="5">
        <v>1317</v>
      </c>
      <c r="J429" s="6">
        <f t="shared" si="3"/>
        <v>11920</v>
      </c>
      <c r="K429" s="6">
        <f t="shared" si="4"/>
        <v>26340</v>
      </c>
      <c r="L429" s="6">
        <f t="shared" si="5"/>
        <v>14420</v>
      </c>
    </row>
    <row r="430" spans="1:12" ht="14.25" customHeight="1" x14ac:dyDescent="0.3">
      <c r="A430" s="4">
        <v>45480</v>
      </c>
      <c r="B430" s="5" t="s">
        <v>144</v>
      </c>
      <c r="C430" s="5" t="s">
        <v>116</v>
      </c>
      <c r="D430" s="5" t="s">
        <v>136</v>
      </c>
      <c r="E430" s="5" t="s">
        <v>49</v>
      </c>
      <c r="F430" s="5" t="s">
        <v>16</v>
      </c>
      <c r="G430" s="5">
        <v>20</v>
      </c>
      <c r="H430" s="5">
        <v>689</v>
      </c>
      <c r="I430" s="5">
        <v>1240</v>
      </c>
      <c r="J430" s="6">
        <f t="shared" si="3"/>
        <v>13780</v>
      </c>
      <c r="K430" s="6">
        <f t="shared" si="4"/>
        <v>24800</v>
      </c>
      <c r="L430" s="6">
        <f t="shared" si="5"/>
        <v>11020</v>
      </c>
    </row>
    <row r="431" spans="1:12" ht="14.25" customHeight="1" x14ac:dyDescent="0.3">
      <c r="A431" s="4">
        <v>45481</v>
      </c>
      <c r="B431" s="5" t="s">
        <v>145</v>
      </c>
      <c r="C431" s="5" t="s">
        <v>116</v>
      </c>
      <c r="D431" s="5" t="s">
        <v>136</v>
      </c>
      <c r="E431" s="5" t="s">
        <v>51</v>
      </c>
      <c r="F431" s="5" t="s">
        <v>16</v>
      </c>
      <c r="G431" s="5">
        <v>17</v>
      </c>
      <c r="H431" s="5">
        <v>990</v>
      </c>
      <c r="I431" s="5">
        <v>1141</v>
      </c>
      <c r="J431" s="6">
        <f t="shared" si="3"/>
        <v>16830</v>
      </c>
      <c r="K431" s="6">
        <f t="shared" si="4"/>
        <v>19397</v>
      </c>
      <c r="L431" s="6">
        <f t="shared" si="5"/>
        <v>2567</v>
      </c>
    </row>
    <row r="432" spans="1:12" ht="14.25" customHeight="1" x14ac:dyDescent="0.3">
      <c r="A432" s="4">
        <v>45482</v>
      </c>
      <c r="B432" s="5" t="s">
        <v>146</v>
      </c>
      <c r="C432" s="5" t="s">
        <v>116</v>
      </c>
      <c r="D432" s="5" t="s">
        <v>136</v>
      </c>
      <c r="E432" s="5" t="s">
        <v>31</v>
      </c>
      <c r="F432" s="5" t="s">
        <v>16</v>
      </c>
      <c r="G432" s="5">
        <v>20</v>
      </c>
      <c r="H432" s="5">
        <v>589</v>
      </c>
      <c r="I432" s="5">
        <v>1329</v>
      </c>
      <c r="J432" s="6">
        <f t="shared" si="3"/>
        <v>11780</v>
      </c>
      <c r="K432" s="6">
        <f t="shared" si="4"/>
        <v>26580</v>
      </c>
      <c r="L432" s="6">
        <f t="shared" si="5"/>
        <v>14800</v>
      </c>
    </row>
    <row r="433" spans="1:12" ht="14.25" customHeight="1" x14ac:dyDescent="0.3">
      <c r="A433" s="4">
        <v>45483</v>
      </c>
      <c r="B433" s="5" t="s">
        <v>147</v>
      </c>
      <c r="C433" s="5" t="s">
        <v>116</v>
      </c>
      <c r="D433" s="5" t="s">
        <v>136</v>
      </c>
      <c r="E433" s="5" t="s">
        <v>38</v>
      </c>
      <c r="F433" s="5" t="s">
        <v>35</v>
      </c>
      <c r="G433" s="5">
        <v>17</v>
      </c>
      <c r="H433" s="5">
        <v>773</v>
      </c>
      <c r="I433" s="5">
        <v>1470</v>
      </c>
      <c r="J433" s="6">
        <f t="shared" si="3"/>
        <v>13141</v>
      </c>
      <c r="K433" s="6">
        <f t="shared" si="4"/>
        <v>24990</v>
      </c>
      <c r="L433" s="6">
        <f t="shared" si="5"/>
        <v>11849</v>
      </c>
    </row>
    <row r="434" spans="1:12" ht="14.25" customHeight="1" x14ac:dyDescent="0.3">
      <c r="A434" s="4">
        <v>45484</v>
      </c>
      <c r="B434" s="5" t="s">
        <v>148</v>
      </c>
      <c r="C434" s="5" t="s">
        <v>13</v>
      </c>
      <c r="D434" s="5" t="s">
        <v>78</v>
      </c>
      <c r="E434" s="5" t="s">
        <v>38</v>
      </c>
      <c r="F434" s="5" t="s">
        <v>16</v>
      </c>
      <c r="G434" s="5">
        <v>29</v>
      </c>
      <c r="H434" s="5">
        <v>965</v>
      </c>
      <c r="I434" s="5">
        <v>1015</v>
      </c>
      <c r="J434" s="6">
        <f t="shared" si="3"/>
        <v>27985</v>
      </c>
      <c r="K434" s="6">
        <f t="shared" si="4"/>
        <v>29435</v>
      </c>
      <c r="L434" s="6">
        <f t="shared" si="5"/>
        <v>1450</v>
      </c>
    </row>
    <row r="435" spans="1:12" ht="14.25" customHeight="1" x14ac:dyDescent="0.3">
      <c r="A435" s="4">
        <v>45485</v>
      </c>
      <c r="B435" s="5" t="s">
        <v>149</v>
      </c>
      <c r="C435" s="5" t="s">
        <v>13</v>
      </c>
      <c r="D435" s="5" t="s">
        <v>78</v>
      </c>
      <c r="E435" s="5" t="s">
        <v>23</v>
      </c>
      <c r="F435" s="5" t="s">
        <v>16</v>
      </c>
      <c r="G435" s="5">
        <v>24</v>
      </c>
      <c r="H435" s="5">
        <v>970</v>
      </c>
      <c r="I435" s="5">
        <v>1470</v>
      </c>
      <c r="J435" s="6">
        <f t="shared" si="3"/>
        <v>23280</v>
      </c>
      <c r="K435" s="6">
        <f t="shared" si="4"/>
        <v>35280</v>
      </c>
      <c r="L435" s="6">
        <f t="shared" si="5"/>
        <v>12000</v>
      </c>
    </row>
    <row r="436" spans="1:12" ht="14.25" customHeight="1" x14ac:dyDescent="0.3">
      <c r="A436" s="4">
        <v>45486</v>
      </c>
      <c r="B436" s="5" t="s">
        <v>150</v>
      </c>
      <c r="C436" s="5" t="s">
        <v>13</v>
      </c>
      <c r="D436" s="5" t="s">
        <v>78</v>
      </c>
      <c r="E436" s="5" t="s">
        <v>23</v>
      </c>
      <c r="F436" s="5" t="s">
        <v>16</v>
      </c>
      <c r="G436" s="5">
        <v>22</v>
      </c>
      <c r="H436" s="5">
        <v>974</v>
      </c>
      <c r="I436" s="5">
        <v>1398</v>
      </c>
      <c r="J436" s="6">
        <f t="shared" si="3"/>
        <v>21428</v>
      </c>
      <c r="K436" s="6">
        <f t="shared" si="4"/>
        <v>30756</v>
      </c>
      <c r="L436" s="6">
        <f t="shared" si="5"/>
        <v>9328</v>
      </c>
    </row>
    <row r="437" spans="1:12" ht="14.25" customHeight="1" x14ac:dyDescent="0.3">
      <c r="A437" s="4">
        <v>45487</v>
      </c>
      <c r="B437" s="5" t="s">
        <v>151</v>
      </c>
      <c r="C437" s="5" t="s">
        <v>13</v>
      </c>
      <c r="D437" s="5" t="s">
        <v>78</v>
      </c>
      <c r="E437" s="5" t="s">
        <v>34</v>
      </c>
      <c r="F437" s="5" t="s">
        <v>16</v>
      </c>
      <c r="G437" s="5">
        <v>21</v>
      </c>
      <c r="H437" s="5">
        <v>915</v>
      </c>
      <c r="I437" s="5">
        <v>961</v>
      </c>
      <c r="J437" s="6">
        <f t="shared" si="3"/>
        <v>19215</v>
      </c>
      <c r="K437" s="6">
        <f t="shared" si="4"/>
        <v>20181</v>
      </c>
      <c r="L437" s="6">
        <f t="shared" si="5"/>
        <v>966</v>
      </c>
    </row>
    <row r="438" spans="1:12" ht="14.25" customHeight="1" x14ac:dyDescent="0.3">
      <c r="A438" s="4">
        <v>45488</v>
      </c>
      <c r="B438" s="5" t="s">
        <v>152</v>
      </c>
      <c r="C438" s="5" t="s">
        <v>13</v>
      </c>
      <c r="D438" s="5" t="s">
        <v>78</v>
      </c>
      <c r="E438" s="5" t="s">
        <v>38</v>
      </c>
      <c r="F438" s="5" t="s">
        <v>35</v>
      </c>
      <c r="G438" s="5">
        <v>29</v>
      </c>
      <c r="H438" s="5">
        <v>929</v>
      </c>
      <c r="I438" s="5">
        <v>1066</v>
      </c>
      <c r="J438" s="6">
        <f t="shared" si="3"/>
        <v>26941</v>
      </c>
      <c r="K438" s="6">
        <f t="shared" si="4"/>
        <v>30914</v>
      </c>
      <c r="L438" s="6">
        <f t="shared" si="5"/>
        <v>3973</v>
      </c>
    </row>
    <row r="439" spans="1:12" ht="14.25" customHeight="1" x14ac:dyDescent="0.3">
      <c r="A439" s="4">
        <v>45489</v>
      </c>
      <c r="B439" s="5" t="s">
        <v>153</v>
      </c>
      <c r="C439" s="5" t="s">
        <v>13</v>
      </c>
      <c r="D439" s="5" t="s">
        <v>78</v>
      </c>
      <c r="E439" s="5" t="s">
        <v>61</v>
      </c>
      <c r="F439" s="5" t="s">
        <v>35</v>
      </c>
      <c r="G439" s="5">
        <v>27</v>
      </c>
      <c r="H439" s="5">
        <v>605</v>
      </c>
      <c r="I439" s="5">
        <v>1361</v>
      </c>
      <c r="J439" s="6">
        <f t="shared" si="3"/>
        <v>16335</v>
      </c>
      <c r="K439" s="6">
        <f t="shared" si="4"/>
        <v>36747</v>
      </c>
      <c r="L439" s="6">
        <f t="shared" si="5"/>
        <v>20412</v>
      </c>
    </row>
    <row r="440" spans="1:12" ht="14.25" customHeight="1" x14ac:dyDescent="0.3">
      <c r="A440" s="4">
        <v>45490</v>
      </c>
      <c r="B440" s="5" t="s">
        <v>154</v>
      </c>
      <c r="C440" s="5" t="s">
        <v>13</v>
      </c>
      <c r="D440" s="5" t="s">
        <v>78</v>
      </c>
      <c r="E440" s="5" t="s">
        <v>63</v>
      </c>
      <c r="F440" s="5" t="s">
        <v>35</v>
      </c>
      <c r="G440" s="5">
        <v>29</v>
      </c>
      <c r="H440" s="5">
        <v>689</v>
      </c>
      <c r="I440" s="5">
        <v>1158</v>
      </c>
      <c r="J440" s="6">
        <f t="shared" si="3"/>
        <v>19981</v>
      </c>
      <c r="K440" s="6">
        <f t="shared" si="4"/>
        <v>33582</v>
      </c>
      <c r="L440" s="6">
        <f t="shared" si="5"/>
        <v>13601</v>
      </c>
    </row>
    <row r="441" spans="1:12" ht="14.25" customHeight="1" x14ac:dyDescent="0.3">
      <c r="A441" s="4">
        <v>45491</v>
      </c>
      <c r="B441" s="5" t="s">
        <v>155</v>
      </c>
      <c r="C441" s="5" t="s">
        <v>13</v>
      </c>
      <c r="D441" s="5" t="s">
        <v>78</v>
      </c>
      <c r="E441" s="5" t="s">
        <v>19</v>
      </c>
      <c r="F441" s="5" t="s">
        <v>35</v>
      </c>
      <c r="G441" s="5">
        <v>25</v>
      </c>
      <c r="H441" s="5">
        <v>861</v>
      </c>
      <c r="I441" s="5">
        <v>1436</v>
      </c>
      <c r="J441" s="6">
        <f t="shared" si="3"/>
        <v>21525</v>
      </c>
      <c r="K441" s="6">
        <f t="shared" si="4"/>
        <v>35900</v>
      </c>
      <c r="L441" s="6">
        <f t="shared" si="5"/>
        <v>14375</v>
      </c>
    </row>
    <row r="442" spans="1:12" ht="14.25" customHeight="1" x14ac:dyDescent="0.3">
      <c r="A442" s="4">
        <v>45492</v>
      </c>
      <c r="B442" s="5" t="s">
        <v>156</v>
      </c>
      <c r="C442" s="5" t="s">
        <v>13</v>
      </c>
      <c r="D442" s="5" t="s">
        <v>78</v>
      </c>
      <c r="E442" s="5" t="s">
        <v>66</v>
      </c>
      <c r="F442" s="5" t="s">
        <v>35</v>
      </c>
      <c r="G442" s="5">
        <v>22</v>
      </c>
      <c r="H442" s="5">
        <v>629</v>
      </c>
      <c r="I442" s="5">
        <v>1085</v>
      </c>
      <c r="J442" s="6">
        <f t="shared" si="3"/>
        <v>13838</v>
      </c>
      <c r="K442" s="6">
        <f t="shared" si="4"/>
        <v>23870</v>
      </c>
      <c r="L442" s="6">
        <f t="shared" si="5"/>
        <v>10032</v>
      </c>
    </row>
    <row r="443" spans="1:12" ht="14.25" customHeight="1" x14ac:dyDescent="0.3">
      <c r="A443" s="4">
        <v>45493</v>
      </c>
      <c r="B443" s="5" t="s">
        <v>157</v>
      </c>
      <c r="C443" s="5" t="s">
        <v>13</v>
      </c>
      <c r="D443" s="5" t="s">
        <v>78</v>
      </c>
      <c r="E443" s="5" t="s">
        <v>68</v>
      </c>
      <c r="F443" s="5" t="s">
        <v>35</v>
      </c>
      <c r="G443" s="5">
        <v>22</v>
      </c>
      <c r="H443" s="5">
        <v>779</v>
      </c>
      <c r="I443" s="5">
        <v>1072</v>
      </c>
      <c r="J443" s="6">
        <f t="shared" si="3"/>
        <v>17138</v>
      </c>
      <c r="K443" s="6">
        <f t="shared" si="4"/>
        <v>23584</v>
      </c>
      <c r="L443" s="6">
        <f t="shared" si="5"/>
        <v>6446</v>
      </c>
    </row>
    <row r="444" spans="1:12" ht="14.25" customHeight="1" x14ac:dyDescent="0.3">
      <c r="A444" s="4">
        <v>45494</v>
      </c>
      <c r="B444" s="5" t="s">
        <v>158</v>
      </c>
      <c r="C444" s="5" t="s">
        <v>13</v>
      </c>
      <c r="D444" s="5" t="s">
        <v>78</v>
      </c>
      <c r="E444" s="5" t="s">
        <v>70</v>
      </c>
      <c r="F444" s="5" t="s">
        <v>35</v>
      </c>
      <c r="G444" s="5">
        <v>23</v>
      </c>
      <c r="H444" s="5">
        <v>730</v>
      </c>
      <c r="I444" s="5">
        <v>1337</v>
      </c>
      <c r="J444" s="6">
        <f t="shared" si="3"/>
        <v>16790</v>
      </c>
      <c r="K444" s="6">
        <f t="shared" si="4"/>
        <v>30751</v>
      </c>
      <c r="L444" s="6">
        <f t="shared" si="5"/>
        <v>13961</v>
      </c>
    </row>
    <row r="445" spans="1:12" ht="14.25" customHeight="1" x14ac:dyDescent="0.3">
      <c r="A445" s="4">
        <v>45495</v>
      </c>
      <c r="B445" s="5" t="s">
        <v>159</v>
      </c>
      <c r="C445" s="5" t="s">
        <v>25</v>
      </c>
      <c r="D445" s="5" t="s">
        <v>91</v>
      </c>
      <c r="E445" s="5" t="s">
        <v>72</v>
      </c>
      <c r="F445" s="5" t="s">
        <v>35</v>
      </c>
      <c r="G445" s="5">
        <v>59</v>
      </c>
      <c r="H445" s="5">
        <v>663</v>
      </c>
      <c r="I445" s="5">
        <v>992</v>
      </c>
      <c r="J445" s="6">
        <f t="shared" si="3"/>
        <v>39117</v>
      </c>
      <c r="K445" s="6">
        <f t="shared" si="4"/>
        <v>58528</v>
      </c>
      <c r="L445" s="6">
        <f t="shared" si="5"/>
        <v>19411</v>
      </c>
    </row>
    <row r="446" spans="1:12" ht="14.25" customHeight="1" x14ac:dyDescent="0.3">
      <c r="A446" s="4">
        <v>45496</v>
      </c>
      <c r="B446" s="5" t="s">
        <v>160</v>
      </c>
      <c r="C446" s="5" t="s">
        <v>25</v>
      </c>
      <c r="D446" s="5" t="s">
        <v>91</v>
      </c>
      <c r="E446" s="5" t="s">
        <v>74</v>
      </c>
      <c r="F446" s="5" t="s">
        <v>35</v>
      </c>
      <c r="G446" s="5">
        <v>75</v>
      </c>
      <c r="H446" s="5">
        <v>871</v>
      </c>
      <c r="I446" s="5">
        <v>990</v>
      </c>
      <c r="J446" s="6">
        <f t="shared" si="3"/>
        <v>65325</v>
      </c>
      <c r="K446" s="6">
        <f t="shared" si="4"/>
        <v>74250</v>
      </c>
      <c r="L446" s="6">
        <f t="shared" si="5"/>
        <v>8925</v>
      </c>
    </row>
    <row r="447" spans="1:12" ht="14.25" customHeight="1" x14ac:dyDescent="0.3">
      <c r="A447" s="4">
        <v>45497</v>
      </c>
      <c r="B447" s="5" t="s">
        <v>161</v>
      </c>
      <c r="C447" s="5" t="s">
        <v>25</v>
      </c>
      <c r="D447" s="5" t="s">
        <v>91</v>
      </c>
      <c r="E447" s="5" t="s">
        <v>21</v>
      </c>
      <c r="F447" s="5" t="s">
        <v>35</v>
      </c>
      <c r="G447" s="5">
        <v>87</v>
      </c>
      <c r="H447" s="5">
        <v>869</v>
      </c>
      <c r="I447" s="5">
        <v>1207</v>
      </c>
      <c r="J447" s="6">
        <f t="shared" si="3"/>
        <v>75603</v>
      </c>
      <c r="K447" s="6">
        <f t="shared" si="4"/>
        <v>105009</v>
      </c>
      <c r="L447" s="6">
        <f t="shared" si="5"/>
        <v>29406</v>
      </c>
    </row>
    <row r="448" spans="1:12" ht="14.25" customHeight="1" x14ac:dyDescent="0.3">
      <c r="A448" s="4">
        <v>45498</v>
      </c>
      <c r="B448" s="5" t="s">
        <v>162</v>
      </c>
      <c r="C448" s="5" t="s">
        <v>25</v>
      </c>
      <c r="D448" s="5" t="s">
        <v>91</v>
      </c>
      <c r="E448" s="5" t="s">
        <v>21</v>
      </c>
      <c r="F448" s="5" t="s">
        <v>35</v>
      </c>
      <c r="G448" s="5">
        <v>100</v>
      </c>
      <c r="H448" s="5">
        <v>605</v>
      </c>
      <c r="I448" s="5">
        <v>1313</v>
      </c>
      <c r="J448" s="6">
        <f t="shared" si="3"/>
        <v>60500</v>
      </c>
      <c r="K448" s="6">
        <f t="shared" si="4"/>
        <v>131300</v>
      </c>
      <c r="L448" s="6">
        <f t="shared" si="5"/>
        <v>70800</v>
      </c>
    </row>
    <row r="449" spans="1:12" ht="14.25" customHeight="1" x14ac:dyDescent="0.3">
      <c r="A449" s="4">
        <v>45499</v>
      </c>
      <c r="B449" s="5" t="s">
        <v>163</v>
      </c>
      <c r="C449" s="5" t="s">
        <v>25</v>
      </c>
      <c r="D449" s="5" t="s">
        <v>91</v>
      </c>
      <c r="E449" s="5" t="s">
        <v>42</v>
      </c>
      <c r="F449" s="5" t="s">
        <v>35</v>
      </c>
      <c r="G449" s="5">
        <v>51</v>
      </c>
      <c r="H449" s="5">
        <v>798</v>
      </c>
      <c r="I449" s="5">
        <v>1421</v>
      </c>
      <c r="J449" s="6">
        <f t="shared" si="3"/>
        <v>40698</v>
      </c>
      <c r="K449" s="6">
        <f t="shared" si="4"/>
        <v>72471</v>
      </c>
      <c r="L449" s="6">
        <f t="shared" si="5"/>
        <v>31773</v>
      </c>
    </row>
    <row r="450" spans="1:12" ht="14.25" customHeight="1" x14ac:dyDescent="0.3">
      <c r="A450" s="4">
        <v>45500</v>
      </c>
      <c r="B450" s="5" t="s">
        <v>164</v>
      </c>
      <c r="C450" s="5" t="s">
        <v>25</v>
      </c>
      <c r="D450" s="5" t="s">
        <v>91</v>
      </c>
      <c r="E450" s="5" t="s">
        <v>61</v>
      </c>
      <c r="F450" s="5" t="s">
        <v>35</v>
      </c>
      <c r="G450" s="5">
        <v>52</v>
      </c>
      <c r="H450" s="5">
        <v>984</v>
      </c>
      <c r="I450" s="5">
        <v>1429</v>
      </c>
      <c r="J450" s="6">
        <f t="shared" si="3"/>
        <v>51168</v>
      </c>
      <c r="K450" s="6">
        <f t="shared" si="4"/>
        <v>74308</v>
      </c>
      <c r="L450" s="6">
        <f t="shared" si="5"/>
        <v>23140</v>
      </c>
    </row>
    <row r="451" spans="1:12" ht="14.25" customHeight="1" x14ac:dyDescent="0.3">
      <c r="A451" s="4">
        <v>45501</v>
      </c>
      <c r="B451" s="5" t="s">
        <v>165</v>
      </c>
      <c r="C451" s="5" t="s">
        <v>25</v>
      </c>
      <c r="D451" s="5" t="s">
        <v>91</v>
      </c>
      <c r="E451" s="5" t="s">
        <v>21</v>
      </c>
      <c r="F451" s="5" t="s">
        <v>35</v>
      </c>
      <c r="G451" s="5">
        <v>97</v>
      </c>
      <c r="H451" s="5">
        <v>565</v>
      </c>
      <c r="I451" s="5">
        <v>1239</v>
      </c>
      <c r="J451" s="6">
        <f t="shared" si="3"/>
        <v>54805</v>
      </c>
      <c r="K451" s="6">
        <f t="shared" si="4"/>
        <v>120183</v>
      </c>
      <c r="L451" s="6">
        <f t="shared" si="5"/>
        <v>65378</v>
      </c>
    </row>
    <row r="452" spans="1:12" ht="14.25" customHeight="1" x14ac:dyDescent="0.3">
      <c r="A452" s="4">
        <v>45502</v>
      </c>
      <c r="B452" s="5" t="s">
        <v>166</v>
      </c>
      <c r="C452" s="5" t="s">
        <v>25</v>
      </c>
      <c r="D452" s="5" t="s">
        <v>91</v>
      </c>
      <c r="E452" s="5" t="s">
        <v>27</v>
      </c>
      <c r="F452" s="5" t="s">
        <v>35</v>
      </c>
      <c r="G452" s="5">
        <v>58</v>
      </c>
      <c r="H452" s="5">
        <v>799</v>
      </c>
      <c r="I452" s="5">
        <v>1182</v>
      </c>
      <c r="J452" s="6">
        <f t="shared" si="3"/>
        <v>46342</v>
      </c>
      <c r="K452" s="6">
        <f t="shared" si="4"/>
        <v>68556</v>
      </c>
      <c r="L452" s="6">
        <f t="shared" si="5"/>
        <v>22214</v>
      </c>
    </row>
    <row r="453" spans="1:12" ht="14.25" customHeight="1" x14ac:dyDescent="0.3">
      <c r="A453" s="4">
        <v>45503</v>
      </c>
      <c r="B453" s="5" t="s">
        <v>167</v>
      </c>
      <c r="C453" s="5" t="s">
        <v>25</v>
      </c>
      <c r="D453" s="5" t="s">
        <v>91</v>
      </c>
      <c r="E453" s="5" t="s">
        <v>15</v>
      </c>
      <c r="F453" s="5" t="s">
        <v>16</v>
      </c>
      <c r="G453" s="5">
        <v>69</v>
      </c>
      <c r="H453" s="5">
        <v>524</v>
      </c>
      <c r="I453" s="5">
        <v>1198</v>
      </c>
      <c r="J453" s="6">
        <f t="shared" si="3"/>
        <v>36156</v>
      </c>
      <c r="K453" s="6">
        <f t="shared" si="4"/>
        <v>82662</v>
      </c>
      <c r="L453" s="6">
        <f t="shared" si="5"/>
        <v>46506</v>
      </c>
    </row>
    <row r="454" spans="1:12" ht="14.25" customHeight="1" x14ac:dyDescent="0.3">
      <c r="A454" s="4">
        <v>45504</v>
      </c>
      <c r="B454" s="5" t="s">
        <v>168</v>
      </c>
      <c r="C454" s="5" t="s">
        <v>25</v>
      </c>
      <c r="D454" s="5" t="s">
        <v>91</v>
      </c>
      <c r="E454" s="5" t="s">
        <v>19</v>
      </c>
      <c r="F454" s="5" t="s">
        <v>16</v>
      </c>
      <c r="G454" s="5">
        <v>81</v>
      </c>
      <c r="H454" s="5">
        <v>903</v>
      </c>
      <c r="I454" s="5">
        <v>1471</v>
      </c>
      <c r="J454" s="6">
        <f t="shared" si="3"/>
        <v>73143</v>
      </c>
      <c r="K454" s="6">
        <f t="shared" si="4"/>
        <v>119151</v>
      </c>
      <c r="L454" s="6">
        <f t="shared" si="5"/>
        <v>46008</v>
      </c>
    </row>
    <row r="455" spans="1:12" ht="14.25" customHeight="1" x14ac:dyDescent="0.3">
      <c r="A455" s="4">
        <v>45505</v>
      </c>
      <c r="B455" s="5" t="s">
        <v>169</v>
      </c>
      <c r="C455" s="5" t="s">
        <v>25</v>
      </c>
      <c r="D455" s="5" t="s">
        <v>91</v>
      </c>
      <c r="E455" s="5" t="s">
        <v>21</v>
      </c>
      <c r="F455" s="5" t="s">
        <v>16</v>
      </c>
      <c r="G455" s="5">
        <v>89</v>
      </c>
      <c r="H455" s="5">
        <v>584</v>
      </c>
      <c r="I455" s="5">
        <v>1367</v>
      </c>
      <c r="J455" s="6">
        <f t="shared" si="3"/>
        <v>51976</v>
      </c>
      <c r="K455" s="6">
        <f t="shared" si="4"/>
        <v>121663</v>
      </c>
      <c r="L455" s="6">
        <f t="shared" si="5"/>
        <v>69687</v>
      </c>
    </row>
    <row r="456" spans="1:12" ht="14.25" customHeight="1" x14ac:dyDescent="0.3">
      <c r="A456" s="4">
        <v>45506</v>
      </c>
      <c r="B456" s="5" t="s">
        <v>170</v>
      </c>
      <c r="C456" s="5" t="s">
        <v>25</v>
      </c>
      <c r="D456" s="5" t="s">
        <v>91</v>
      </c>
      <c r="E456" s="5" t="s">
        <v>23</v>
      </c>
      <c r="F456" s="5" t="s">
        <v>16</v>
      </c>
      <c r="G456" s="5">
        <v>75</v>
      </c>
      <c r="H456" s="5">
        <v>906</v>
      </c>
      <c r="I456" s="5">
        <v>1377</v>
      </c>
      <c r="J456" s="6">
        <f t="shared" si="3"/>
        <v>67950</v>
      </c>
      <c r="K456" s="6">
        <f t="shared" si="4"/>
        <v>103275</v>
      </c>
      <c r="L456" s="6">
        <f t="shared" si="5"/>
        <v>35325</v>
      </c>
    </row>
    <row r="457" spans="1:12" ht="14.25" customHeight="1" x14ac:dyDescent="0.3">
      <c r="A457" s="4">
        <v>45507</v>
      </c>
      <c r="B457" s="5" t="s">
        <v>171</v>
      </c>
      <c r="C457" s="5" t="s">
        <v>25</v>
      </c>
      <c r="D457" s="5" t="s">
        <v>104</v>
      </c>
      <c r="E457" s="5" t="s">
        <v>27</v>
      </c>
      <c r="F457" s="5" t="s">
        <v>16</v>
      </c>
      <c r="G457" s="5">
        <v>60</v>
      </c>
      <c r="H457" s="5">
        <v>642</v>
      </c>
      <c r="I457" s="5">
        <v>1346</v>
      </c>
      <c r="J457" s="6">
        <f t="shared" si="3"/>
        <v>38520</v>
      </c>
      <c r="K457" s="6">
        <f t="shared" si="4"/>
        <v>80760</v>
      </c>
      <c r="L457" s="6">
        <f t="shared" si="5"/>
        <v>42240</v>
      </c>
    </row>
    <row r="458" spans="1:12" ht="14.25" customHeight="1" x14ac:dyDescent="0.3">
      <c r="A458" s="4">
        <v>45508</v>
      </c>
      <c r="B458" s="5" t="s">
        <v>172</v>
      </c>
      <c r="C458" s="5" t="s">
        <v>25</v>
      </c>
      <c r="D458" s="5" t="s">
        <v>104</v>
      </c>
      <c r="E458" s="5" t="s">
        <v>29</v>
      </c>
      <c r="F458" s="5" t="s">
        <v>35</v>
      </c>
      <c r="G458" s="5">
        <v>98</v>
      </c>
      <c r="H458" s="5">
        <v>925</v>
      </c>
      <c r="I458" s="5">
        <v>1230</v>
      </c>
      <c r="J458" s="6">
        <f t="shared" si="3"/>
        <v>90650</v>
      </c>
      <c r="K458" s="6">
        <f t="shared" si="4"/>
        <v>120540</v>
      </c>
      <c r="L458" s="6">
        <f t="shared" si="5"/>
        <v>29890</v>
      </c>
    </row>
    <row r="459" spans="1:12" ht="14.25" customHeight="1" x14ac:dyDescent="0.3">
      <c r="A459" s="4">
        <v>45509</v>
      </c>
      <c r="B459" s="5" t="s">
        <v>173</v>
      </c>
      <c r="C459" s="5" t="s">
        <v>25</v>
      </c>
      <c r="D459" s="5" t="s">
        <v>104</v>
      </c>
      <c r="E459" s="5" t="s">
        <v>31</v>
      </c>
      <c r="F459" s="5" t="s">
        <v>35</v>
      </c>
      <c r="G459" s="5">
        <v>73</v>
      </c>
      <c r="H459" s="5">
        <v>508</v>
      </c>
      <c r="I459" s="5">
        <v>982</v>
      </c>
      <c r="J459" s="6">
        <f t="shared" si="3"/>
        <v>37084</v>
      </c>
      <c r="K459" s="6">
        <f t="shared" si="4"/>
        <v>71686</v>
      </c>
      <c r="L459" s="6">
        <f t="shared" si="5"/>
        <v>34602</v>
      </c>
    </row>
    <row r="460" spans="1:12" ht="14.25" customHeight="1" x14ac:dyDescent="0.3">
      <c r="A460" s="4">
        <v>45510</v>
      </c>
      <c r="B460" s="5" t="s">
        <v>174</v>
      </c>
      <c r="C460" s="5" t="s">
        <v>116</v>
      </c>
      <c r="D460" s="5" t="s">
        <v>136</v>
      </c>
      <c r="E460" s="5" t="s">
        <v>19</v>
      </c>
      <c r="F460" s="5" t="s">
        <v>35</v>
      </c>
      <c r="G460" s="5">
        <v>11</v>
      </c>
      <c r="H460" s="5">
        <v>830</v>
      </c>
      <c r="I460" s="5">
        <v>1377</v>
      </c>
      <c r="J460" s="6">
        <f t="shared" si="3"/>
        <v>9130</v>
      </c>
      <c r="K460" s="6">
        <f t="shared" si="4"/>
        <v>15147</v>
      </c>
      <c r="L460" s="6">
        <f t="shared" si="5"/>
        <v>6017</v>
      </c>
    </row>
    <row r="461" spans="1:12" ht="14.25" customHeight="1" x14ac:dyDescent="0.3">
      <c r="A461" s="4">
        <v>45511</v>
      </c>
      <c r="B461" s="5" t="s">
        <v>175</v>
      </c>
      <c r="C461" s="5" t="s">
        <v>116</v>
      </c>
      <c r="D461" s="5" t="s">
        <v>136</v>
      </c>
      <c r="E461" s="5" t="s">
        <v>34</v>
      </c>
      <c r="F461" s="5" t="s">
        <v>35</v>
      </c>
      <c r="G461" s="5">
        <v>11</v>
      </c>
      <c r="H461" s="5">
        <v>930</v>
      </c>
      <c r="I461" s="5">
        <v>1185</v>
      </c>
      <c r="J461" s="6">
        <f t="shared" si="3"/>
        <v>10230</v>
      </c>
      <c r="K461" s="6">
        <f t="shared" si="4"/>
        <v>13035</v>
      </c>
      <c r="L461" s="6">
        <f t="shared" si="5"/>
        <v>2805</v>
      </c>
    </row>
    <row r="462" spans="1:12" ht="14.25" customHeight="1" x14ac:dyDescent="0.3">
      <c r="A462" s="4">
        <v>45512</v>
      </c>
      <c r="B462" s="5" t="s">
        <v>176</v>
      </c>
      <c r="C462" s="5" t="s">
        <v>116</v>
      </c>
      <c r="D462" s="5" t="s">
        <v>136</v>
      </c>
      <c r="E462" s="5" t="s">
        <v>31</v>
      </c>
      <c r="F462" s="5" t="s">
        <v>35</v>
      </c>
      <c r="G462" s="5">
        <v>20</v>
      </c>
      <c r="H462" s="5">
        <v>525</v>
      </c>
      <c r="I462" s="5">
        <v>1143</v>
      </c>
      <c r="J462" s="6">
        <f t="shared" si="3"/>
        <v>10500</v>
      </c>
      <c r="K462" s="6">
        <f t="shared" si="4"/>
        <v>22860</v>
      </c>
      <c r="L462" s="6">
        <f t="shared" si="5"/>
        <v>12360</v>
      </c>
    </row>
    <row r="463" spans="1:12" ht="14.25" customHeight="1" x14ac:dyDescent="0.3">
      <c r="A463" s="4">
        <v>45513</v>
      </c>
      <c r="B463" s="5" t="s">
        <v>177</v>
      </c>
      <c r="C463" s="5" t="s">
        <v>116</v>
      </c>
      <c r="D463" s="5" t="s">
        <v>136</v>
      </c>
      <c r="E463" s="5" t="s">
        <v>38</v>
      </c>
      <c r="F463" s="5" t="s">
        <v>35</v>
      </c>
      <c r="G463" s="5">
        <v>19</v>
      </c>
      <c r="H463" s="5">
        <v>654</v>
      </c>
      <c r="I463" s="5">
        <v>997</v>
      </c>
      <c r="J463" s="6">
        <f t="shared" si="3"/>
        <v>12426</v>
      </c>
      <c r="K463" s="6">
        <f t="shared" si="4"/>
        <v>18943</v>
      </c>
      <c r="L463" s="6">
        <f t="shared" si="5"/>
        <v>6517</v>
      </c>
    </row>
    <row r="464" spans="1:12" ht="14.25" customHeight="1" x14ac:dyDescent="0.3">
      <c r="A464" s="4">
        <v>45514</v>
      </c>
      <c r="B464" s="5" t="s">
        <v>178</v>
      </c>
      <c r="C464" s="5" t="s">
        <v>116</v>
      </c>
      <c r="D464" s="5" t="s">
        <v>136</v>
      </c>
      <c r="E464" s="5" t="s">
        <v>38</v>
      </c>
      <c r="F464" s="5" t="s">
        <v>35</v>
      </c>
      <c r="G464" s="5">
        <v>18</v>
      </c>
      <c r="H464" s="5">
        <v>767</v>
      </c>
      <c r="I464" s="5">
        <v>962</v>
      </c>
      <c r="J464" s="6">
        <f t="shared" si="3"/>
        <v>13806</v>
      </c>
      <c r="K464" s="6">
        <f t="shared" si="4"/>
        <v>17316</v>
      </c>
      <c r="L464" s="6">
        <f t="shared" si="5"/>
        <v>3510</v>
      </c>
    </row>
    <row r="465" spans="1:12" ht="14.25" customHeight="1" x14ac:dyDescent="0.3">
      <c r="A465" s="4">
        <v>45515</v>
      </c>
      <c r="B465" s="5" t="s">
        <v>179</v>
      </c>
      <c r="C465" s="5" t="s">
        <v>116</v>
      </c>
      <c r="D465" s="5" t="s">
        <v>136</v>
      </c>
      <c r="E465" s="5" t="s">
        <v>19</v>
      </c>
      <c r="F465" s="5" t="s">
        <v>16</v>
      </c>
      <c r="G465" s="5">
        <v>12</v>
      </c>
      <c r="H465" s="5">
        <v>654</v>
      </c>
      <c r="I465" s="5">
        <v>1398</v>
      </c>
      <c r="J465" s="6">
        <f t="shared" si="3"/>
        <v>7848</v>
      </c>
      <c r="K465" s="6">
        <f t="shared" si="4"/>
        <v>16776</v>
      </c>
      <c r="L465" s="6">
        <f t="shared" si="5"/>
        <v>8928</v>
      </c>
    </row>
    <row r="466" spans="1:12" ht="14.25" customHeight="1" x14ac:dyDescent="0.3">
      <c r="A466" s="4">
        <v>45516</v>
      </c>
      <c r="B466" s="5" t="s">
        <v>180</v>
      </c>
      <c r="C466" s="5" t="s">
        <v>116</v>
      </c>
      <c r="D466" s="5" t="s">
        <v>136</v>
      </c>
      <c r="E466" s="5" t="s">
        <v>42</v>
      </c>
      <c r="F466" s="5" t="s">
        <v>16</v>
      </c>
      <c r="G466" s="5">
        <v>11</v>
      </c>
      <c r="H466" s="5">
        <v>827</v>
      </c>
      <c r="I466" s="5">
        <v>991</v>
      </c>
      <c r="J466" s="6">
        <f t="shared" si="3"/>
        <v>9097</v>
      </c>
      <c r="K466" s="6">
        <f t="shared" si="4"/>
        <v>10901</v>
      </c>
      <c r="L466" s="6">
        <f t="shared" si="5"/>
        <v>1804</v>
      </c>
    </row>
    <row r="467" spans="1:12" ht="14.25" customHeight="1" x14ac:dyDescent="0.3">
      <c r="A467" s="4">
        <v>45517</v>
      </c>
      <c r="B467" s="5" t="s">
        <v>181</v>
      </c>
      <c r="C467" s="5" t="s">
        <v>13</v>
      </c>
      <c r="D467" s="5" t="s">
        <v>78</v>
      </c>
      <c r="E467" s="5" t="s">
        <v>19</v>
      </c>
      <c r="F467" s="5" t="s">
        <v>16</v>
      </c>
      <c r="G467" s="5">
        <v>26</v>
      </c>
      <c r="H467" s="5">
        <v>847</v>
      </c>
      <c r="I467" s="5">
        <v>936</v>
      </c>
      <c r="J467" s="6">
        <f t="shared" si="3"/>
        <v>22022</v>
      </c>
      <c r="K467" s="6">
        <f t="shared" si="4"/>
        <v>24336</v>
      </c>
      <c r="L467" s="6">
        <f t="shared" si="5"/>
        <v>2314</v>
      </c>
    </row>
    <row r="468" spans="1:12" ht="14.25" customHeight="1" x14ac:dyDescent="0.3">
      <c r="A468" s="4">
        <v>45518</v>
      </c>
      <c r="B468" s="5" t="s">
        <v>182</v>
      </c>
      <c r="C468" s="5" t="s">
        <v>13</v>
      </c>
      <c r="D468" s="5" t="s">
        <v>78</v>
      </c>
      <c r="E468" s="5" t="s">
        <v>46</v>
      </c>
      <c r="F468" s="5" t="s">
        <v>16</v>
      </c>
      <c r="G468" s="5">
        <v>24</v>
      </c>
      <c r="H468" s="5">
        <v>942</v>
      </c>
      <c r="I468" s="5">
        <v>1492</v>
      </c>
      <c r="J468" s="6">
        <f t="shared" si="3"/>
        <v>22608</v>
      </c>
      <c r="K468" s="6">
        <f t="shared" si="4"/>
        <v>35808</v>
      </c>
      <c r="L468" s="6">
        <f t="shared" si="5"/>
        <v>13200</v>
      </c>
    </row>
    <row r="469" spans="1:12" ht="14.25" customHeight="1" x14ac:dyDescent="0.3">
      <c r="A469" s="4">
        <v>45519</v>
      </c>
      <c r="B469" s="5" t="s">
        <v>183</v>
      </c>
      <c r="C469" s="5" t="s">
        <v>13</v>
      </c>
      <c r="D469" s="5" t="s">
        <v>78</v>
      </c>
      <c r="E469" s="5" t="s">
        <v>42</v>
      </c>
      <c r="F469" s="5" t="s">
        <v>35</v>
      </c>
      <c r="G469" s="5">
        <v>20</v>
      </c>
      <c r="H469" s="5">
        <v>751</v>
      </c>
      <c r="I469" s="5">
        <v>1420</v>
      </c>
      <c r="J469" s="6">
        <f t="shared" si="3"/>
        <v>15020</v>
      </c>
      <c r="K469" s="6">
        <f t="shared" si="4"/>
        <v>28400</v>
      </c>
      <c r="L469" s="6">
        <f t="shared" si="5"/>
        <v>13380</v>
      </c>
    </row>
    <row r="470" spans="1:12" ht="14.25" customHeight="1" x14ac:dyDescent="0.3">
      <c r="A470" s="4">
        <v>45520</v>
      </c>
      <c r="B470" s="5" t="s">
        <v>184</v>
      </c>
      <c r="C470" s="5" t="s">
        <v>13</v>
      </c>
      <c r="D470" s="5" t="s">
        <v>78</v>
      </c>
      <c r="E470" s="5" t="s">
        <v>49</v>
      </c>
      <c r="F470" s="5" t="s">
        <v>16</v>
      </c>
      <c r="G470" s="5">
        <v>23</v>
      </c>
      <c r="H470" s="5">
        <v>884</v>
      </c>
      <c r="I470" s="5">
        <v>1183</v>
      </c>
      <c r="J470" s="6">
        <f t="shared" si="3"/>
        <v>20332</v>
      </c>
      <c r="K470" s="6">
        <f t="shared" si="4"/>
        <v>27209</v>
      </c>
      <c r="L470" s="6">
        <f t="shared" si="5"/>
        <v>6877</v>
      </c>
    </row>
    <row r="471" spans="1:12" ht="14.25" customHeight="1" x14ac:dyDescent="0.3">
      <c r="A471" s="4">
        <v>45521</v>
      </c>
      <c r="B471" s="5" t="s">
        <v>185</v>
      </c>
      <c r="C471" s="5" t="s">
        <v>13</v>
      </c>
      <c r="D471" s="5" t="s">
        <v>78</v>
      </c>
      <c r="E471" s="5" t="s">
        <v>51</v>
      </c>
      <c r="F471" s="5" t="s">
        <v>16</v>
      </c>
      <c r="G471" s="5">
        <v>28</v>
      </c>
      <c r="H471" s="5">
        <v>855</v>
      </c>
      <c r="I471" s="5">
        <v>994</v>
      </c>
      <c r="J471" s="6">
        <f t="shared" si="3"/>
        <v>23940</v>
      </c>
      <c r="K471" s="6">
        <f t="shared" si="4"/>
        <v>27832</v>
      </c>
      <c r="L471" s="6">
        <f t="shared" si="5"/>
        <v>3892</v>
      </c>
    </row>
    <row r="472" spans="1:12" ht="14.25" customHeight="1" x14ac:dyDescent="0.3">
      <c r="A472" s="4">
        <v>45522</v>
      </c>
      <c r="B472" s="5" t="s">
        <v>186</v>
      </c>
      <c r="C472" s="5" t="s">
        <v>13</v>
      </c>
      <c r="D472" s="5" t="s">
        <v>78</v>
      </c>
      <c r="E472" s="5" t="s">
        <v>31</v>
      </c>
      <c r="F472" s="5" t="s">
        <v>16</v>
      </c>
      <c r="G472" s="5">
        <v>22</v>
      </c>
      <c r="H472" s="5">
        <v>806</v>
      </c>
      <c r="I472" s="5">
        <v>907</v>
      </c>
      <c r="J472" s="6">
        <f t="shared" si="3"/>
        <v>17732</v>
      </c>
      <c r="K472" s="6">
        <f t="shared" si="4"/>
        <v>19954</v>
      </c>
      <c r="L472" s="6">
        <f t="shared" si="5"/>
        <v>2222</v>
      </c>
    </row>
    <row r="473" spans="1:12" ht="14.25" customHeight="1" x14ac:dyDescent="0.3">
      <c r="A473" s="4">
        <v>45523</v>
      </c>
      <c r="B473" s="5" t="s">
        <v>187</v>
      </c>
      <c r="C473" s="5" t="s">
        <v>13</v>
      </c>
      <c r="D473" s="5" t="s">
        <v>78</v>
      </c>
      <c r="E473" s="5" t="s">
        <v>38</v>
      </c>
      <c r="F473" s="5" t="s">
        <v>16</v>
      </c>
      <c r="G473" s="5">
        <v>30</v>
      </c>
      <c r="H473" s="5">
        <v>624</v>
      </c>
      <c r="I473" s="5">
        <v>1243</v>
      </c>
      <c r="J473" s="6">
        <f t="shared" si="3"/>
        <v>18720</v>
      </c>
      <c r="K473" s="6">
        <f t="shared" si="4"/>
        <v>37290</v>
      </c>
      <c r="L473" s="6">
        <f t="shared" si="5"/>
        <v>18570</v>
      </c>
    </row>
    <row r="474" spans="1:12" ht="14.25" customHeight="1" x14ac:dyDescent="0.3">
      <c r="A474" s="4">
        <v>45524</v>
      </c>
      <c r="B474" s="5" t="s">
        <v>188</v>
      </c>
      <c r="C474" s="5" t="s">
        <v>13</v>
      </c>
      <c r="D474" s="5" t="s">
        <v>78</v>
      </c>
      <c r="E474" s="5" t="s">
        <v>38</v>
      </c>
      <c r="F474" s="5" t="s">
        <v>35</v>
      </c>
      <c r="G474" s="5">
        <v>25</v>
      </c>
      <c r="H474" s="5">
        <v>533</v>
      </c>
      <c r="I474" s="5">
        <v>1248</v>
      </c>
      <c r="J474" s="6">
        <f t="shared" si="3"/>
        <v>13325</v>
      </c>
      <c r="K474" s="6">
        <f t="shared" si="4"/>
        <v>31200</v>
      </c>
      <c r="L474" s="6">
        <f t="shared" si="5"/>
        <v>17875</v>
      </c>
    </row>
    <row r="475" spans="1:12" ht="14.25" customHeight="1" x14ac:dyDescent="0.3">
      <c r="A475" s="4">
        <v>45525</v>
      </c>
      <c r="B475" s="5" t="s">
        <v>189</v>
      </c>
      <c r="C475" s="5" t="s">
        <v>13</v>
      </c>
      <c r="D475" s="5" t="s">
        <v>78</v>
      </c>
      <c r="E475" s="5" t="s">
        <v>23</v>
      </c>
      <c r="F475" s="5" t="s">
        <v>35</v>
      </c>
      <c r="G475" s="5">
        <v>20</v>
      </c>
      <c r="H475" s="5">
        <v>681</v>
      </c>
      <c r="I475" s="5">
        <v>1461</v>
      </c>
      <c r="J475" s="6">
        <f t="shared" si="3"/>
        <v>13620</v>
      </c>
      <c r="K475" s="6">
        <f t="shared" si="4"/>
        <v>29220</v>
      </c>
      <c r="L475" s="6">
        <f t="shared" si="5"/>
        <v>15600</v>
      </c>
    </row>
    <row r="476" spans="1:12" ht="14.25" customHeight="1" x14ac:dyDescent="0.3">
      <c r="A476" s="4">
        <v>45526</v>
      </c>
      <c r="B476" s="5" t="s">
        <v>190</v>
      </c>
      <c r="C476" s="5" t="s">
        <v>13</v>
      </c>
      <c r="D476" s="5" t="s">
        <v>78</v>
      </c>
      <c r="E476" s="5" t="s">
        <v>23</v>
      </c>
      <c r="F476" s="5" t="s">
        <v>35</v>
      </c>
      <c r="G476" s="5">
        <v>20</v>
      </c>
      <c r="H476" s="5">
        <v>997</v>
      </c>
      <c r="I476" s="5">
        <v>1093</v>
      </c>
      <c r="J476" s="6">
        <f t="shared" si="3"/>
        <v>19940</v>
      </c>
      <c r="K476" s="6">
        <f t="shared" si="4"/>
        <v>21860</v>
      </c>
      <c r="L476" s="6">
        <f t="shared" si="5"/>
        <v>1920</v>
      </c>
    </row>
    <row r="477" spans="1:12" ht="14.25" customHeight="1" x14ac:dyDescent="0.3">
      <c r="A477" s="4">
        <v>45527</v>
      </c>
      <c r="B477" s="5" t="s">
        <v>191</v>
      </c>
      <c r="C477" s="5" t="s">
        <v>13</v>
      </c>
      <c r="D477" s="5" t="s">
        <v>78</v>
      </c>
      <c r="E477" s="5" t="s">
        <v>34</v>
      </c>
      <c r="F477" s="5" t="s">
        <v>35</v>
      </c>
      <c r="G477" s="5">
        <v>23</v>
      </c>
      <c r="H477" s="5">
        <v>577</v>
      </c>
      <c r="I477" s="5">
        <v>1377</v>
      </c>
      <c r="J477" s="6">
        <f t="shared" si="3"/>
        <v>13271</v>
      </c>
      <c r="K477" s="6">
        <f t="shared" si="4"/>
        <v>31671</v>
      </c>
      <c r="L477" s="6">
        <f t="shared" si="5"/>
        <v>18400</v>
      </c>
    </row>
    <row r="478" spans="1:12" ht="14.25" customHeight="1" x14ac:dyDescent="0.3">
      <c r="A478" s="4">
        <v>45528</v>
      </c>
      <c r="B478" s="5" t="s">
        <v>192</v>
      </c>
      <c r="C478" s="5" t="s">
        <v>25</v>
      </c>
      <c r="D478" s="5" t="s">
        <v>91</v>
      </c>
      <c r="E478" s="5" t="s">
        <v>38</v>
      </c>
      <c r="F478" s="5" t="s">
        <v>35</v>
      </c>
      <c r="G478" s="5">
        <v>87</v>
      </c>
      <c r="H478" s="5">
        <v>876</v>
      </c>
      <c r="I478" s="5">
        <v>1293</v>
      </c>
      <c r="J478" s="6">
        <f t="shared" si="3"/>
        <v>76212</v>
      </c>
      <c r="K478" s="6">
        <f t="shared" si="4"/>
        <v>112491</v>
      </c>
      <c r="L478" s="6">
        <f t="shared" si="5"/>
        <v>36279</v>
      </c>
    </row>
    <row r="479" spans="1:12" ht="14.25" customHeight="1" x14ac:dyDescent="0.3">
      <c r="A479" s="4">
        <v>45529</v>
      </c>
      <c r="B479" s="5" t="s">
        <v>193</v>
      </c>
      <c r="C479" s="5" t="s">
        <v>25</v>
      </c>
      <c r="D479" s="5" t="s">
        <v>91</v>
      </c>
      <c r="E479" s="5" t="s">
        <v>61</v>
      </c>
      <c r="F479" s="5" t="s">
        <v>35</v>
      </c>
      <c r="G479" s="5">
        <v>69</v>
      </c>
      <c r="H479" s="5">
        <v>993</v>
      </c>
      <c r="I479" s="5">
        <v>971</v>
      </c>
      <c r="J479" s="6">
        <f t="shared" si="3"/>
        <v>68517</v>
      </c>
      <c r="K479" s="6">
        <f t="shared" si="4"/>
        <v>66999</v>
      </c>
      <c r="L479" s="6">
        <f t="shared" si="5"/>
        <v>-1518</v>
      </c>
    </row>
    <row r="480" spans="1:12" ht="14.25" customHeight="1" x14ac:dyDescent="0.3">
      <c r="A480" s="4">
        <v>45530</v>
      </c>
      <c r="B480" s="5" t="s">
        <v>194</v>
      </c>
      <c r="C480" s="5" t="s">
        <v>25</v>
      </c>
      <c r="D480" s="5" t="s">
        <v>91</v>
      </c>
      <c r="E480" s="5" t="s">
        <v>63</v>
      </c>
      <c r="F480" s="5" t="s">
        <v>35</v>
      </c>
      <c r="G480" s="5">
        <v>62</v>
      </c>
      <c r="H480" s="5">
        <v>781</v>
      </c>
      <c r="I480" s="5">
        <v>1270</v>
      </c>
      <c r="J480" s="6">
        <f t="shared" si="3"/>
        <v>48422</v>
      </c>
      <c r="K480" s="6">
        <f t="shared" si="4"/>
        <v>78740</v>
      </c>
      <c r="L480" s="6">
        <f t="shared" si="5"/>
        <v>30318</v>
      </c>
    </row>
    <row r="481" spans="1:12" ht="14.25" customHeight="1" x14ac:dyDescent="0.3">
      <c r="A481" s="4">
        <v>45531</v>
      </c>
      <c r="B481" s="5" t="s">
        <v>195</v>
      </c>
      <c r="C481" s="5" t="s">
        <v>25</v>
      </c>
      <c r="D481" s="5" t="s">
        <v>91</v>
      </c>
      <c r="E481" s="5" t="s">
        <v>19</v>
      </c>
      <c r="F481" s="5" t="s">
        <v>35</v>
      </c>
      <c r="G481" s="5">
        <v>63</v>
      </c>
      <c r="H481" s="5">
        <v>718</v>
      </c>
      <c r="I481" s="5">
        <v>987</v>
      </c>
      <c r="J481" s="6">
        <f t="shared" si="3"/>
        <v>45234</v>
      </c>
      <c r="K481" s="6">
        <f t="shared" si="4"/>
        <v>62181</v>
      </c>
      <c r="L481" s="6">
        <f t="shared" si="5"/>
        <v>16947</v>
      </c>
    </row>
    <row r="482" spans="1:12" ht="14.25" customHeight="1" x14ac:dyDescent="0.3">
      <c r="A482" s="4">
        <v>45532</v>
      </c>
      <c r="B482" s="5" t="s">
        <v>196</v>
      </c>
      <c r="C482" s="5" t="s">
        <v>25</v>
      </c>
      <c r="D482" s="5" t="s">
        <v>91</v>
      </c>
      <c r="E482" s="5" t="s">
        <v>66</v>
      </c>
      <c r="F482" s="5" t="s">
        <v>35</v>
      </c>
      <c r="G482" s="5">
        <v>72</v>
      </c>
      <c r="H482" s="5">
        <v>673</v>
      </c>
      <c r="I482" s="5">
        <v>1459</v>
      </c>
      <c r="J482" s="6">
        <f t="shared" si="3"/>
        <v>48456</v>
      </c>
      <c r="K482" s="6">
        <f t="shared" si="4"/>
        <v>105048</v>
      </c>
      <c r="L482" s="6">
        <f t="shared" si="5"/>
        <v>56592</v>
      </c>
    </row>
    <row r="483" spans="1:12" ht="14.25" customHeight="1" x14ac:dyDescent="0.3">
      <c r="A483" s="4">
        <v>45533</v>
      </c>
      <c r="B483" s="5" t="s">
        <v>197</v>
      </c>
      <c r="C483" s="5" t="s">
        <v>25</v>
      </c>
      <c r="D483" s="5" t="s">
        <v>91</v>
      </c>
      <c r="E483" s="5" t="s">
        <v>68</v>
      </c>
      <c r="F483" s="5" t="s">
        <v>35</v>
      </c>
      <c r="G483" s="5">
        <v>76</v>
      </c>
      <c r="H483" s="5">
        <v>567</v>
      </c>
      <c r="I483" s="5">
        <v>1425</v>
      </c>
      <c r="J483" s="6">
        <f t="shared" si="3"/>
        <v>43092</v>
      </c>
      <c r="K483" s="6">
        <f t="shared" si="4"/>
        <v>108300</v>
      </c>
      <c r="L483" s="6">
        <f t="shared" si="5"/>
        <v>65208</v>
      </c>
    </row>
    <row r="484" spans="1:12" ht="14.25" customHeight="1" x14ac:dyDescent="0.3">
      <c r="A484" s="4">
        <v>45534</v>
      </c>
      <c r="B484" s="5" t="s">
        <v>198</v>
      </c>
      <c r="C484" s="5" t="s">
        <v>25</v>
      </c>
      <c r="D484" s="5" t="s">
        <v>91</v>
      </c>
      <c r="E484" s="5" t="s">
        <v>70</v>
      </c>
      <c r="F484" s="5" t="s">
        <v>16</v>
      </c>
      <c r="G484" s="5">
        <v>70</v>
      </c>
      <c r="H484" s="5">
        <v>751</v>
      </c>
      <c r="I484" s="5">
        <v>908</v>
      </c>
      <c r="J484" s="6">
        <f t="shared" si="3"/>
        <v>52570</v>
      </c>
      <c r="K484" s="6">
        <f t="shared" si="4"/>
        <v>63560</v>
      </c>
      <c r="L484" s="6">
        <f t="shared" si="5"/>
        <v>10990</v>
      </c>
    </row>
    <row r="485" spans="1:12" ht="14.25" customHeight="1" x14ac:dyDescent="0.3">
      <c r="A485" s="4">
        <v>45535</v>
      </c>
      <c r="B485" s="5" t="s">
        <v>199</v>
      </c>
      <c r="C485" s="5" t="s">
        <v>25</v>
      </c>
      <c r="D485" s="5" t="s">
        <v>91</v>
      </c>
      <c r="E485" s="5" t="s">
        <v>72</v>
      </c>
      <c r="F485" s="5" t="s">
        <v>16</v>
      </c>
      <c r="G485" s="5">
        <v>64</v>
      </c>
      <c r="H485" s="5">
        <v>580</v>
      </c>
      <c r="I485" s="5">
        <v>958</v>
      </c>
      <c r="J485" s="6">
        <f t="shared" si="3"/>
        <v>37120</v>
      </c>
      <c r="K485" s="6">
        <f t="shared" si="4"/>
        <v>61312</v>
      </c>
      <c r="L485" s="6">
        <f t="shared" si="5"/>
        <v>24192</v>
      </c>
    </row>
    <row r="486" spans="1:12" ht="14.25" customHeight="1" x14ac:dyDescent="0.3">
      <c r="A486" s="4">
        <v>45536</v>
      </c>
      <c r="B486" s="5" t="s">
        <v>200</v>
      </c>
      <c r="C486" s="5" t="s">
        <v>25</v>
      </c>
      <c r="D486" s="5" t="s">
        <v>91</v>
      </c>
      <c r="E486" s="5" t="s">
        <v>74</v>
      </c>
      <c r="F486" s="5" t="s">
        <v>16</v>
      </c>
      <c r="G486" s="5">
        <v>56</v>
      </c>
      <c r="H486" s="5">
        <v>559</v>
      </c>
      <c r="I486" s="5">
        <v>1412</v>
      </c>
      <c r="J486" s="6">
        <f t="shared" si="3"/>
        <v>31304</v>
      </c>
      <c r="K486" s="6">
        <f t="shared" si="4"/>
        <v>79072</v>
      </c>
      <c r="L486" s="6">
        <f t="shared" si="5"/>
        <v>47768</v>
      </c>
    </row>
    <row r="487" spans="1:12" ht="14.25" customHeight="1" x14ac:dyDescent="0.3">
      <c r="A487" s="4">
        <v>45537</v>
      </c>
      <c r="B487" s="5" t="s">
        <v>201</v>
      </c>
      <c r="C487" s="5" t="s">
        <v>25</v>
      </c>
      <c r="D487" s="5" t="s">
        <v>104</v>
      </c>
      <c r="E487" s="5" t="s">
        <v>21</v>
      </c>
      <c r="F487" s="5" t="s">
        <v>16</v>
      </c>
      <c r="G487" s="5">
        <v>72</v>
      </c>
      <c r="H487" s="5">
        <v>719</v>
      </c>
      <c r="I487" s="5">
        <v>1249</v>
      </c>
      <c r="J487" s="6">
        <f t="shared" si="3"/>
        <v>51768</v>
      </c>
      <c r="K487" s="6">
        <f t="shared" si="4"/>
        <v>89928</v>
      </c>
      <c r="L487" s="6">
        <f t="shared" si="5"/>
        <v>38160</v>
      </c>
    </row>
    <row r="488" spans="1:12" ht="14.25" customHeight="1" x14ac:dyDescent="0.3">
      <c r="A488" s="4">
        <v>45538</v>
      </c>
      <c r="B488" s="5" t="s">
        <v>202</v>
      </c>
      <c r="C488" s="5" t="s">
        <v>25</v>
      </c>
      <c r="D488" s="5" t="s">
        <v>104</v>
      </c>
      <c r="E488" s="5" t="s">
        <v>21</v>
      </c>
      <c r="F488" s="5" t="s">
        <v>16</v>
      </c>
      <c r="G488" s="5">
        <v>89</v>
      </c>
      <c r="H488" s="5">
        <v>703</v>
      </c>
      <c r="I488" s="5">
        <v>914</v>
      </c>
      <c r="J488" s="6">
        <f t="shared" si="3"/>
        <v>62567</v>
      </c>
      <c r="K488" s="6">
        <f t="shared" si="4"/>
        <v>81346</v>
      </c>
      <c r="L488" s="6">
        <f t="shared" si="5"/>
        <v>18779</v>
      </c>
    </row>
    <row r="489" spans="1:12" ht="14.25" customHeight="1" x14ac:dyDescent="0.3">
      <c r="A489" s="4">
        <v>45539</v>
      </c>
      <c r="B489" s="5" t="s">
        <v>203</v>
      </c>
      <c r="C489" s="5" t="s">
        <v>25</v>
      </c>
      <c r="D489" s="5" t="s">
        <v>104</v>
      </c>
      <c r="E489" s="5" t="s">
        <v>42</v>
      </c>
      <c r="F489" s="5" t="s">
        <v>35</v>
      </c>
      <c r="G489" s="5">
        <v>77</v>
      </c>
      <c r="H489" s="5">
        <v>780</v>
      </c>
      <c r="I489" s="5">
        <v>1346</v>
      </c>
      <c r="J489" s="6">
        <f t="shared" si="3"/>
        <v>60060</v>
      </c>
      <c r="K489" s="6">
        <f t="shared" si="4"/>
        <v>103642</v>
      </c>
      <c r="L489" s="6">
        <f t="shared" si="5"/>
        <v>43582</v>
      </c>
    </row>
    <row r="490" spans="1:12" ht="14.25" customHeight="1" x14ac:dyDescent="0.3">
      <c r="A490" s="4">
        <v>45540</v>
      </c>
      <c r="B490" s="5" t="s">
        <v>204</v>
      </c>
      <c r="C490" s="5" t="s">
        <v>25</v>
      </c>
      <c r="D490" s="5" t="s">
        <v>104</v>
      </c>
      <c r="E490" s="5" t="s">
        <v>61</v>
      </c>
      <c r="F490" s="5" t="s">
        <v>35</v>
      </c>
      <c r="G490" s="5">
        <v>52</v>
      </c>
      <c r="H490" s="5">
        <v>893</v>
      </c>
      <c r="I490" s="5">
        <v>1391</v>
      </c>
      <c r="J490" s="6">
        <f t="shared" si="3"/>
        <v>46436</v>
      </c>
      <c r="K490" s="6">
        <f t="shared" si="4"/>
        <v>72332</v>
      </c>
      <c r="L490" s="6">
        <f t="shared" si="5"/>
        <v>25896</v>
      </c>
    </row>
    <row r="491" spans="1:12" ht="14.25" customHeight="1" x14ac:dyDescent="0.3">
      <c r="A491" s="4">
        <v>45541</v>
      </c>
      <c r="B491" s="5" t="s">
        <v>205</v>
      </c>
      <c r="C491" s="5" t="s">
        <v>25</v>
      </c>
      <c r="D491" s="5" t="s">
        <v>104</v>
      </c>
      <c r="E491" s="5" t="s">
        <v>21</v>
      </c>
      <c r="F491" s="5" t="s">
        <v>35</v>
      </c>
      <c r="G491" s="5">
        <v>54</v>
      </c>
      <c r="H491" s="5">
        <v>762</v>
      </c>
      <c r="I491" s="5">
        <v>1076</v>
      </c>
      <c r="J491" s="6">
        <f t="shared" si="3"/>
        <v>41148</v>
      </c>
      <c r="K491" s="6">
        <f t="shared" si="4"/>
        <v>58104</v>
      </c>
      <c r="L491" s="6">
        <f t="shared" si="5"/>
        <v>16956</v>
      </c>
    </row>
    <row r="492" spans="1:12" ht="14.25" customHeight="1" x14ac:dyDescent="0.3">
      <c r="A492" s="4">
        <v>45542</v>
      </c>
      <c r="B492" s="5" t="s">
        <v>206</v>
      </c>
      <c r="C492" s="5" t="s">
        <v>25</v>
      </c>
      <c r="D492" s="5" t="s">
        <v>104</v>
      </c>
      <c r="E492" s="5" t="s">
        <v>27</v>
      </c>
      <c r="F492" s="5" t="s">
        <v>16</v>
      </c>
      <c r="G492" s="5">
        <v>91</v>
      </c>
      <c r="H492" s="5">
        <v>647</v>
      </c>
      <c r="I492" s="5">
        <v>983</v>
      </c>
      <c r="J492" s="6">
        <f t="shared" si="3"/>
        <v>58877</v>
      </c>
      <c r="K492" s="6">
        <f t="shared" si="4"/>
        <v>89453</v>
      </c>
      <c r="L492" s="6">
        <f t="shared" si="5"/>
        <v>30576</v>
      </c>
    </row>
    <row r="493" spans="1:12" ht="14.25" customHeight="1" x14ac:dyDescent="0.3">
      <c r="A493" s="4">
        <v>45543</v>
      </c>
      <c r="B493" s="5" t="s">
        <v>207</v>
      </c>
      <c r="C493" s="5" t="s">
        <v>116</v>
      </c>
      <c r="D493" s="5" t="s">
        <v>136</v>
      </c>
      <c r="E493" s="5" t="s">
        <v>15</v>
      </c>
      <c r="F493" s="5" t="s">
        <v>16</v>
      </c>
      <c r="G493" s="5">
        <v>12</v>
      </c>
      <c r="H493" s="5">
        <v>561</v>
      </c>
      <c r="I493" s="5">
        <v>905</v>
      </c>
      <c r="J493" s="6">
        <f t="shared" si="3"/>
        <v>6732</v>
      </c>
      <c r="K493" s="6">
        <f t="shared" si="4"/>
        <v>10860</v>
      </c>
      <c r="L493" s="6">
        <f t="shared" si="5"/>
        <v>4128</v>
      </c>
    </row>
    <row r="494" spans="1:12" ht="14.25" customHeight="1" x14ac:dyDescent="0.3">
      <c r="A494" s="4">
        <v>45544</v>
      </c>
      <c r="B494" s="5" t="s">
        <v>208</v>
      </c>
      <c r="C494" s="5" t="s">
        <v>116</v>
      </c>
      <c r="D494" s="5" t="s">
        <v>136</v>
      </c>
      <c r="E494" s="5" t="s">
        <v>19</v>
      </c>
      <c r="F494" s="5" t="s">
        <v>16</v>
      </c>
      <c r="G494" s="5">
        <v>12</v>
      </c>
      <c r="H494" s="5">
        <v>879</v>
      </c>
      <c r="I494" s="5">
        <v>1042</v>
      </c>
      <c r="J494" s="6">
        <f t="shared" si="3"/>
        <v>10548</v>
      </c>
      <c r="K494" s="6">
        <f t="shared" si="4"/>
        <v>12504</v>
      </c>
      <c r="L494" s="6">
        <f t="shared" si="5"/>
        <v>1956</v>
      </c>
    </row>
    <row r="495" spans="1:12" ht="14.25" customHeight="1" x14ac:dyDescent="0.3">
      <c r="A495" s="4">
        <v>45545</v>
      </c>
      <c r="B495" s="5" t="s">
        <v>209</v>
      </c>
      <c r="C495" s="5" t="s">
        <v>116</v>
      </c>
      <c r="D495" s="5" t="s">
        <v>136</v>
      </c>
      <c r="E495" s="5" t="s">
        <v>21</v>
      </c>
      <c r="F495" s="5" t="s">
        <v>16</v>
      </c>
      <c r="G495" s="5">
        <v>13</v>
      </c>
      <c r="H495" s="5">
        <v>523</v>
      </c>
      <c r="I495" s="5">
        <v>1076</v>
      </c>
      <c r="J495" s="6">
        <f t="shared" si="3"/>
        <v>6799</v>
      </c>
      <c r="K495" s="6">
        <f t="shared" si="4"/>
        <v>13988</v>
      </c>
      <c r="L495" s="6">
        <f t="shared" si="5"/>
        <v>7189</v>
      </c>
    </row>
    <row r="496" spans="1:12" ht="14.25" customHeight="1" x14ac:dyDescent="0.3">
      <c r="A496" s="4">
        <v>45546</v>
      </c>
      <c r="B496" s="5" t="s">
        <v>210</v>
      </c>
      <c r="C496" s="5" t="s">
        <v>116</v>
      </c>
      <c r="D496" s="5" t="s">
        <v>136</v>
      </c>
      <c r="E496" s="5" t="s">
        <v>23</v>
      </c>
      <c r="F496" s="5" t="s">
        <v>16</v>
      </c>
      <c r="G496" s="5">
        <v>10</v>
      </c>
      <c r="H496" s="5">
        <v>990</v>
      </c>
      <c r="I496" s="5">
        <v>1296</v>
      </c>
      <c r="J496" s="6">
        <f t="shared" si="3"/>
        <v>9900</v>
      </c>
      <c r="K496" s="6">
        <f t="shared" si="4"/>
        <v>12960</v>
      </c>
      <c r="L496" s="6">
        <f t="shared" si="5"/>
        <v>3060</v>
      </c>
    </row>
    <row r="497" spans="1:12" ht="14.25" customHeight="1" x14ac:dyDescent="0.3">
      <c r="A497" s="4">
        <v>45547</v>
      </c>
      <c r="B497" s="5" t="s">
        <v>211</v>
      </c>
      <c r="C497" s="5" t="s">
        <v>116</v>
      </c>
      <c r="D497" s="5" t="s">
        <v>136</v>
      </c>
      <c r="E497" s="5" t="s">
        <v>27</v>
      </c>
      <c r="F497" s="5" t="s">
        <v>35</v>
      </c>
      <c r="G497" s="5">
        <v>12</v>
      </c>
      <c r="H497" s="5">
        <v>707</v>
      </c>
      <c r="I497" s="5">
        <v>915</v>
      </c>
      <c r="J497" s="6">
        <f t="shared" si="3"/>
        <v>8484</v>
      </c>
      <c r="K497" s="6">
        <f t="shared" si="4"/>
        <v>10980</v>
      </c>
      <c r="L497" s="6">
        <f t="shared" si="5"/>
        <v>2496</v>
      </c>
    </row>
    <row r="498" spans="1:12" ht="14.25" customHeight="1" x14ac:dyDescent="0.3">
      <c r="A498" s="4">
        <v>45548</v>
      </c>
      <c r="B498" s="5" t="s">
        <v>212</v>
      </c>
      <c r="C498" s="5" t="s">
        <v>116</v>
      </c>
      <c r="D498" s="5" t="s">
        <v>136</v>
      </c>
      <c r="E498" s="5" t="s">
        <v>29</v>
      </c>
      <c r="F498" s="5" t="s">
        <v>35</v>
      </c>
      <c r="G498" s="5">
        <v>13</v>
      </c>
      <c r="H498" s="5">
        <v>515</v>
      </c>
      <c r="I498" s="5">
        <v>1191</v>
      </c>
      <c r="J498" s="6">
        <f t="shared" si="3"/>
        <v>6695</v>
      </c>
      <c r="K498" s="6">
        <f t="shared" si="4"/>
        <v>15483</v>
      </c>
      <c r="L498" s="6">
        <f t="shared" si="5"/>
        <v>8788</v>
      </c>
    </row>
    <row r="499" spans="1:12" ht="14.25" customHeight="1" x14ac:dyDescent="0.3">
      <c r="A499" s="4">
        <v>45549</v>
      </c>
      <c r="B499" s="5" t="s">
        <v>213</v>
      </c>
      <c r="C499" s="5" t="s">
        <v>116</v>
      </c>
      <c r="D499" s="5" t="s">
        <v>136</v>
      </c>
      <c r="E499" s="5" t="s">
        <v>31</v>
      </c>
      <c r="F499" s="5" t="s">
        <v>35</v>
      </c>
      <c r="G499" s="5">
        <v>19</v>
      </c>
      <c r="H499" s="5">
        <v>938</v>
      </c>
      <c r="I499" s="5">
        <v>1119</v>
      </c>
      <c r="J499" s="6">
        <f t="shared" si="3"/>
        <v>17822</v>
      </c>
      <c r="K499" s="6">
        <f t="shared" si="4"/>
        <v>21261</v>
      </c>
      <c r="L499" s="6">
        <f t="shared" si="5"/>
        <v>3439</v>
      </c>
    </row>
    <row r="500" spans="1:12" ht="14.25" customHeight="1" x14ac:dyDescent="0.3">
      <c r="A500" s="4">
        <v>45550</v>
      </c>
      <c r="B500" s="5" t="s">
        <v>214</v>
      </c>
      <c r="C500" s="5" t="s">
        <v>116</v>
      </c>
      <c r="D500" s="5" t="s">
        <v>136</v>
      </c>
      <c r="E500" s="5" t="s">
        <v>19</v>
      </c>
      <c r="F500" s="5" t="s">
        <v>35</v>
      </c>
      <c r="G500" s="5">
        <v>12</v>
      </c>
      <c r="H500" s="5">
        <v>671</v>
      </c>
      <c r="I500" s="5">
        <v>1402</v>
      </c>
      <c r="J500" s="6">
        <f t="shared" si="3"/>
        <v>8052</v>
      </c>
      <c r="K500" s="6">
        <f t="shared" si="4"/>
        <v>16824</v>
      </c>
      <c r="L500" s="6">
        <f t="shared" si="5"/>
        <v>8772</v>
      </c>
    </row>
    <row r="501" spans="1:12" ht="14.25" customHeight="1" x14ac:dyDescent="0.3">
      <c r="A501" s="4">
        <v>45551</v>
      </c>
      <c r="B501" s="5" t="s">
        <v>215</v>
      </c>
      <c r="C501" s="5" t="s">
        <v>116</v>
      </c>
      <c r="D501" s="5" t="s">
        <v>136</v>
      </c>
      <c r="E501" s="5" t="s">
        <v>34</v>
      </c>
      <c r="F501" s="5" t="s">
        <v>35</v>
      </c>
      <c r="G501" s="5">
        <v>12</v>
      </c>
      <c r="H501" s="5">
        <v>500</v>
      </c>
      <c r="I501" s="5">
        <v>1328</v>
      </c>
      <c r="J501" s="6">
        <f t="shared" si="3"/>
        <v>6000</v>
      </c>
      <c r="K501" s="6">
        <f t="shared" si="4"/>
        <v>15936</v>
      </c>
      <c r="L501" s="6">
        <f t="shared" si="5"/>
        <v>9936</v>
      </c>
    </row>
    <row r="502" spans="1:12" ht="14.25" customHeight="1" x14ac:dyDescent="0.3">
      <c r="A502" s="4">
        <v>45552</v>
      </c>
      <c r="B502" s="5" t="s">
        <v>216</v>
      </c>
      <c r="C502" s="5" t="s">
        <v>116</v>
      </c>
      <c r="D502" s="5" t="s">
        <v>136</v>
      </c>
      <c r="E502" s="5" t="s">
        <v>31</v>
      </c>
      <c r="F502" s="5" t="s">
        <v>35</v>
      </c>
      <c r="G502" s="5">
        <v>18</v>
      </c>
      <c r="H502" s="5">
        <v>602</v>
      </c>
      <c r="I502" s="5">
        <v>986</v>
      </c>
      <c r="J502" s="6">
        <f t="shared" si="3"/>
        <v>10836</v>
      </c>
      <c r="K502" s="6">
        <f t="shared" si="4"/>
        <v>17748</v>
      </c>
      <c r="L502" s="6">
        <f t="shared" si="5"/>
        <v>6912</v>
      </c>
    </row>
    <row r="503" spans="1:12" ht="14.25" customHeight="1" x14ac:dyDescent="0.3">
      <c r="A503" s="4">
        <v>45553</v>
      </c>
      <c r="B503" s="5" t="s">
        <v>217</v>
      </c>
      <c r="C503" s="5" t="s">
        <v>116</v>
      </c>
      <c r="D503" s="5" t="s">
        <v>136</v>
      </c>
      <c r="E503" s="5" t="s">
        <v>38</v>
      </c>
      <c r="F503" s="5" t="s">
        <v>35</v>
      </c>
      <c r="G503" s="5">
        <v>18</v>
      </c>
      <c r="H503" s="5">
        <v>629</v>
      </c>
      <c r="I503" s="5">
        <v>1081</v>
      </c>
      <c r="J503" s="6">
        <f t="shared" si="3"/>
        <v>11322</v>
      </c>
      <c r="K503" s="6">
        <f t="shared" si="4"/>
        <v>19458</v>
      </c>
      <c r="L503" s="6">
        <f t="shared" si="5"/>
        <v>8136</v>
      </c>
    </row>
    <row r="504" spans="1:12" ht="14.25" customHeight="1" x14ac:dyDescent="0.3">
      <c r="A504" s="4">
        <v>45554</v>
      </c>
      <c r="B504" s="5" t="s">
        <v>218</v>
      </c>
      <c r="C504" s="5" t="s">
        <v>116</v>
      </c>
      <c r="D504" s="5" t="s">
        <v>136</v>
      </c>
      <c r="E504" s="5" t="s">
        <v>38</v>
      </c>
      <c r="F504" s="5" t="s">
        <v>16</v>
      </c>
      <c r="G504" s="5">
        <v>17</v>
      </c>
      <c r="H504" s="5">
        <v>614</v>
      </c>
      <c r="I504" s="5">
        <v>913</v>
      </c>
      <c r="J504" s="6">
        <f t="shared" si="3"/>
        <v>10438</v>
      </c>
      <c r="K504" s="6">
        <f t="shared" si="4"/>
        <v>15521</v>
      </c>
      <c r="L504" s="6">
        <f t="shared" si="5"/>
        <v>5083</v>
      </c>
    </row>
    <row r="505" spans="1:12" ht="14.25" customHeight="1" x14ac:dyDescent="0.3">
      <c r="A505" s="4">
        <v>45555</v>
      </c>
      <c r="B505" s="5" t="s">
        <v>219</v>
      </c>
      <c r="C505" s="5" t="s">
        <v>25</v>
      </c>
      <c r="D505" s="5" t="s">
        <v>104</v>
      </c>
      <c r="E505" s="5" t="s">
        <v>19</v>
      </c>
      <c r="F505" s="5" t="s">
        <v>16</v>
      </c>
      <c r="G505" s="5">
        <v>63</v>
      </c>
      <c r="H505" s="5">
        <v>720</v>
      </c>
      <c r="I505" s="5">
        <v>1191</v>
      </c>
      <c r="J505" s="6">
        <f t="shared" si="3"/>
        <v>45360</v>
      </c>
      <c r="K505" s="6">
        <f t="shared" si="4"/>
        <v>75033</v>
      </c>
      <c r="L505" s="6">
        <f t="shared" si="5"/>
        <v>29673</v>
      </c>
    </row>
    <row r="506" spans="1:12" ht="14.25" customHeight="1" x14ac:dyDescent="0.3">
      <c r="A506" s="4">
        <v>45556</v>
      </c>
      <c r="B506" s="5" t="s">
        <v>220</v>
      </c>
      <c r="C506" s="5" t="s">
        <v>25</v>
      </c>
      <c r="D506" s="5" t="s">
        <v>104</v>
      </c>
      <c r="E506" s="5" t="s">
        <v>42</v>
      </c>
      <c r="F506" s="5" t="s">
        <v>16</v>
      </c>
      <c r="G506" s="5">
        <v>66</v>
      </c>
      <c r="H506" s="5">
        <v>958</v>
      </c>
      <c r="I506" s="5">
        <v>985</v>
      </c>
      <c r="J506" s="6">
        <f t="shared" si="3"/>
        <v>63228</v>
      </c>
      <c r="K506" s="6">
        <f t="shared" si="4"/>
        <v>65010</v>
      </c>
      <c r="L506" s="6">
        <f t="shared" si="5"/>
        <v>1782</v>
      </c>
    </row>
    <row r="507" spans="1:12" ht="14.25" customHeight="1" x14ac:dyDescent="0.3">
      <c r="A507" s="4">
        <v>45557</v>
      </c>
      <c r="B507" s="5" t="s">
        <v>221</v>
      </c>
      <c r="C507" s="5" t="s">
        <v>25</v>
      </c>
      <c r="D507" s="5" t="s">
        <v>104</v>
      </c>
      <c r="E507" s="5" t="s">
        <v>19</v>
      </c>
      <c r="F507" s="5" t="s">
        <v>16</v>
      </c>
      <c r="G507" s="5">
        <v>54</v>
      </c>
      <c r="H507" s="5">
        <v>663</v>
      </c>
      <c r="I507" s="5">
        <v>1422</v>
      </c>
      <c r="J507" s="6">
        <f t="shared" si="3"/>
        <v>35802</v>
      </c>
      <c r="K507" s="6">
        <f t="shared" si="4"/>
        <v>76788</v>
      </c>
      <c r="L507" s="6">
        <f t="shared" si="5"/>
        <v>40986</v>
      </c>
    </row>
    <row r="508" spans="1:12" ht="14.25" customHeight="1" x14ac:dyDescent="0.3">
      <c r="A508" s="4">
        <v>45558</v>
      </c>
      <c r="B508" s="5" t="s">
        <v>222</v>
      </c>
      <c r="C508" s="5" t="s">
        <v>25</v>
      </c>
      <c r="D508" s="5" t="s">
        <v>104</v>
      </c>
      <c r="E508" s="5" t="s">
        <v>46</v>
      </c>
      <c r="F508" s="5" t="s">
        <v>35</v>
      </c>
      <c r="G508" s="5">
        <v>73</v>
      </c>
      <c r="H508" s="5">
        <v>540</v>
      </c>
      <c r="I508" s="5">
        <v>1424</v>
      </c>
      <c r="J508" s="6">
        <f t="shared" si="3"/>
        <v>39420</v>
      </c>
      <c r="K508" s="6">
        <f t="shared" si="4"/>
        <v>103952</v>
      </c>
      <c r="L508" s="6">
        <f t="shared" si="5"/>
        <v>64532</v>
      </c>
    </row>
    <row r="509" spans="1:12" ht="14.25" customHeight="1" x14ac:dyDescent="0.3">
      <c r="A509" s="4">
        <v>45559</v>
      </c>
      <c r="B509" s="5" t="s">
        <v>223</v>
      </c>
      <c r="C509" s="5" t="s">
        <v>25</v>
      </c>
      <c r="D509" s="5" t="s">
        <v>104</v>
      </c>
      <c r="E509" s="5" t="s">
        <v>42</v>
      </c>
      <c r="F509" s="5" t="s">
        <v>16</v>
      </c>
      <c r="G509" s="5">
        <v>76</v>
      </c>
      <c r="H509" s="5">
        <v>744</v>
      </c>
      <c r="I509" s="5">
        <v>1255</v>
      </c>
      <c r="J509" s="6">
        <f t="shared" si="3"/>
        <v>56544</v>
      </c>
      <c r="K509" s="6">
        <f t="shared" si="4"/>
        <v>95380</v>
      </c>
      <c r="L509" s="6">
        <f t="shared" si="5"/>
        <v>38836</v>
      </c>
    </row>
    <row r="510" spans="1:12" ht="14.25" customHeight="1" x14ac:dyDescent="0.3">
      <c r="A510" s="4">
        <v>45560</v>
      </c>
      <c r="B510" s="5" t="s">
        <v>224</v>
      </c>
      <c r="C510" s="5" t="s">
        <v>25</v>
      </c>
      <c r="D510" s="5" t="s">
        <v>104</v>
      </c>
      <c r="E510" s="5" t="s">
        <v>49</v>
      </c>
      <c r="F510" s="5" t="s">
        <v>16</v>
      </c>
      <c r="G510" s="5">
        <v>94</v>
      </c>
      <c r="H510" s="5">
        <v>874</v>
      </c>
      <c r="I510" s="5">
        <v>970</v>
      </c>
      <c r="J510" s="6">
        <f t="shared" si="3"/>
        <v>82156</v>
      </c>
      <c r="K510" s="6">
        <f t="shared" si="4"/>
        <v>91180</v>
      </c>
      <c r="L510" s="6">
        <f t="shared" si="5"/>
        <v>9024</v>
      </c>
    </row>
    <row r="511" spans="1:12" ht="14.25" customHeight="1" x14ac:dyDescent="0.3">
      <c r="A511" s="4">
        <v>45561</v>
      </c>
      <c r="B511" s="5" t="s">
        <v>225</v>
      </c>
      <c r="C511" s="5" t="s">
        <v>25</v>
      </c>
      <c r="D511" s="5" t="s">
        <v>104</v>
      </c>
      <c r="E511" s="5" t="s">
        <v>51</v>
      </c>
      <c r="F511" s="5" t="s">
        <v>16</v>
      </c>
      <c r="G511" s="5">
        <v>97</v>
      </c>
      <c r="H511" s="5">
        <v>752</v>
      </c>
      <c r="I511" s="5">
        <v>1058</v>
      </c>
      <c r="J511" s="6">
        <f t="shared" si="3"/>
        <v>72944</v>
      </c>
      <c r="K511" s="6">
        <f t="shared" si="4"/>
        <v>102626</v>
      </c>
      <c r="L511" s="6">
        <f t="shared" si="5"/>
        <v>29682</v>
      </c>
    </row>
    <row r="512" spans="1:12" ht="14.25" customHeight="1" x14ac:dyDescent="0.3">
      <c r="A512" s="4">
        <v>45562</v>
      </c>
      <c r="B512" s="5" t="s">
        <v>226</v>
      </c>
      <c r="C512" s="5" t="s">
        <v>116</v>
      </c>
      <c r="D512" s="5" t="s">
        <v>117</v>
      </c>
      <c r="E512" s="5" t="s">
        <v>31</v>
      </c>
      <c r="F512" s="5" t="s">
        <v>16</v>
      </c>
      <c r="G512" s="5">
        <v>17</v>
      </c>
      <c r="H512" s="5">
        <v>565</v>
      </c>
      <c r="I512" s="5">
        <v>1105</v>
      </c>
      <c r="J512" s="6">
        <f t="shared" ref="J512:J766" si="6">G512*H512</f>
        <v>9605</v>
      </c>
      <c r="K512" s="6">
        <f t="shared" ref="K512:K766" si="7">G512*I512</f>
        <v>18785</v>
      </c>
      <c r="L512" s="6">
        <f t="shared" ref="L512:L766" si="8">K512-J512</f>
        <v>9180</v>
      </c>
    </row>
    <row r="513" spans="1:12" ht="14.25" customHeight="1" x14ac:dyDescent="0.3">
      <c r="A513" s="4">
        <v>45563</v>
      </c>
      <c r="B513" s="5" t="s">
        <v>227</v>
      </c>
      <c r="C513" s="5" t="s">
        <v>116</v>
      </c>
      <c r="D513" s="5" t="s">
        <v>117</v>
      </c>
      <c r="E513" s="5" t="s">
        <v>38</v>
      </c>
      <c r="F513" s="5" t="s">
        <v>35</v>
      </c>
      <c r="G513" s="5">
        <v>10</v>
      </c>
      <c r="H513" s="5">
        <v>572</v>
      </c>
      <c r="I513" s="5">
        <v>1364</v>
      </c>
      <c r="J513" s="6">
        <f t="shared" si="6"/>
        <v>5720</v>
      </c>
      <c r="K513" s="6">
        <f t="shared" si="7"/>
        <v>13640</v>
      </c>
      <c r="L513" s="6">
        <f t="shared" si="8"/>
        <v>7920</v>
      </c>
    </row>
    <row r="514" spans="1:12" ht="14.25" customHeight="1" x14ac:dyDescent="0.3">
      <c r="A514" s="4">
        <v>45564</v>
      </c>
      <c r="B514" s="5" t="s">
        <v>228</v>
      </c>
      <c r="C514" s="5" t="s">
        <v>116</v>
      </c>
      <c r="D514" s="5" t="s">
        <v>117</v>
      </c>
      <c r="E514" s="5" t="s">
        <v>38</v>
      </c>
      <c r="F514" s="5" t="s">
        <v>35</v>
      </c>
      <c r="G514" s="5">
        <v>10</v>
      </c>
      <c r="H514" s="5">
        <v>917</v>
      </c>
      <c r="I514" s="5">
        <v>1031</v>
      </c>
      <c r="J514" s="6">
        <f t="shared" si="6"/>
        <v>9170</v>
      </c>
      <c r="K514" s="6">
        <f t="shared" si="7"/>
        <v>10310</v>
      </c>
      <c r="L514" s="6">
        <f t="shared" si="8"/>
        <v>1140</v>
      </c>
    </row>
    <row r="515" spans="1:12" ht="14.25" customHeight="1" x14ac:dyDescent="0.3">
      <c r="A515" s="4">
        <v>45565</v>
      </c>
      <c r="B515" s="5" t="s">
        <v>229</v>
      </c>
      <c r="C515" s="5" t="s">
        <v>116</v>
      </c>
      <c r="D515" s="5" t="s">
        <v>117</v>
      </c>
      <c r="E515" s="5" t="s">
        <v>23</v>
      </c>
      <c r="F515" s="5" t="s">
        <v>35</v>
      </c>
      <c r="G515" s="5">
        <v>12</v>
      </c>
      <c r="H515" s="5">
        <v>674</v>
      </c>
      <c r="I515" s="5">
        <v>1176</v>
      </c>
      <c r="J515" s="6">
        <f t="shared" si="6"/>
        <v>8088</v>
      </c>
      <c r="K515" s="6">
        <f t="shared" si="7"/>
        <v>14112</v>
      </c>
      <c r="L515" s="6">
        <f t="shared" si="8"/>
        <v>6024</v>
      </c>
    </row>
    <row r="516" spans="1:12" ht="14.25" customHeight="1" x14ac:dyDescent="0.3">
      <c r="A516" s="4">
        <v>45566</v>
      </c>
      <c r="B516" s="5" t="s">
        <v>230</v>
      </c>
      <c r="C516" s="5" t="s">
        <v>116</v>
      </c>
      <c r="D516" s="5" t="s">
        <v>117</v>
      </c>
      <c r="E516" s="5" t="s">
        <v>23</v>
      </c>
      <c r="F516" s="5" t="s">
        <v>35</v>
      </c>
      <c r="G516" s="5">
        <v>18</v>
      </c>
      <c r="H516" s="5">
        <v>867</v>
      </c>
      <c r="I516" s="5">
        <v>1384</v>
      </c>
      <c r="J516" s="6">
        <f t="shared" si="6"/>
        <v>15606</v>
      </c>
      <c r="K516" s="6">
        <f t="shared" si="7"/>
        <v>24912</v>
      </c>
      <c r="L516" s="6">
        <f t="shared" si="8"/>
        <v>9306</v>
      </c>
    </row>
    <row r="517" spans="1:12" ht="14.25" customHeight="1" x14ac:dyDescent="0.3">
      <c r="A517" s="4">
        <v>45567</v>
      </c>
      <c r="B517" s="5" t="s">
        <v>231</v>
      </c>
      <c r="C517" s="5" t="s">
        <v>116</v>
      </c>
      <c r="D517" s="5" t="s">
        <v>117</v>
      </c>
      <c r="E517" s="5" t="s">
        <v>34</v>
      </c>
      <c r="F517" s="5" t="s">
        <v>35</v>
      </c>
      <c r="G517" s="5">
        <v>10</v>
      </c>
      <c r="H517" s="5">
        <v>757</v>
      </c>
      <c r="I517" s="5">
        <v>968</v>
      </c>
      <c r="J517" s="6">
        <f t="shared" si="6"/>
        <v>7570</v>
      </c>
      <c r="K517" s="6">
        <f t="shared" si="7"/>
        <v>9680</v>
      </c>
      <c r="L517" s="6">
        <f t="shared" si="8"/>
        <v>2110</v>
      </c>
    </row>
    <row r="518" spans="1:12" ht="14.25" customHeight="1" x14ac:dyDescent="0.3">
      <c r="A518" s="4">
        <v>45568</v>
      </c>
      <c r="B518" s="5" t="s">
        <v>232</v>
      </c>
      <c r="C518" s="5" t="s">
        <v>116</v>
      </c>
      <c r="D518" s="5" t="s">
        <v>117</v>
      </c>
      <c r="E518" s="5" t="s">
        <v>38</v>
      </c>
      <c r="F518" s="5" t="s">
        <v>35</v>
      </c>
      <c r="G518" s="5">
        <v>18</v>
      </c>
      <c r="H518" s="5">
        <v>668</v>
      </c>
      <c r="I518" s="5">
        <v>1427</v>
      </c>
      <c r="J518" s="6">
        <f t="shared" si="6"/>
        <v>12024</v>
      </c>
      <c r="K518" s="6">
        <f t="shared" si="7"/>
        <v>25686</v>
      </c>
      <c r="L518" s="6">
        <f t="shared" si="8"/>
        <v>13662</v>
      </c>
    </row>
    <row r="519" spans="1:12" ht="14.25" customHeight="1" x14ac:dyDescent="0.3">
      <c r="A519" s="4">
        <v>45569</v>
      </c>
      <c r="B519" s="5" t="s">
        <v>233</v>
      </c>
      <c r="C519" s="5" t="s">
        <v>25</v>
      </c>
      <c r="D519" s="5" t="s">
        <v>91</v>
      </c>
      <c r="E519" s="5" t="s">
        <v>61</v>
      </c>
      <c r="F519" s="5" t="s">
        <v>35</v>
      </c>
      <c r="G519" s="5">
        <v>77</v>
      </c>
      <c r="H519" s="5">
        <v>951</v>
      </c>
      <c r="I519" s="5">
        <v>1460</v>
      </c>
      <c r="J519" s="6">
        <f t="shared" si="6"/>
        <v>73227</v>
      </c>
      <c r="K519" s="6">
        <f t="shared" si="7"/>
        <v>112420</v>
      </c>
      <c r="L519" s="6">
        <f t="shared" si="8"/>
        <v>39193</v>
      </c>
    </row>
    <row r="520" spans="1:12" ht="14.25" customHeight="1" x14ac:dyDescent="0.3">
      <c r="A520" s="4">
        <v>45570</v>
      </c>
      <c r="B520" s="5" t="s">
        <v>234</v>
      </c>
      <c r="C520" s="5" t="s">
        <v>25</v>
      </c>
      <c r="D520" s="5" t="s">
        <v>91</v>
      </c>
      <c r="E520" s="5" t="s">
        <v>63</v>
      </c>
      <c r="F520" s="5" t="s">
        <v>35</v>
      </c>
      <c r="G520" s="5">
        <v>52</v>
      </c>
      <c r="H520" s="5">
        <v>633</v>
      </c>
      <c r="I520" s="5">
        <v>1467</v>
      </c>
      <c r="J520" s="6">
        <f t="shared" si="6"/>
        <v>32916</v>
      </c>
      <c r="K520" s="6">
        <f t="shared" si="7"/>
        <v>76284</v>
      </c>
      <c r="L520" s="6">
        <f t="shared" si="8"/>
        <v>43368</v>
      </c>
    </row>
    <row r="521" spans="1:12" ht="14.25" customHeight="1" x14ac:dyDescent="0.3">
      <c r="A521" s="4">
        <v>45571</v>
      </c>
      <c r="B521" s="5" t="s">
        <v>235</v>
      </c>
      <c r="C521" s="5" t="s">
        <v>25</v>
      </c>
      <c r="D521" s="5" t="s">
        <v>91</v>
      </c>
      <c r="E521" s="5" t="s">
        <v>19</v>
      </c>
      <c r="F521" s="5" t="s">
        <v>35</v>
      </c>
      <c r="G521" s="5">
        <v>52</v>
      </c>
      <c r="H521" s="5">
        <v>546</v>
      </c>
      <c r="I521" s="5">
        <v>1485</v>
      </c>
      <c r="J521" s="6">
        <f t="shared" si="6"/>
        <v>28392</v>
      </c>
      <c r="K521" s="6">
        <f t="shared" si="7"/>
        <v>77220</v>
      </c>
      <c r="L521" s="6">
        <f t="shared" si="8"/>
        <v>48828</v>
      </c>
    </row>
    <row r="522" spans="1:12" ht="14.25" customHeight="1" x14ac:dyDescent="0.3">
      <c r="A522" s="4">
        <v>45572</v>
      </c>
      <c r="B522" s="5" t="s">
        <v>236</v>
      </c>
      <c r="C522" s="5" t="s">
        <v>25</v>
      </c>
      <c r="D522" s="5" t="s">
        <v>91</v>
      </c>
      <c r="E522" s="5" t="s">
        <v>66</v>
      </c>
      <c r="F522" s="5" t="s">
        <v>35</v>
      </c>
      <c r="G522" s="5">
        <v>80</v>
      </c>
      <c r="H522" s="5">
        <v>982</v>
      </c>
      <c r="I522" s="5">
        <v>1124</v>
      </c>
      <c r="J522" s="6">
        <f t="shared" si="6"/>
        <v>78560</v>
      </c>
      <c r="K522" s="6">
        <f t="shared" si="7"/>
        <v>89920</v>
      </c>
      <c r="L522" s="6">
        <f t="shared" si="8"/>
        <v>11360</v>
      </c>
    </row>
    <row r="523" spans="1:12" ht="14.25" customHeight="1" x14ac:dyDescent="0.3">
      <c r="A523" s="4">
        <v>45573</v>
      </c>
      <c r="B523" s="5" t="s">
        <v>237</v>
      </c>
      <c r="C523" s="5" t="s">
        <v>25</v>
      </c>
      <c r="D523" s="5" t="s">
        <v>91</v>
      </c>
      <c r="E523" s="5" t="s">
        <v>68</v>
      </c>
      <c r="F523" s="5" t="s">
        <v>35</v>
      </c>
      <c r="G523" s="5">
        <v>81</v>
      </c>
      <c r="H523" s="5">
        <v>917</v>
      </c>
      <c r="I523" s="5">
        <v>1128</v>
      </c>
      <c r="J523" s="6">
        <f t="shared" si="6"/>
        <v>74277</v>
      </c>
      <c r="K523" s="6">
        <f t="shared" si="7"/>
        <v>91368</v>
      </c>
      <c r="L523" s="6">
        <f t="shared" si="8"/>
        <v>17091</v>
      </c>
    </row>
    <row r="524" spans="1:12" ht="14.25" customHeight="1" x14ac:dyDescent="0.3">
      <c r="A524" s="4">
        <v>45574</v>
      </c>
      <c r="B524" s="5" t="s">
        <v>238</v>
      </c>
      <c r="C524" s="5" t="s">
        <v>25</v>
      </c>
      <c r="D524" s="5" t="s">
        <v>104</v>
      </c>
      <c r="E524" s="5" t="s">
        <v>70</v>
      </c>
      <c r="F524" s="5" t="s">
        <v>35</v>
      </c>
      <c r="G524" s="5">
        <v>63</v>
      </c>
      <c r="H524" s="5">
        <v>747</v>
      </c>
      <c r="I524" s="5">
        <v>1329</v>
      </c>
      <c r="J524" s="6">
        <f t="shared" si="6"/>
        <v>47061</v>
      </c>
      <c r="K524" s="6">
        <f t="shared" si="7"/>
        <v>83727</v>
      </c>
      <c r="L524" s="6">
        <f t="shared" si="8"/>
        <v>36666</v>
      </c>
    </row>
    <row r="525" spans="1:12" ht="14.25" customHeight="1" x14ac:dyDescent="0.3">
      <c r="A525" s="4">
        <v>45575</v>
      </c>
      <c r="B525" s="5" t="s">
        <v>239</v>
      </c>
      <c r="C525" s="5" t="s">
        <v>25</v>
      </c>
      <c r="D525" s="5" t="s">
        <v>104</v>
      </c>
      <c r="E525" s="5" t="s">
        <v>72</v>
      </c>
      <c r="F525" s="5" t="s">
        <v>35</v>
      </c>
      <c r="G525" s="5">
        <v>88</v>
      </c>
      <c r="H525" s="5">
        <v>978</v>
      </c>
      <c r="I525" s="5">
        <v>1292</v>
      </c>
      <c r="J525" s="6">
        <f t="shared" si="6"/>
        <v>86064</v>
      </c>
      <c r="K525" s="6">
        <f t="shared" si="7"/>
        <v>113696</v>
      </c>
      <c r="L525" s="6">
        <f t="shared" si="8"/>
        <v>27632</v>
      </c>
    </row>
    <row r="526" spans="1:12" ht="14.25" customHeight="1" x14ac:dyDescent="0.3">
      <c r="A526" s="4">
        <v>45576</v>
      </c>
      <c r="B526" s="5" t="s">
        <v>240</v>
      </c>
      <c r="C526" s="5" t="s">
        <v>25</v>
      </c>
      <c r="D526" s="5" t="s">
        <v>104</v>
      </c>
      <c r="E526" s="5" t="s">
        <v>74</v>
      </c>
      <c r="F526" s="5" t="s">
        <v>35</v>
      </c>
      <c r="G526" s="5">
        <v>82</v>
      </c>
      <c r="H526" s="5">
        <v>652</v>
      </c>
      <c r="I526" s="5">
        <v>1305</v>
      </c>
      <c r="J526" s="6">
        <f t="shared" si="6"/>
        <v>53464</v>
      </c>
      <c r="K526" s="6">
        <f t="shared" si="7"/>
        <v>107010</v>
      </c>
      <c r="L526" s="6">
        <f t="shared" si="8"/>
        <v>53546</v>
      </c>
    </row>
    <row r="527" spans="1:12" ht="14.25" customHeight="1" x14ac:dyDescent="0.3">
      <c r="A527" s="4">
        <v>45577</v>
      </c>
      <c r="B527" s="5" t="s">
        <v>241</v>
      </c>
      <c r="C527" s="5" t="s">
        <v>25</v>
      </c>
      <c r="D527" s="5" t="s">
        <v>104</v>
      </c>
      <c r="E527" s="5" t="s">
        <v>21</v>
      </c>
      <c r="F527" s="5" t="s">
        <v>35</v>
      </c>
      <c r="G527" s="5">
        <v>80</v>
      </c>
      <c r="H527" s="5">
        <v>841</v>
      </c>
      <c r="I527" s="5">
        <v>1094</v>
      </c>
      <c r="J527" s="6">
        <f t="shared" si="6"/>
        <v>67280</v>
      </c>
      <c r="K527" s="6">
        <f t="shared" si="7"/>
        <v>87520</v>
      </c>
      <c r="L527" s="6">
        <f t="shared" si="8"/>
        <v>20240</v>
      </c>
    </row>
    <row r="528" spans="1:12" ht="14.25" customHeight="1" x14ac:dyDescent="0.3">
      <c r="A528" s="4">
        <v>45578</v>
      </c>
      <c r="B528" s="5" t="s">
        <v>242</v>
      </c>
      <c r="C528" s="5" t="s">
        <v>25</v>
      </c>
      <c r="D528" s="5" t="s">
        <v>104</v>
      </c>
      <c r="E528" s="5" t="s">
        <v>21</v>
      </c>
      <c r="F528" s="5" t="s">
        <v>16</v>
      </c>
      <c r="G528" s="5">
        <v>86</v>
      </c>
      <c r="H528" s="5">
        <v>717</v>
      </c>
      <c r="I528" s="5">
        <v>1056</v>
      </c>
      <c r="J528" s="6">
        <f t="shared" si="6"/>
        <v>61662</v>
      </c>
      <c r="K528" s="6">
        <f t="shared" si="7"/>
        <v>90816</v>
      </c>
      <c r="L528" s="6">
        <f t="shared" si="8"/>
        <v>29154</v>
      </c>
    </row>
    <row r="529" spans="1:12" ht="14.25" customHeight="1" x14ac:dyDescent="0.3">
      <c r="A529" s="4">
        <v>45579</v>
      </c>
      <c r="B529" s="5" t="s">
        <v>243</v>
      </c>
      <c r="C529" s="5" t="s">
        <v>25</v>
      </c>
      <c r="D529" s="5" t="s">
        <v>104</v>
      </c>
      <c r="E529" s="5" t="s">
        <v>42</v>
      </c>
      <c r="F529" s="5" t="s">
        <v>16</v>
      </c>
      <c r="G529" s="5">
        <v>70</v>
      </c>
      <c r="H529" s="5">
        <v>798</v>
      </c>
      <c r="I529" s="5">
        <v>1258</v>
      </c>
      <c r="J529" s="6">
        <f t="shared" si="6"/>
        <v>55860</v>
      </c>
      <c r="K529" s="6">
        <f t="shared" si="7"/>
        <v>88060</v>
      </c>
      <c r="L529" s="6">
        <f t="shared" si="8"/>
        <v>32200</v>
      </c>
    </row>
    <row r="530" spans="1:12" ht="14.25" customHeight="1" x14ac:dyDescent="0.3">
      <c r="A530" s="4">
        <v>45580</v>
      </c>
      <c r="B530" s="5" t="s">
        <v>244</v>
      </c>
      <c r="C530" s="5" t="s">
        <v>116</v>
      </c>
      <c r="D530" s="5" t="s">
        <v>136</v>
      </c>
      <c r="E530" s="5" t="s">
        <v>61</v>
      </c>
      <c r="F530" s="5" t="s">
        <v>16</v>
      </c>
      <c r="G530" s="5">
        <v>20</v>
      </c>
      <c r="H530" s="5">
        <v>882</v>
      </c>
      <c r="I530" s="5">
        <v>996</v>
      </c>
      <c r="J530" s="6">
        <f t="shared" si="6"/>
        <v>17640</v>
      </c>
      <c r="K530" s="6">
        <f t="shared" si="7"/>
        <v>19920</v>
      </c>
      <c r="L530" s="6">
        <f t="shared" si="8"/>
        <v>2280</v>
      </c>
    </row>
    <row r="531" spans="1:12" ht="14.25" customHeight="1" x14ac:dyDescent="0.3">
      <c r="A531" s="4">
        <v>45581</v>
      </c>
      <c r="B531" s="5" t="s">
        <v>245</v>
      </c>
      <c r="C531" s="5" t="s">
        <v>116</v>
      </c>
      <c r="D531" s="5" t="s">
        <v>136</v>
      </c>
      <c r="E531" s="5" t="s">
        <v>21</v>
      </c>
      <c r="F531" s="5" t="s">
        <v>16</v>
      </c>
      <c r="G531" s="5">
        <v>17</v>
      </c>
      <c r="H531" s="5">
        <v>739</v>
      </c>
      <c r="I531" s="5">
        <v>1028</v>
      </c>
      <c r="J531" s="6">
        <f t="shared" si="6"/>
        <v>12563</v>
      </c>
      <c r="K531" s="6">
        <f t="shared" si="7"/>
        <v>17476</v>
      </c>
      <c r="L531" s="6">
        <f t="shared" si="8"/>
        <v>4913</v>
      </c>
    </row>
    <row r="532" spans="1:12" ht="14.25" customHeight="1" x14ac:dyDescent="0.3">
      <c r="A532" s="4">
        <v>45582</v>
      </c>
      <c r="B532" s="5" t="s">
        <v>246</v>
      </c>
      <c r="C532" s="5" t="s">
        <v>116</v>
      </c>
      <c r="D532" s="5" t="s">
        <v>136</v>
      </c>
      <c r="E532" s="5" t="s">
        <v>27</v>
      </c>
      <c r="F532" s="5" t="s">
        <v>16</v>
      </c>
      <c r="G532" s="5">
        <v>15</v>
      </c>
      <c r="H532" s="5">
        <v>563</v>
      </c>
      <c r="I532" s="5">
        <v>1415</v>
      </c>
      <c r="J532" s="6">
        <f t="shared" si="6"/>
        <v>8445</v>
      </c>
      <c r="K532" s="6">
        <f t="shared" si="7"/>
        <v>21225</v>
      </c>
      <c r="L532" s="6">
        <f t="shared" si="8"/>
        <v>12780</v>
      </c>
    </row>
    <row r="533" spans="1:12" ht="14.25" customHeight="1" x14ac:dyDescent="0.3">
      <c r="A533" s="4">
        <v>45583</v>
      </c>
      <c r="B533" s="5" t="s">
        <v>247</v>
      </c>
      <c r="C533" s="5" t="s">
        <v>116</v>
      </c>
      <c r="D533" s="5" t="s">
        <v>136</v>
      </c>
      <c r="E533" s="5" t="s">
        <v>51</v>
      </c>
      <c r="F533" s="5" t="s">
        <v>35</v>
      </c>
      <c r="G533" s="5">
        <v>20</v>
      </c>
      <c r="H533" s="5">
        <v>784</v>
      </c>
      <c r="I533" s="5">
        <v>1481</v>
      </c>
      <c r="J533" s="6">
        <f t="shared" si="6"/>
        <v>15680</v>
      </c>
      <c r="K533" s="6">
        <f t="shared" si="7"/>
        <v>29620</v>
      </c>
      <c r="L533" s="6">
        <f t="shared" si="8"/>
        <v>13940</v>
      </c>
    </row>
    <row r="534" spans="1:12" ht="14.25" customHeight="1" x14ac:dyDescent="0.3">
      <c r="A534" s="4">
        <v>45584</v>
      </c>
      <c r="B534" s="5" t="s">
        <v>248</v>
      </c>
      <c r="C534" s="5" t="s">
        <v>116</v>
      </c>
      <c r="D534" s="5" t="s">
        <v>136</v>
      </c>
      <c r="E534" s="5" t="s">
        <v>31</v>
      </c>
      <c r="F534" s="5" t="s">
        <v>35</v>
      </c>
      <c r="G534" s="5">
        <v>15</v>
      </c>
      <c r="H534" s="5">
        <v>662</v>
      </c>
      <c r="I534" s="5">
        <v>1190</v>
      </c>
      <c r="J534" s="6">
        <f t="shared" si="6"/>
        <v>9930</v>
      </c>
      <c r="K534" s="6">
        <f t="shared" si="7"/>
        <v>17850</v>
      </c>
      <c r="L534" s="6">
        <f t="shared" si="8"/>
        <v>7920</v>
      </c>
    </row>
    <row r="535" spans="1:12" ht="14.25" customHeight="1" x14ac:dyDescent="0.3">
      <c r="A535" s="4">
        <v>45585</v>
      </c>
      <c r="B535" s="5" t="s">
        <v>249</v>
      </c>
      <c r="C535" s="5" t="s">
        <v>116</v>
      </c>
      <c r="D535" s="5" t="s">
        <v>136</v>
      </c>
      <c r="E535" s="5" t="s">
        <v>38</v>
      </c>
      <c r="F535" s="5" t="s">
        <v>35</v>
      </c>
      <c r="G535" s="5">
        <v>16</v>
      </c>
      <c r="H535" s="5">
        <v>846</v>
      </c>
      <c r="I535" s="5">
        <v>1314</v>
      </c>
      <c r="J535" s="6">
        <f t="shared" si="6"/>
        <v>13536</v>
      </c>
      <c r="K535" s="6">
        <f t="shared" si="7"/>
        <v>21024</v>
      </c>
      <c r="L535" s="6">
        <f t="shared" si="8"/>
        <v>7488</v>
      </c>
    </row>
    <row r="536" spans="1:12" ht="14.25" customHeight="1" x14ac:dyDescent="0.3">
      <c r="A536" s="4">
        <v>45586</v>
      </c>
      <c r="B536" s="5" t="s">
        <v>250</v>
      </c>
      <c r="C536" s="5" t="s">
        <v>116</v>
      </c>
      <c r="D536" s="5" t="s">
        <v>136</v>
      </c>
      <c r="E536" s="5" t="s">
        <v>38</v>
      </c>
      <c r="F536" s="5" t="s">
        <v>35</v>
      </c>
      <c r="G536" s="5">
        <v>19</v>
      </c>
      <c r="H536" s="5">
        <v>664</v>
      </c>
      <c r="I536" s="5">
        <v>1285</v>
      </c>
      <c r="J536" s="6">
        <f t="shared" si="6"/>
        <v>12616</v>
      </c>
      <c r="K536" s="6">
        <f t="shared" si="7"/>
        <v>24415</v>
      </c>
      <c r="L536" s="6">
        <f t="shared" si="8"/>
        <v>11799</v>
      </c>
    </row>
    <row r="537" spans="1:12" ht="14.25" customHeight="1" x14ac:dyDescent="0.3">
      <c r="A537" s="4">
        <v>45587</v>
      </c>
      <c r="B537" s="5" t="s">
        <v>251</v>
      </c>
      <c r="C537" s="5" t="s">
        <v>116</v>
      </c>
      <c r="D537" s="5" t="s">
        <v>136</v>
      </c>
      <c r="E537" s="5" t="s">
        <v>23</v>
      </c>
      <c r="F537" s="5" t="s">
        <v>35</v>
      </c>
      <c r="G537" s="5">
        <v>14</v>
      </c>
      <c r="H537" s="5">
        <v>777</v>
      </c>
      <c r="I537" s="5">
        <v>1420</v>
      </c>
      <c r="J537" s="6">
        <f t="shared" si="6"/>
        <v>10878</v>
      </c>
      <c r="K537" s="6">
        <f t="shared" si="7"/>
        <v>19880</v>
      </c>
      <c r="L537" s="6">
        <f t="shared" si="8"/>
        <v>9002</v>
      </c>
    </row>
    <row r="538" spans="1:12" ht="14.25" customHeight="1" x14ac:dyDescent="0.3">
      <c r="A538" s="4">
        <v>45588</v>
      </c>
      <c r="B538" s="5" t="s">
        <v>252</v>
      </c>
      <c r="C538" s="5" t="s">
        <v>13</v>
      </c>
      <c r="D538" s="5" t="s">
        <v>14</v>
      </c>
      <c r="E538" s="5" t="s">
        <v>23</v>
      </c>
      <c r="F538" s="5" t="s">
        <v>35</v>
      </c>
      <c r="G538" s="5">
        <v>26</v>
      </c>
      <c r="H538" s="5">
        <v>674</v>
      </c>
      <c r="I538" s="5">
        <v>953</v>
      </c>
      <c r="J538" s="6">
        <f t="shared" si="6"/>
        <v>17524</v>
      </c>
      <c r="K538" s="6">
        <f t="shared" si="7"/>
        <v>24778</v>
      </c>
      <c r="L538" s="6">
        <f t="shared" si="8"/>
        <v>7254</v>
      </c>
    </row>
    <row r="539" spans="1:12" ht="14.25" customHeight="1" x14ac:dyDescent="0.3">
      <c r="A539" s="4">
        <v>45589</v>
      </c>
      <c r="B539" s="5" t="s">
        <v>253</v>
      </c>
      <c r="C539" s="5" t="s">
        <v>13</v>
      </c>
      <c r="D539" s="5" t="s">
        <v>18</v>
      </c>
      <c r="E539" s="5" t="s">
        <v>34</v>
      </c>
      <c r="F539" s="5" t="s">
        <v>35</v>
      </c>
      <c r="G539" s="5">
        <v>28</v>
      </c>
      <c r="H539" s="5">
        <v>537</v>
      </c>
      <c r="I539" s="5">
        <v>1056</v>
      </c>
      <c r="J539" s="6">
        <f t="shared" si="6"/>
        <v>15036</v>
      </c>
      <c r="K539" s="6">
        <f t="shared" si="7"/>
        <v>29568</v>
      </c>
      <c r="L539" s="6">
        <f t="shared" si="8"/>
        <v>14532</v>
      </c>
    </row>
    <row r="540" spans="1:12" ht="14.25" customHeight="1" x14ac:dyDescent="0.3">
      <c r="A540" s="4">
        <v>45590</v>
      </c>
      <c r="B540" s="5" t="s">
        <v>254</v>
      </c>
      <c r="C540" s="5" t="s">
        <v>13</v>
      </c>
      <c r="D540" s="5" t="s">
        <v>18</v>
      </c>
      <c r="E540" s="5" t="s">
        <v>38</v>
      </c>
      <c r="F540" s="5" t="s">
        <v>16</v>
      </c>
      <c r="G540" s="5">
        <v>29</v>
      </c>
      <c r="H540" s="5">
        <v>774</v>
      </c>
      <c r="I540" s="5">
        <v>1418</v>
      </c>
      <c r="J540" s="6">
        <f t="shared" si="6"/>
        <v>22446</v>
      </c>
      <c r="K540" s="6">
        <f t="shared" si="7"/>
        <v>41122</v>
      </c>
      <c r="L540" s="6">
        <f t="shared" si="8"/>
        <v>18676</v>
      </c>
    </row>
    <row r="541" spans="1:12" ht="14.25" customHeight="1" x14ac:dyDescent="0.3">
      <c r="A541" s="4">
        <v>45591</v>
      </c>
      <c r="B541" s="5" t="s">
        <v>255</v>
      </c>
      <c r="C541" s="5" t="s">
        <v>13</v>
      </c>
      <c r="D541" s="5" t="s">
        <v>18</v>
      </c>
      <c r="E541" s="5" t="s">
        <v>61</v>
      </c>
      <c r="F541" s="5" t="s">
        <v>16</v>
      </c>
      <c r="G541" s="5">
        <v>23</v>
      </c>
      <c r="H541" s="5">
        <v>746</v>
      </c>
      <c r="I541" s="5">
        <v>1354</v>
      </c>
      <c r="J541" s="6">
        <f t="shared" si="6"/>
        <v>17158</v>
      </c>
      <c r="K541" s="6">
        <f t="shared" si="7"/>
        <v>31142</v>
      </c>
      <c r="L541" s="6">
        <f t="shared" si="8"/>
        <v>13984</v>
      </c>
    </row>
    <row r="542" spans="1:12" ht="14.25" customHeight="1" x14ac:dyDescent="0.3">
      <c r="A542" s="4">
        <v>45592</v>
      </c>
      <c r="B542" s="5" t="s">
        <v>256</v>
      </c>
      <c r="C542" s="5" t="s">
        <v>25</v>
      </c>
      <c r="D542" s="5" t="s">
        <v>26</v>
      </c>
      <c r="E542" s="5" t="s">
        <v>63</v>
      </c>
      <c r="F542" s="5" t="s">
        <v>16</v>
      </c>
      <c r="G542" s="5">
        <v>69</v>
      </c>
      <c r="H542" s="5">
        <v>921</v>
      </c>
      <c r="I542" s="5">
        <v>1045</v>
      </c>
      <c r="J542" s="6">
        <f t="shared" si="6"/>
        <v>63549</v>
      </c>
      <c r="K542" s="6">
        <f t="shared" si="7"/>
        <v>72105</v>
      </c>
      <c r="L542" s="6">
        <f t="shared" si="8"/>
        <v>8556</v>
      </c>
    </row>
    <row r="543" spans="1:12" ht="14.25" customHeight="1" x14ac:dyDescent="0.3">
      <c r="A543" s="4">
        <v>45593</v>
      </c>
      <c r="B543" s="5" t="s">
        <v>257</v>
      </c>
      <c r="C543" s="5" t="s">
        <v>25</v>
      </c>
      <c r="D543" s="5" t="s">
        <v>26</v>
      </c>
      <c r="E543" s="5" t="s">
        <v>19</v>
      </c>
      <c r="F543" s="5" t="s">
        <v>16</v>
      </c>
      <c r="G543" s="5">
        <v>60</v>
      </c>
      <c r="H543" s="5">
        <v>729</v>
      </c>
      <c r="I543" s="5">
        <v>996</v>
      </c>
      <c r="J543" s="6">
        <f t="shared" si="6"/>
        <v>43740</v>
      </c>
      <c r="K543" s="6">
        <f t="shared" si="7"/>
        <v>59760</v>
      </c>
      <c r="L543" s="6">
        <f t="shared" si="8"/>
        <v>16020</v>
      </c>
    </row>
    <row r="544" spans="1:12" ht="14.25" customHeight="1" x14ac:dyDescent="0.3">
      <c r="A544" s="4">
        <v>45594</v>
      </c>
      <c r="B544" s="5" t="s">
        <v>258</v>
      </c>
      <c r="C544" s="5" t="s">
        <v>25</v>
      </c>
      <c r="D544" s="5" t="s">
        <v>26</v>
      </c>
      <c r="E544" s="5" t="s">
        <v>66</v>
      </c>
      <c r="F544" s="5" t="s">
        <v>35</v>
      </c>
      <c r="G544" s="5">
        <v>99</v>
      </c>
      <c r="H544" s="5">
        <v>880</v>
      </c>
      <c r="I544" s="5">
        <v>1451</v>
      </c>
      <c r="J544" s="6">
        <f t="shared" si="6"/>
        <v>87120</v>
      </c>
      <c r="K544" s="6">
        <f t="shared" si="7"/>
        <v>143649</v>
      </c>
      <c r="L544" s="6">
        <f t="shared" si="8"/>
        <v>56529</v>
      </c>
    </row>
    <row r="545" spans="1:12" ht="14.25" customHeight="1" x14ac:dyDescent="0.3">
      <c r="A545" s="4">
        <v>45595</v>
      </c>
      <c r="B545" s="5" t="s">
        <v>259</v>
      </c>
      <c r="C545" s="5" t="s">
        <v>25</v>
      </c>
      <c r="D545" s="5" t="s">
        <v>26</v>
      </c>
      <c r="E545" s="5" t="s">
        <v>68</v>
      </c>
      <c r="F545" s="5" t="s">
        <v>16</v>
      </c>
      <c r="G545" s="5">
        <v>88</v>
      </c>
      <c r="H545" s="5">
        <v>552</v>
      </c>
      <c r="I545" s="5">
        <v>899</v>
      </c>
      <c r="J545" s="6">
        <f t="shared" si="6"/>
        <v>48576</v>
      </c>
      <c r="K545" s="6">
        <f t="shared" si="7"/>
        <v>79112</v>
      </c>
      <c r="L545" s="6">
        <f t="shared" si="8"/>
        <v>30536</v>
      </c>
    </row>
    <row r="546" spans="1:12" ht="14.25" customHeight="1" x14ac:dyDescent="0.3">
      <c r="A546" s="4">
        <v>45596</v>
      </c>
      <c r="B546" s="5" t="s">
        <v>260</v>
      </c>
      <c r="C546" s="5" t="s">
        <v>13</v>
      </c>
      <c r="D546" s="5" t="s">
        <v>14</v>
      </c>
      <c r="E546" s="5" t="s">
        <v>70</v>
      </c>
      <c r="F546" s="5" t="s">
        <v>16</v>
      </c>
      <c r="G546" s="5">
        <v>29</v>
      </c>
      <c r="H546" s="5">
        <v>895</v>
      </c>
      <c r="I546" s="5">
        <v>1107</v>
      </c>
      <c r="J546" s="6">
        <f t="shared" si="6"/>
        <v>25955</v>
      </c>
      <c r="K546" s="6">
        <f t="shared" si="7"/>
        <v>32103</v>
      </c>
      <c r="L546" s="6">
        <f t="shared" si="8"/>
        <v>6148</v>
      </c>
    </row>
    <row r="547" spans="1:12" ht="14.25" customHeight="1" x14ac:dyDescent="0.3">
      <c r="A547" s="4">
        <v>45597</v>
      </c>
      <c r="B547" s="5" t="s">
        <v>261</v>
      </c>
      <c r="C547" s="5" t="s">
        <v>13</v>
      </c>
      <c r="D547" s="5" t="s">
        <v>14</v>
      </c>
      <c r="E547" s="5" t="s">
        <v>72</v>
      </c>
      <c r="F547" s="5" t="s">
        <v>16</v>
      </c>
      <c r="G547" s="5">
        <v>26</v>
      </c>
      <c r="H547" s="5">
        <v>728</v>
      </c>
      <c r="I547" s="5">
        <v>1242</v>
      </c>
      <c r="J547" s="6">
        <f t="shared" si="6"/>
        <v>18928</v>
      </c>
      <c r="K547" s="6">
        <f t="shared" si="7"/>
        <v>32292</v>
      </c>
      <c r="L547" s="6">
        <f t="shared" si="8"/>
        <v>13364</v>
      </c>
    </row>
    <row r="548" spans="1:12" ht="14.25" customHeight="1" x14ac:dyDescent="0.3">
      <c r="A548" s="4">
        <v>45598</v>
      </c>
      <c r="B548" s="5" t="s">
        <v>262</v>
      </c>
      <c r="C548" s="5" t="s">
        <v>13</v>
      </c>
      <c r="D548" s="5" t="s">
        <v>14</v>
      </c>
      <c r="E548" s="5" t="s">
        <v>74</v>
      </c>
      <c r="F548" s="5" t="s">
        <v>16</v>
      </c>
      <c r="G548" s="5">
        <v>22</v>
      </c>
      <c r="H548" s="5">
        <v>586</v>
      </c>
      <c r="I548" s="5">
        <v>1093</v>
      </c>
      <c r="J548" s="6">
        <f t="shared" si="6"/>
        <v>12892</v>
      </c>
      <c r="K548" s="6">
        <f t="shared" si="7"/>
        <v>24046</v>
      </c>
      <c r="L548" s="6">
        <f t="shared" si="8"/>
        <v>11154</v>
      </c>
    </row>
    <row r="549" spans="1:12" ht="14.25" customHeight="1" x14ac:dyDescent="0.3">
      <c r="A549" s="4">
        <v>45599</v>
      </c>
      <c r="B549" s="5" t="s">
        <v>263</v>
      </c>
      <c r="C549" s="5" t="s">
        <v>13</v>
      </c>
      <c r="D549" s="5" t="s">
        <v>14</v>
      </c>
      <c r="E549" s="5" t="s">
        <v>21</v>
      </c>
      <c r="F549" s="5" t="s">
        <v>35</v>
      </c>
      <c r="G549" s="5">
        <v>29</v>
      </c>
      <c r="H549" s="5">
        <v>724</v>
      </c>
      <c r="I549" s="5">
        <v>1458</v>
      </c>
      <c r="J549" s="6">
        <f t="shared" si="6"/>
        <v>20996</v>
      </c>
      <c r="K549" s="6">
        <f t="shared" si="7"/>
        <v>42282</v>
      </c>
      <c r="L549" s="6">
        <f t="shared" si="8"/>
        <v>21286</v>
      </c>
    </row>
    <row r="550" spans="1:12" ht="14.25" customHeight="1" x14ac:dyDescent="0.3">
      <c r="A550" s="4">
        <v>45600</v>
      </c>
      <c r="B550" s="5" t="s">
        <v>264</v>
      </c>
      <c r="C550" s="5" t="s">
        <v>13</v>
      </c>
      <c r="D550" s="5" t="s">
        <v>14</v>
      </c>
      <c r="E550" s="5" t="s">
        <v>21</v>
      </c>
      <c r="F550" s="5" t="s">
        <v>35</v>
      </c>
      <c r="G550" s="5">
        <v>20</v>
      </c>
      <c r="H550" s="5">
        <v>941</v>
      </c>
      <c r="I550" s="5">
        <v>922</v>
      </c>
      <c r="J550" s="6">
        <f t="shared" si="6"/>
        <v>18820</v>
      </c>
      <c r="K550" s="6">
        <f t="shared" si="7"/>
        <v>18440</v>
      </c>
      <c r="L550" s="6">
        <f t="shared" si="8"/>
        <v>-380</v>
      </c>
    </row>
    <row r="551" spans="1:12" ht="14.25" customHeight="1" x14ac:dyDescent="0.3">
      <c r="A551" s="4">
        <v>45601</v>
      </c>
      <c r="B551" s="5" t="s">
        <v>265</v>
      </c>
      <c r="C551" s="5" t="s">
        <v>13</v>
      </c>
      <c r="D551" s="5" t="s">
        <v>14</v>
      </c>
      <c r="E551" s="5" t="s">
        <v>42</v>
      </c>
      <c r="F551" s="5" t="s">
        <v>35</v>
      </c>
      <c r="G551" s="5">
        <v>22</v>
      </c>
      <c r="H551" s="5">
        <v>618</v>
      </c>
      <c r="I551" s="5">
        <v>1113</v>
      </c>
      <c r="J551" s="6">
        <f t="shared" si="6"/>
        <v>13596</v>
      </c>
      <c r="K551" s="6">
        <f t="shared" si="7"/>
        <v>24486</v>
      </c>
      <c r="L551" s="6">
        <f t="shared" si="8"/>
        <v>10890</v>
      </c>
    </row>
    <row r="552" spans="1:12" ht="14.25" customHeight="1" x14ac:dyDescent="0.3">
      <c r="A552" s="4">
        <v>45602</v>
      </c>
      <c r="B552" s="5" t="s">
        <v>266</v>
      </c>
      <c r="C552" s="5" t="s">
        <v>25</v>
      </c>
      <c r="D552" s="5" t="s">
        <v>44</v>
      </c>
      <c r="E552" s="5" t="s">
        <v>61</v>
      </c>
      <c r="F552" s="5" t="s">
        <v>35</v>
      </c>
      <c r="G552" s="5">
        <v>74</v>
      </c>
      <c r="H552" s="5">
        <v>714</v>
      </c>
      <c r="I552" s="5">
        <v>1221</v>
      </c>
      <c r="J552" s="6">
        <f t="shared" si="6"/>
        <v>52836</v>
      </c>
      <c r="K552" s="6">
        <f t="shared" si="7"/>
        <v>90354</v>
      </c>
      <c r="L552" s="6">
        <f t="shared" si="8"/>
        <v>37518</v>
      </c>
    </row>
    <row r="553" spans="1:12" ht="14.25" customHeight="1" x14ac:dyDescent="0.3">
      <c r="A553" s="4">
        <v>45603</v>
      </c>
      <c r="B553" s="5" t="s">
        <v>267</v>
      </c>
      <c r="C553" s="5" t="s">
        <v>25</v>
      </c>
      <c r="D553" s="5" t="s">
        <v>44</v>
      </c>
      <c r="E553" s="5" t="s">
        <v>21</v>
      </c>
      <c r="F553" s="5" t="s">
        <v>35</v>
      </c>
      <c r="G553" s="5">
        <v>60</v>
      </c>
      <c r="H553" s="5">
        <v>827</v>
      </c>
      <c r="I553" s="5">
        <v>1113</v>
      </c>
      <c r="J553" s="6">
        <f t="shared" si="6"/>
        <v>49620</v>
      </c>
      <c r="K553" s="6">
        <f t="shared" si="7"/>
        <v>66780</v>
      </c>
      <c r="L553" s="6">
        <f t="shared" si="8"/>
        <v>17160</v>
      </c>
    </row>
    <row r="554" spans="1:12" ht="14.25" customHeight="1" x14ac:dyDescent="0.3">
      <c r="A554" s="4">
        <v>45604</v>
      </c>
      <c r="B554" s="5" t="s">
        <v>268</v>
      </c>
      <c r="C554" s="5" t="s">
        <v>25</v>
      </c>
      <c r="D554" s="5" t="s">
        <v>44</v>
      </c>
      <c r="E554" s="5" t="s">
        <v>27</v>
      </c>
      <c r="F554" s="5" t="s">
        <v>35</v>
      </c>
      <c r="G554" s="5">
        <v>64</v>
      </c>
      <c r="H554" s="5">
        <v>529</v>
      </c>
      <c r="I554" s="5">
        <v>1398</v>
      </c>
      <c r="J554" s="6">
        <f t="shared" si="6"/>
        <v>33856</v>
      </c>
      <c r="K554" s="6">
        <f t="shared" si="7"/>
        <v>89472</v>
      </c>
      <c r="L554" s="6">
        <f t="shared" si="8"/>
        <v>55616</v>
      </c>
    </row>
    <row r="555" spans="1:12" ht="14.25" customHeight="1" x14ac:dyDescent="0.3">
      <c r="A555" s="4">
        <v>45605</v>
      </c>
      <c r="B555" s="5" t="s">
        <v>269</v>
      </c>
      <c r="C555" s="5" t="s">
        <v>25</v>
      </c>
      <c r="D555" s="5" t="s">
        <v>44</v>
      </c>
      <c r="E555" s="5" t="s">
        <v>15</v>
      </c>
      <c r="F555" s="5" t="s">
        <v>35</v>
      </c>
      <c r="G555" s="5">
        <v>73</v>
      </c>
      <c r="H555" s="5">
        <v>957</v>
      </c>
      <c r="I555" s="5">
        <v>1256</v>
      </c>
      <c r="J555" s="6">
        <f t="shared" si="6"/>
        <v>69861</v>
      </c>
      <c r="K555" s="6">
        <f t="shared" si="7"/>
        <v>91688</v>
      </c>
      <c r="L555" s="6">
        <f t="shared" si="8"/>
        <v>21827</v>
      </c>
    </row>
    <row r="556" spans="1:12" ht="14.25" customHeight="1" x14ac:dyDescent="0.3">
      <c r="A556" s="4">
        <v>45606</v>
      </c>
      <c r="B556" s="5" t="s">
        <v>270</v>
      </c>
      <c r="C556" s="5" t="s">
        <v>25</v>
      </c>
      <c r="D556" s="5" t="s">
        <v>44</v>
      </c>
      <c r="E556" s="5" t="s">
        <v>19</v>
      </c>
      <c r="F556" s="5" t="s">
        <v>35</v>
      </c>
      <c r="G556" s="5">
        <v>51</v>
      </c>
      <c r="H556" s="5">
        <v>859</v>
      </c>
      <c r="I556" s="5">
        <v>1278</v>
      </c>
      <c r="J556" s="6">
        <f t="shared" si="6"/>
        <v>43809</v>
      </c>
      <c r="K556" s="6">
        <f t="shared" si="7"/>
        <v>65178</v>
      </c>
      <c r="L556" s="6">
        <f t="shared" si="8"/>
        <v>21369</v>
      </c>
    </row>
    <row r="557" spans="1:12" ht="14.25" customHeight="1" x14ac:dyDescent="0.3">
      <c r="A557" s="4">
        <v>45607</v>
      </c>
      <c r="B557" s="5" t="s">
        <v>271</v>
      </c>
      <c r="C557" s="5" t="s">
        <v>25</v>
      </c>
      <c r="D557" s="5" t="s">
        <v>44</v>
      </c>
      <c r="E557" s="5" t="s">
        <v>21</v>
      </c>
      <c r="F557" s="5" t="s">
        <v>35</v>
      </c>
      <c r="G557" s="5">
        <v>68</v>
      </c>
      <c r="H557" s="5">
        <v>756</v>
      </c>
      <c r="I557" s="5">
        <v>1231</v>
      </c>
      <c r="J557" s="6">
        <f t="shared" si="6"/>
        <v>51408</v>
      </c>
      <c r="K557" s="6">
        <f t="shared" si="7"/>
        <v>83708</v>
      </c>
      <c r="L557" s="6">
        <f t="shared" si="8"/>
        <v>32300</v>
      </c>
    </row>
    <row r="558" spans="1:12" ht="14.25" customHeight="1" x14ac:dyDescent="0.3">
      <c r="A558" s="4">
        <v>45608</v>
      </c>
      <c r="B558" s="5" t="s">
        <v>272</v>
      </c>
      <c r="C558" s="5" t="s">
        <v>25</v>
      </c>
      <c r="D558" s="5" t="s">
        <v>44</v>
      </c>
      <c r="E558" s="5" t="s">
        <v>23</v>
      </c>
      <c r="F558" s="5" t="s">
        <v>35</v>
      </c>
      <c r="G558" s="5">
        <v>87</v>
      </c>
      <c r="H558" s="5">
        <v>882</v>
      </c>
      <c r="I558" s="5">
        <v>1333</v>
      </c>
      <c r="J558" s="6">
        <f t="shared" si="6"/>
        <v>76734</v>
      </c>
      <c r="K558" s="6">
        <f t="shared" si="7"/>
        <v>115971</v>
      </c>
      <c r="L558" s="6">
        <f t="shared" si="8"/>
        <v>39237</v>
      </c>
    </row>
    <row r="559" spans="1:12" ht="14.25" customHeight="1" x14ac:dyDescent="0.3">
      <c r="A559" s="4">
        <v>45609</v>
      </c>
      <c r="B559" s="5" t="s">
        <v>273</v>
      </c>
      <c r="C559" s="5" t="s">
        <v>13</v>
      </c>
      <c r="D559" s="5" t="s">
        <v>55</v>
      </c>
      <c r="E559" s="5" t="s">
        <v>27</v>
      </c>
      <c r="F559" s="5" t="s">
        <v>16</v>
      </c>
      <c r="G559" s="5">
        <v>28</v>
      </c>
      <c r="H559" s="5">
        <v>896</v>
      </c>
      <c r="I559" s="5">
        <v>1132</v>
      </c>
      <c r="J559" s="6">
        <f t="shared" si="6"/>
        <v>25088</v>
      </c>
      <c r="K559" s="6">
        <f t="shared" si="7"/>
        <v>31696</v>
      </c>
      <c r="L559" s="6">
        <f t="shared" si="8"/>
        <v>6608</v>
      </c>
    </row>
    <row r="560" spans="1:12" ht="14.25" customHeight="1" x14ac:dyDescent="0.3">
      <c r="A560" s="4">
        <v>45610</v>
      </c>
      <c r="B560" s="5" t="s">
        <v>274</v>
      </c>
      <c r="C560" s="5" t="s">
        <v>13</v>
      </c>
      <c r="D560" s="5" t="s">
        <v>55</v>
      </c>
      <c r="E560" s="5" t="s">
        <v>29</v>
      </c>
      <c r="F560" s="5" t="s">
        <v>16</v>
      </c>
      <c r="G560" s="5">
        <v>24</v>
      </c>
      <c r="H560" s="5">
        <v>553</v>
      </c>
      <c r="I560" s="5">
        <v>1357</v>
      </c>
      <c r="J560" s="6">
        <f t="shared" si="6"/>
        <v>13272</v>
      </c>
      <c r="K560" s="6">
        <f t="shared" si="7"/>
        <v>32568</v>
      </c>
      <c r="L560" s="6">
        <f t="shared" si="8"/>
        <v>19296</v>
      </c>
    </row>
    <row r="561" spans="1:12" ht="14.25" customHeight="1" x14ac:dyDescent="0.3">
      <c r="A561" s="4">
        <v>45611</v>
      </c>
      <c r="B561" s="5" t="s">
        <v>275</v>
      </c>
      <c r="C561" s="5" t="s">
        <v>13</v>
      </c>
      <c r="D561" s="5" t="s">
        <v>55</v>
      </c>
      <c r="E561" s="5" t="s">
        <v>31</v>
      </c>
      <c r="F561" s="5" t="s">
        <v>16</v>
      </c>
      <c r="G561" s="5">
        <v>28</v>
      </c>
      <c r="H561" s="5">
        <v>986</v>
      </c>
      <c r="I561" s="5">
        <v>1472</v>
      </c>
      <c r="J561" s="6">
        <f t="shared" si="6"/>
        <v>27608</v>
      </c>
      <c r="K561" s="6">
        <f t="shared" si="7"/>
        <v>41216</v>
      </c>
      <c r="L561" s="6">
        <f t="shared" si="8"/>
        <v>13608</v>
      </c>
    </row>
    <row r="562" spans="1:12" ht="14.25" customHeight="1" x14ac:dyDescent="0.3">
      <c r="A562" s="4">
        <v>45612</v>
      </c>
      <c r="B562" s="5" t="s">
        <v>276</v>
      </c>
      <c r="C562" s="5" t="s">
        <v>13</v>
      </c>
      <c r="D562" s="5" t="s">
        <v>55</v>
      </c>
      <c r="E562" s="5" t="s">
        <v>19</v>
      </c>
      <c r="F562" s="5" t="s">
        <v>16</v>
      </c>
      <c r="G562" s="5">
        <v>27</v>
      </c>
      <c r="H562" s="5">
        <v>951</v>
      </c>
      <c r="I562" s="5">
        <v>1137</v>
      </c>
      <c r="J562" s="6">
        <f t="shared" si="6"/>
        <v>25677</v>
      </c>
      <c r="K562" s="6">
        <f t="shared" si="7"/>
        <v>30699</v>
      </c>
      <c r="L562" s="6">
        <f t="shared" si="8"/>
        <v>5022</v>
      </c>
    </row>
    <row r="563" spans="1:12" ht="14.25" customHeight="1" x14ac:dyDescent="0.3">
      <c r="A563" s="4">
        <v>45613</v>
      </c>
      <c r="B563" s="5" t="s">
        <v>277</v>
      </c>
      <c r="C563" s="5" t="s">
        <v>13</v>
      </c>
      <c r="D563" s="5" t="s">
        <v>55</v>
      </c>
      <c r="E563" s="5" t="s">
        <v>34</v>
      </c>
      <c r="F563" s="5" t="s">
        <v>16</v>
      </c>
      <c r="G563" s="5">
        <v>22</v>
      </c>
      <c r="H563" s="5">
        <v>783</v>
      </c>
      <c r="I563" s="5">
        <v>1399</v>
      </c>
      <c r="J563" s="6">
        <f t="shared" si="6"/>
        <v>17226</v>
      </c>
      <c r="K563" s="6">
        <f t="shared" si="7"/>
        <v>30778</v>
      </c>
      <c r="L563" s="6">
        <f t="shared" si="8"/>
        <v>13552</v>
      </c>
    </row>
    <row r="564" spans="1:12" ht="14.25" customHeight="1" x14ac:dyDescent="0.3">
      <c r="A564" s="4">
        <v>45614</v>
      </c>
      <c r="B564" s="5" t="s">
        <v>278</v>
      </c>
      <c r="C564" s="5" t="s">
        <v>13</v>
      </c>
      <c r="D564" s="5" t="s">
        <v>55</v>
      </c>
      <c r="E564" s="5" t="s">
        <v>31</v>
      </c>
      <c r="F564" s="5" t="s">
        <v>35</v>
      </c>
      <c r="G564" s="5">
        <v>22</v>
      </c>
      <c r="H564" s="5">
        <v>688</v>
      </c>
      <c r="I564" s="5">
        <v>1094</v>
      </c>
      <c r="J564" s="6">
        <f t="shared" si="6"/>
        <v>15136</v>
      </c>
      <c r="K564" s="6">
        <f t="shared" si="7"/>
        <v>24068</v>
      </c>
      <c r="L564" s="6">
        <f t="shared" si="8"/>
        <v>8932</v>
      </c>
    </row>
    <row r="565" spans="1:12" ht="14.25" customHeight="1" x14ac:dyDescent="0.3">
      <c r="A565" s="4">
        <v>45615</v>
      </c>
      <c r="B565" s="5" t="s">
        <v>279</v>
      </c>
      <c r="C565" s="5" t="s">
        <v>13</v>
      </c>
      <c r="D565" s="5" t="s">
        <v>55</v>
      </c>
      <c r="E565" s="5" t="s">
        <v>38</v>
      </c>
      <c r="F565" s="5" t="s">
        <v>35</v>
      </c>
      <c r="G565" s="5">
        <v>21</v>
      </c>
      <c r="H565" s="5">
        <v>547</v>
      </c>
      <c r="I565" s="5">
        <v>1063</v>
      </c>
      <c r="J565" s="6">
        <f t="shared" si="6"/>
        <v>11487</v>
      </c>
      <c r="K565" s="6">
        <f t="shared" si="7"/>
        <v>22323</v>
      </c>
      <c r="L565" s="6">
        <f t="shared" si="8"/>
        <v>10836</v>
      </c>
    </row>
    <row r="566" spans="1:12" ht="14.25" customHeight="1" x14ac:dyDescent="0.3">
      <c r="A566" s="4">
        <v>45616</v>
      </c>
      <c r="B566" s="5" t="s">
        <v>280</v>
      </c>
      <c r="C566" s="5" t="s">
        <v>13</v>
      </c>
      <c r="D566" s="5" t="s">
        <v>55</v>
      </c>
      <c r="E566" s="5" t="s">
        <v>38</v>
      </c>
      <c r="F566" s="5" t="s">
        <v>35</v>
      </c>
      <c r="G566" s="5">
        <v>27</v>
      </c>
      <c r="H566" s="5">
        <v>933</v>
      </c>
      <c r="I566" s="5">
        <v>1301</v>
      </c>
      <c r="J566" s="6">
        <f t="shared" si="6"/>
        <v>25191</v>
      </c>
      <c r="K566" s="6">
        <f t="shared" si="7"/>
        <v>35127</v>
      </c>
      <c r="L566" s="6">
        <f t="shared" si="8"/>
        <v>9936</v>
      </c>
    </row>
    <row r="567" spans="1:12" ht="14.25" customHeight="1" x14ac:dyDescent="0.3">
      <c r="A567" s="4">
        <v>45617</v>
      </c>
      <c r="B567" s="5" t="s">
        <v>281</v>
      </c>
      <c r="C567" s="5" t="s">
        <v>13</v>
      </c>
      <c r="D567" s="5" t="s">
        <v>55</v>
      </c>
      <c r="E567" s="5" t="s">
        <v>19</v>
      </c>
      <c r="F567" s="5" t="s">
        <v>16</v>
      </c>
      <c r="G567" s="5">
        <v>20</v>
      </c>
      <c r="H567" s="5">
        <v>737</v>
      </c>
      <c r="I567" s="5">
        <v>1286</v>
      </c>
      <c r="J567" s="6">
        <f t="shared" si="6"/>
        <v>14740</v>
      </c>
      <c r="K567" s="6">
        <f t="shared" si="7"/>
        <v>25720</v>
      </c>
      <c r="L567" s="6">
        <f t="shared" si="8"/>
        <v>10980</v>
      </c>
    </row>
    <row r="568" spans="1:12" ht="14.25" customHeight="1" x14ac:dyDescent="0.3">
      <c r="A568" s="4">
        <v>45618</v>
      </c>
      <c r="B568" s="5" t="s">
        <v>282</v>
      </c>
      <c r="C568" s="5" t="s">
        <v>13</v>
      </c>
      <c r="D568" s="5" t="s">
        <v>55</v>
      </c>
      <c r="E568" s="5" t="s">
        <v>42</v>
      </c>
      <c r="F568" s="5" t="s">
        <v>16</v>
      </c>
      <c r="G568" s="5">
        <v>25</v>
      </c>
      <c r="H568" s="5">
        <v>924</v>
      </c>
      <c r="I568" s="5">
        <v>1347</v>
      </c>
      <c r="J568" s="6">
        <f t="shared" si="6"/>
        <v>23100</v>
      </c>
      <c r="K568" s="6">
        <f t="shared" si="7"/>
        <v>33675</v>
      </c>
      <c r="L568" s="6">
        <f t="shared" si="8"/>
        <v>10575</v>
      </c>
    </row>
    <row r="569" spans="1:12" ht="14.25" customHeight="1" x14ac:dyDescent="0.3">
      <c r="A569" s="4">
        <v>45619</v>
      </c>
      <c r="B569" s="5" t="s">
        <v>283</v>
      </c>
      <c r="C569" s="5" t="s">
        <v>13</v>
      </c>
      <c r="D569" s="5" t="s">
        <v>55</v>
      </c>
      <c r="E569" s="5" t="s">
        <v>19</v>
      </c>
      <c r="F569" s="5" t="s">
        <v>16</v>
      </c>
      <c r="G569" s="5">
        <v>28</v>
      </c>
      <c r="H569" s="5">
        <v>665</v>
      </c>
      <c r="I569" s="5">
        <v>1049</v>
      </c>
      <c r="J569" s="6">
        <f t="shared" si="6"/>
        <v>18620</v>
      </c>
      <c r="K569" s="6">
        <f t="shared" si="7"/>
        <v>29372</v>
      </c>
      <c r="L569" s="6">
        <f t="shared" si="8"/>
        <v>10752</v>
      </c>
    </row>
    <row r="570" spans="1:12" ht="14.25" customHeight="1" x14ac:dyDescent="0.3">
      <c r="A570" s="4">
        <v>45620</v>
      </c>
      <c r="B570" s="5" t="s">
        <v>284</v>
      </c>
      <c r="C570" s="5" t="s">
        <v>13</v>
      </c>
      <c r="D570" s="5" t="s">
        <v>55</v>
      </c>
      <c r="E570" s="5" t="s">
        <v>46</v>
      </c>
      <c r="F570" s="5" t="s">
        <v>16</v>
      </c>
      <c r="G570" s="5">
        <v>24</v>
      </c>
      <c r="H570" s="5">
        <v>839</v>
      </c>
      <c r="I570" s="5">
        <v>1170</v>
      </c>
      <c r="J570" s="6">
        <f t="shared" si="6"/>
        <v>20136</v>
      </c>
      <c r="K570" s="6">
        <f t="shared" si="7"/>
        <v>28080</v>
      </c>
      <c r="L570" s="6">
        <f t="shared" si="8"/>
        <v>7944</v>
      </c>
    </row>
    <row r="571" spans="1:12" ht="14.25" customHeight="1" x14ac:dyDescent="0.3">
      <c r="A571" s="4">
        <v>45621</v>
      </c>
      <c r="B571" s="5" t="s">
        <v>285</v>
      </c>
      <c r="C571" s="5" t="s">
        <v>13</v>
      </c>
      <c r="D571" s="5" t="s">
        <v>55</v>
      </c>
      <c r="E571" s="5" t="s">
        <v>42</v>
      </c>
      <c r="F571" s="5" t="s">
        <v>16</v>
      </c>
      <c r="G571" s="5">
        <v>30</v>
      </c>
      <c r="H571" s="5">
        <v>790</v>
      </c>
      <c r="I571" s="5">
        <v>1163</v>
      </c>
      <c r="J571" s="6">
        <f t="shared" si="6"/>
        <v>23700</v>
      </c>
      <c r="K571" s="6">
        <f t="shared" si="7"/>
        <v>34890</v>
      </c>
      <c r="L571" s="6">
        <f t="shared" si="8"/>
        <v>11190</v>
      </c>
    </row>
    <row r="572" spans="1:12" ht="14.25" customHeight="1" x14ac:dyDescent="0.3">
      <c r="A572" s="4">
        <v>45622</v>
      </c>
      <c r="B572" s="5" t="s">
        <v>286</v>
      </c>
      <c r="C572" s="5" t="s">
        <v>13</v>
      </c>
      <c r="D572" s="5" t="s">
        <v>55</v>
      </c>
      <c r="E572" s="5" t="s">
        <v>49</v>
      </c>
      <c r="F572" s="5" t="s">
        <v>35</v>
      </c>
      <c r="G572" s="5">
        <v>30</v>
      </c>
      <c r="H572" s="5">
        <v>651</v>
      </c>
      <c r="I572" s="5">
        <v>1430</v>
      </c>
      <c r="J572" s="6">
        <f t="shared" si="6"/>
        <v>19530</v>
      </c>
      <c r="K572" s="6">
        <f t="shared" si="7"/>
        <v>42900</v>
      </c>
      <c r="L572" s="6">
        <f t="shared" si="8"/>
        <v>23370</v>
      </c>
    </row>
    <row r="573" spans="1:12" ht="14.25" customHeight="1" x14ac:dyDescent="0.3">
      <c r="A573" s="4">
        <v>45623</v>
      </c>
      <c r="B573" s="5" t="s">
        <v>287</v>
      </c>
      <c r="C573" s="5" t="s">
        <v>13</v>
      </c>
      <c r="D573" s="5" t="s">
        <v>55</v>
      </c>
      <c r="E573" s="5" t="s">
        <v>51</v>
      </c>
      <c r="F573" s="5" t="s">
        <v>35</v>
      </c>
      <c r="G573" s="5">
        <v>23</v>
      </c>
      <c r="H573" s="5">
        <v>531</v>
      </c>
      <c r="I573" s="5">
        <v>921</v>
      </c>
      <c r="J573" s="6">
        <f t="shared" si="6"/>
        <v>12213</v>
      </c>
      <c r="K573" s="6">
        <f t="shared" si="7"/>
        <v>21183</v>
      </c>
      <c r="L573" s="6">
        <f t="shared" si="8"/>
        <v>8970</v>
      </c>
    </row>
    <row r="574" spans="1:12" ht="14.25" customHeight="1" x14ac:dyDescent="0.3">
      <c r="A574" s="4">
        <v>45624</v>
      </c>
      <c r="B574" s="5" t="s">
        <v>288</v>
      </c>
      <c r="C574" s="5" t="s">
        <v>13</v>
      </c>
      <c r="D574" s="5" t="s">
        <v>78</v>
      </c>
      <c r="E574" s="5" t="s">
        <v>31</v>
      </c>
      <c r="F574" s="5" t="s">
        <v>35</v>
      </c>
      <c r="G574" s="5">
        <v>30</v>
      </c>
      <c r="H574" s="5">
        <v>591</v>
      </c>
      <c r="I574" s="5">
        <v>1277</v>
      </c>
      <c r="J574" s="6">
        <f t="shared" si="6"/>
        <v>17730</v>
      </c>
      <c r="K574" s="6">
        <f t="shared" si="7"/>
        <v>38310</v>
      </c>
      <c r="L574" s="6">
        <f t="shared" si="8"/>
        <v>20580</v>
      </c>
    </row>
    <row r="575" spans="1:12" ht="14.25" customHeight="1" x14ac:dyDescent="0.3">
      <c r="A575" s="4">
        <v>45625</v>
      </c>
      <c r="B575" s="5" t="s">
        <v>289</v>
      </c>
      <c r="C575" s="5" t="s">
        <v>13</v>
      </c>
      <c r="D575" s="5" t="s">
        <v>78</v>
      </c>
      <c r="E575" s="5" t="s">
        <v>38</v>
      </c>
      <c r="F575" s="5" t="s">
        <v>35</v>
      </c>
      <c r="G575" s="5">
        <v>29</v>
      </c>
      <c r="H575" s="5">
        <v>621</v>
      </c>
      <c r="I575" s="5">
        <v>948</v>
      </c>
      <c r="J575" s="6">
        <f t="shared" si="6"/>
        <v>18009</v>
      </c>
      <c r="K575" s="6">
        <f t="shared" si="7"/>
        <v>27492</v>
      </c>
      <c r="L575" s="6">
        <f t="shared" si="8"/>
        <v>9483</v>
      </c>
    </row>
    <row r="576" spans="1:12" ht="14.25" customHeight="1" x14ac:dyDescent="0.3">
      <c r="A576" s="4">
        <v>45626</v>
      </c>
      <c r="B576" s="5" t="s">
        <v>290</v>
      </c>
      <c r="C576" s="5" t="s">
        <v>13</v>
      </c>
      <c r="D576" s="5" t="s">
        <v>78</v>
      </c>
      <c r="E576" s="5" t="s">
        <v>38</v>
      </c>
      <c r="F576" s="5" t="s">
        <v>35</v>
      </c>
      <c r="G576" s="5">
        <v>20</v>
      </c>
      <c r="H576" s="5">
        <v>989</v>
      </c>
      <c r="I576" s="5">
        <v>1069</v>
      </c>
      <c r="J576" s="6">
        <f t="shared" si="6"/>
        <v>19780</v>
      </c>
      <c r="K576" s="6">
        <f t="shared" si="7"/>
        <v>21380</v>
      </c>
      <c r="L576" s="6">
        <f t="shared" si="8"/>
        <v>1600</v>
      </c>
    </row>
    <row r="577" spans="1:12" ht="14.25" customHeight="1" x14ac:dyDescent="0.3">
      <c r="A577" s="4">
        <v>45627</v>
      </c>
      <c r="B577" s="5" t="s">
        <v>291</v>
      </c>
      <c r="C577" s="5" t="s">
        <v>13</v>
      </c>
      <c r="D577" s="5" t="s">
        <v>78</v>
      </c>
      <c r="E577" s="5" t="s">
        <v>23</v>
      </c>
      <c r="F577" s="5" t="s">
        <v>35</v>
      </c>
      <c r="G577" s="5">
        <v>30</v>
      </c>
      <c r="H577" s="5">
        <v>857</v>
      </c>
      <c r="I577" s="5">
        <v>1013</v>
      </c>
      <c r="J577" s="6">
        <f t="shared" si="6"/>
        <v>25710</v>
      </c>
      <c r="K577" s="6">
        <f t="shared" si="7"/>
        <v>30390</v>
      </c>
      <c r="L577" s="6">
        <f t="shared" si="8"/>
        <v>4680</v>
      </c>
    </row>
    <row r="578" spans="1:12" ht="14.25" customHeight="1" x14ac:dyDescent="0.3">
      <c r="A578" s="4">
        <v>45628</v>
      </c>
      <c r="B578" s="5" t="s">
        <v>292</v>
      </c>
      <c r="C578" s="5" t="s">
        <v>13</v>
      </c>
      <c r="D578" s="5" t="s">
        <v>78</v>
      </c>
      <c r="E578" s="5" t="s">
        <v>23</v>
      </c>
      <c r="F578" s="5" t="s">
        <v>35</v>
      </c>
      <c r="G578" s="5">
        <v>20</v>
      </c>
      <c r="H578" s="5">
        <v>897</v>
      </c>
      <c r="I578" s="5">
        <v>1430</v>
      </c>
      <c r="J578" s="6">
        <f t="shared" si="6"/>
        <v>17940</v>
      </c>
      <c r="K578" s="6">
        <f t="shared" si="7"/>
        <v>28600</v>
      </c>
      <c r="L578" s="6">
        <f t="shared" si="8"/>
        <v>10660</v>
      </c>
    </row>
    <row r="579" spans="1:12" ht="14.25" customHeight="1" x14ac:dyDescent="0.3">
      <c r="A579" s="4">
        <v>45629</v>
      </c>
      <c r="B579" s="5" t="s">
        <v>293</v>
      </c>
      <c r="C579" s="5" t="s">
        <v>13</v>
      </c>
      <c r="D579" s="5" t="s">
        <v>78</v>
      </c>
      <c r="E579" s="5" t="s">
        <v>34</v>
      </c>
      <c r="F579" s="5" t="s">
        <v>16</v>
      </c>
      <c r="G579" s="5">
        <v>26</v>
      </c>
      <c r="H579" s="5">
        <v>870</v>
      </c>
      <c r="I579" s="5">
        <v>977</v>
      </c>
      <c r="J579" s="6">
        <f t="shared" si="6"/>
        <v>22620</v>
      </c>
      <c r="K579" s="6">
        <f t="shared" si="7"/>
        <v>25402</v>
      </c>
      <c r="L579" s="6">
        <f t="shared" si="8"/>
        <v>2782</v>
      </c>
    </row>
    <row r="580" spans="1:12" ht="14.25" customHeight="1" x14ac:dyDescent="0.3">
      <c r="A580" s="4">
        <v>45630</v>
      </c>
      <c r="B580" s="5" t="s">
        <v>294</v>
      </c>
      <c r="C580" s="5" t="s">
        <v>13</v>
      </c>
      <c r="D580" s="5" t="s">
        <v>78</v>
      </c>
      <c r="E580" s="5" t="s">
        <v>38</v>
      </c>
      <c r="F580" s="5" t="s">
        <v>16</v>
      </c>
      <c r="G580" s="5">
        <v>22</v>
      </c>
      <c r="H580" s="5">
        <v>781</v>
      </c>
      <c r="I580" s="5">
        <v>1065</v>
      </c>
      <c r="J580" s="6">
        <f t="shared" si="6"/>
        <v>17182</v>
      </c>
      <c r="K580" s="6">
        <f t="shared" si="7"/>
        <v>23430</v>
      </c>
      <c r="L580" s="6">
        <f t="shared" si="8"/>
        <v>6248</v>
      </c>
    </row>
    <row r="581" spans="1:12" ht="14.25" customHeight="1" x14ac:dyDescent="0.3">
      <c r="A581" s="4">
        <v>45631</v>
      </c>
      <c r="B581" s="5" t="s">
        <v>295</v>
      </c>
      <c r="C581" s="5" t="s">
        <v>13</v>
      </c>
      <c r="D581" s="5" t="s">
        <v>78</v>
      </c>
      <c r="E581" s="5" t="s">
        <v>61</v>
      </c>
      <c r="F581" s="5" t="s">
        <v>16</v>
      </c>
      <c r="G581" s="5">
        <v>20</v>
      </c>
      <c r="H581" s="5">
        <v>854</v>
      </c>
      <c r="I581" s="5">
        <v>1261</v>
      </c>
      <c r="J581" s="6">
        <f t="shared" si="6"/>
        <v>17080</v>
      </c>
      <c r="K581" s="6">
        <f t="shared" si="7"/>
        <v>25220</v>
      </c>
      <c r="L581" s="6">
        <f t="shared" si="8"/>
        <v>8140</v>
      </c>
    </row>
    <row r="582" spans="1:12" ht="14.25" customHeight="1" x14ac:dyDescent="0.3">
      <c r="A582" s="4">
        <v>45632</v>
      </c>
      <c r="B582" s="5" t="s">
        <v>296</v>
      </c>
      <c r="C582" s="5" t="s">
        <v>13</v>
      </c>
      <c r="D582" s="5" t="s">
        <v>78</v>
      </c>
      <c r="E582" s="5" t="s">
        <v>63</v>
      </c>
      <c r="F582" s="5" t="s">
        <v>16</v>
      </c>
      <c r="G582" s="5">
        <v>26</v>
      </c>
      <c r="H582" s="5">
        <v>909</v>
      </c>
      <c r="I582" s="5">
        <v>1114</v>
      </c>
      <c r="J582" s="6">
        <f t="shared" si="6"/>
        <v>23634</v>
      </c>
      <c r="K582" s="6">
        <f t="shared" si="7"/>
        <v>28964</v>
      </c>
      <c r="L582" s="6">
        <f t="shared" si="8"/>
        <v>5330</v>
      </c>
    </row>
    <row r="583" spans="1:12" ht="14.25" customHeight="1" x14ac:dyDescent="0.3">
      <c r="A583" s="4">
        <v>45633</v>
      </c>
      <c r="B583" s="5" t="s">
        <v>297</v>
      </c>
      <c r="C583" s="5" t="s">
        <v>13</v>
      </c>
      <c r="D583" s="5" t="s">
        <v>78</v>
      </c>
      <c r="E583" s="5" t="s">
        <v>19</v>
      </c>
      <c r="F583" s="5" t="s">
        <v>35</v>
      </c>
      <c r="G583" s="5">
        <v>20</v>
      </c>
      <c r="H583" s="5">
        <v>976</v>
      </c>
      <c r="I583" s="5">
        <v>1195</v>
      </c>
      <c r="J583" s="6">
        <f t="shared" si="6"/>
        <v>19520</v>
      </c>
      <c r="K583" s="6">
        <f t="shared" si="7"/>
        <v>23900</v>
      </c>
      <c r="L583" s="6">
        <f t="shared" si="8"/>
        <v>4380</v>
      </c>
    </row>
    <row r="584" spans="1:12" ht="14.25" customHeight="1" x14ac:dyDescent="0.3">
      <c r="A584" s="4">
        <v>45634</v>
      </c>
      <c r="B584" s="5" t="s">
        <v>298</v>
      </c>
      <c r="C584" s="5" t="s">
        <v>13</v>
      </c>
      <c r="D584" s="5" t="s">
        <v>78</v>
      </c>
      <c r="E584" s="5" t="s">
        <v>66</v>
      </c>
      <c r="F584" s="5" t="s">
        <v>16</v>
      </c>
      <c r="G584" s="5">
        <v>23</v>
      </c>
      <c r="H584" s="5">
        <v>945</v>
      </c>
      <c r="I584" s="5">
        <v>951</v>
      </c>
      <c r="J584" s="6">
        <f t="shared" si="6"/>
        <v>21735</v>
      </c>
      <c r="K584" s="6">
        <f t="shared" si="7"/>
        <v>21873</v>
      </c>
      <c r="L584" s="6">
        <f t="shared" si="8"/>
        <v>138</v>
      </c>
    </row>
    <row r="585" spans="1:12" ht="14.25" customHeight="1" x14ac:dyDescent="0.3">
      <c r="A585" s="4">
        <v>45635</v>
      </c>
      <c r="B585" s="5" t="s">
        <v>299</v>
      </c>
      <c r="C585" s="5" t="s">
        <v>13</v>
      </c>
      <c r="D585" s="5" t="s">
        <v>78</v>
      </c>
      <c r="E585" s="5" t="s">
        <v>68</v>
      </c>
      <c r="F585" s="5" t="s">
        <v>16</v>
      </c>
      <c r="G585" s="5">
        <v>24</v>
      </c>
      <c r="H585" s="5">
        <v>787</v>
      </c>
      <c r="I585" s="5">
        <v>1412</v>
      </c>
      <c r="J585" s="6">
        <f t="shared" si="6"/>
        <v>18888</v>
      </c>
      <c r="K585" s="6">
        <f t="shared" si="7"/>
        <v>33888</v>
      </c>
      <c r="L585" s="6">
        <f t="shared" si="8"/>
        <v>15000</v>
      </c>
    </row>
    <row r="586" spans="1:12" ht="14.25" customHeight="1" x14ac:dyDescent="0.3">
      <c r="A586" s="4">
        <v>45636</v>
      </c>
      <c r="B586" s="5" t="s">
        <v>158</v>
      </c>
      <c r="C586" s="5" t="s">
        <v>25</v>
      </c>
      <c r="D586" s="5" t="s">
        <v>91</v>
      </c>
      <c r="E586" s="5" t="s">
        <v>70</v>
      </c>
      <c r="F586" s="5" t="s">
        <v>16</v>
      </c>
      <c r="G586" s="5">
        <v>51</v>
      </c>
      <c r="H586" s="5">
        <v>685</v>
      </c>
      <c r="I586" s="5">
        <v>956</v>
      </c>
      <c r="J586" s="6">
        <f t="shared" si="6"/>
        <v>34935</v>
      </c>
      <c r="K586" s="6">
        <f t="shared" si="7"/>
        <v>48756</v>
      </c>
      <c r="L586" s="6">
        <f t="shared" si="8"/>
        <v>13821</v>
      </c>
    </row>
    <row r="587" spans="1:12" ht="14.25" customHeight="1" x14ac:dyDescent="0.3">
      <c r="A587" s="4">
        <v>45637</v>
      </c>
      <c r="B587" s="5" t="s">
        <v>300</v>
      </c>
      <c r="C587" s="5" t="s">
        <v>25</v>
      </c>
      <c r="D587" s="5" t="s">
        <v>91</v>
      </c>
      <c r="E587" s="5" t="s">
        <v>72</v>
      </c>
      <c r="F587" s="5" t="s">
        <v>16</v>
      </c>
      <c r="G587" s="5">
        <v>78</v>
      </c>
      <c r="H587" s="5">
        <v>522</v>
      </c>
      <c r="I587" s="5">
        <v>1156</v>
      </c>
      <c r="J587" s="6">
        <f t="shared" si="6"/>
        <v>40716</v>
      </c>
      <c r="K587" s="6">
        <f t="shared" si="7"/>
        <v>90168</v>
      </c>
      <c r="L587" s="6">
        <f t="shared" si="8"/>
        <v>49452</v>
      </c>
    </row>
    <row r="588" spans="1:12" ht="14.25" customHeight="1" x14ac:dyDescent="0.3">
      <c r="A588" s="4">
        <v>45638</v>
      </c>
      <c r="B588" s="5" t="s">
        <v>301</v>
      </c>
      <c r="C588" s="5" t="s">
        <v>25</v>
      </c>
      <c r="D588" s="5" t="s">
        <v>91</v>
      </c>
      <c r="E588" s="5" t="s">
        <v>74</v>
      </c>
      <c r="F588" s="5" t="s">
        <v>35</v>
      </c>
      <c r="G588" s="5">
        <v>72</v>
      </c>
      <c r="H588" s="5">
        <v>765</v>
      </c>
      <c r="I588" s="5">
        <v>937</v>
      </c>
      <c r="J588" s="6">
        <f t="shared" si="6"/>
        <v>55080</v>
      </c>
      <c r="K588" s="6">
        <f t="shared" si="7"/>
        <v>67464</v>
      </c>
      <c r="L588" s="6">
        <f t="shared" si="8"/>
        <v>12384</v>
      </c>
    </row>
    <row r="589" spans="1:12" ht="14.25" customHeight="1" x14ac:dyDescent="0.3">
      <c r="A589" s="4">
        <v>45639</v>
      </c>
      <c r="B589" s="5" t="s">
        <v>302</v>
      </c>
      <c r="C589" s="5" t="s">
        <v>25</v>
      </c>
      <c r="D589" s="5" t="s">
        <v>91</v>
      </c>
      <c r="E589" s="5" t="s">
        <v>21</v>
      </c>
      <c r="F589" s="5" t="s">
        <v>35</v>
      </c>
      <c r="G589" s="5">
        <v>54</v>
      </c>
      <c r="H589" s="5">
        <v>702</v>
      </c>
      <c r="I589" s="5">
        <v>1153</v>
      </c>
      <c r="J589" s="6">
        <f t="shared" si="6"/>
        <v>37908</v>
      </c>
      <c r="K589" s="6">
        <f t="shared" si="7"/>
        <v>62262</v>
      </c>
      <c r="L589" s="6">
        <f t="shared" si="8"/>
        <v>24354</v>
      </c>
    </row>
    <row r="590" spans="1:12" ht="14.25" customHeight="1" x14ac:dyDescent="0.3">
      <c r="A590" s="4">
        <v>45640</v>
      </c>
      <c r="B590" s="5" t="s">
        <v>303</v>
      </c>
      <c r="C590" s="5" t="s">
        <v>25</v>
      </c>
      <c r="D590" s="5" t="s">
        <v>91</v>
      </c>
      <c r="E590" s="5" t="s">
        <v>31</v>
      </c>
      <c r="F590" s="5" t="s">
        <v>35</v>
      </c>
      <c r="G590" s="5">
        <v>97</v>
      </c>
      <c r="H590" s="5">
        <v>917</v>
      </c>
      <c r="I590" s="5">
        <v>1339</v>
      </c>
      <c r="J590" s="6">
        <f t="shared" si="6"/>
        <v>88949</v>
      </c>
      <c r="K590" s="6">
        <f t="shared" si="7"/>
        <v>129883</v>
      </c>
      <c r="L590" s="6">
        <f t="shared" si="8"/>
        <v>40934</v>
      </c>
    </row>
    <row r="591" spans="1:12" ht="14.25" customHeight="1" x14ac:dyDescent="0.3">
      <c r="A591" s="4">
        <v>45641</v>
      </c>
      <c r="B591" s="5" t="s">
        <v>304</v>
      </c>
      <c r="C591" s="5" t="s">
        <v>25</v>
      </c>
      <c r="D591" s="5" t="s">
        <v>91</v>
      </c>
      <c r="E591" s="5" t="s">
        <v>38</v>
      </c>
      <c r="F591" s="5" t="s">
        <v>35</v>
      </c>
      <c r="G591" s="5">
        <v>84</v>
      </c>
      <c r="H591" s="5">
        <v>516</v>
      </c>
      <c r="I591" s="5">
        <v>1412</v>
      </c>
      <c r="J591" s="6">
        <f t="shared" si="6"/>
        <v>43344</v>
      </c>
      <c r="K591" s="6">
        <f t="shared" si="7"/>
        <v>118608</v>
      </c>
      <c r="L591" s="6">
        <f t="shared" si="8"/>
        <v>75264</v>
      </c>
    </row>
    <row r="592" spans="1:12" ht="14.25" customHeight="1" x14ac:dyDescent="0.3">
      <c r="A592" s="4">
        <v>45642</v>
      </c>
      <c r="B592" s="5" t="s">
        <v>305</v>
      </c>
      <c r="C592" s="5" t="s">
        <v>25</v>
      </c>
      <c r="D592" s="5" t="s">
        <v>91</v>
      </c>
      <c r="E592" s="5" t="s">
        <v>38</v>
      </c>
      <c r="F592" s="5" t="s">
        <v>35</v>
      </c>
      <c r="G592" s="5">
        <v>60</v>
      </c>
      <c r="H592" s="5">
        <v>642</v>
      </c>
      <c r="I592" s="5">
        <v>1309</v>
      </c>
      <c r="J592" s="6">
        <f t="shared" si="6"/>
        <v>38520</v>
      </c>
      <c r="K592" s="6">
        <f t="shared" si="7"/>
        <v>78540</v>
      </c>
      <c r="L592" s="6">
        <f t="shared" si="8"/>
        <v>40020</v>
      </c>
    </row>
    <row r="593" spans="1:12" ht="14.25" customHeight="1" x14ac:dyDescent="0.3">
      <c r="A593" s="4">
        <v>45643</v>
      </c>
      <c r="B593" s="5" t="s">
        <v>306</v>
      </c>
      <c r="C593" s="5" t="s">
        <v>25</v>
      </c>
      <c r="D593" s="5" t="s">
        <v>91</v>
      </c>
      <c r="E593" s="5" t="s">
        <v>23</v>
      </c>
      <c r="F593" s="5" t="s">
        <v>35</v>
      </c>
      <c r="G593" s="5">
        <v>92</v>
      </c>
      <c r="H593" s="5">
        <v>789</v>
      </c>
      <c r="I593" s="5">
        <v>1356</v>
      </c>
      <c r="J593" s="6">
        <f t="shared" si="6"/>
        <v>72588</v>
      </c>
      <c r="K593" s="6">
        <f t="shared" si="7"/>
        <v>124752</v>
      </c>
      <c r="L593" s="6">
        <f t="shared" si="8"/>
        <v>52164</v>
      </c>
    </row>
    <row r="594" spans="1:12" ht="14.25" customHeight="1" x14ac:dyDescent="0.3">
      <c r="A594" s="4">
        <v>45644</v>
      </c>
      <c r="B594" s="5" t="s">
        <v>307</v>
      </c>
      <c r="C594" s="5" t="s">
        <v>25</v>
      </c>
      <c r="D594" s="5" t="s">
        <v>91</v>
      </c>
      <c r="E594" s="5" t="s">
        <v>23</v>
      </c>
      <c r="F594" s="5" t="s">
        <v>35</v>
      </c>
      <c r="G594" s="5">
        <v>53</v>
      </c>
      <c r="H594" s="5">
        <v>962</v>
      </c>
      <c r="I594" s="5">
        <v>1361</v>
      </c>
      <c r="J594" s="6">
        <f t="shared" si="6"/>
        <v>50986</v>
      </c>
      <c r="K594" s="6">
        <f t="shared" si="7"/>
        <v>72133</v>
      </c>
      <c r="L594" s="6">
        <f t="shared" si="8"/>
        <v>21147</v>
      </c>
    </row>
    <row r="595" spans="1:12" ht="14.25" customHeight="1" x14ac:dyDescent="0.3">
      <c r="A595" s="4">
        <v>45645</v>
      </c>
      <c r="B595" s="5" t="s">
        <v>308</v>
      </c>
      <c r="C595" s="5" t="s">
        <v>25</v>
      </c>
      <c r="D595" s="5" t="s">
        <v>91</v>
      </c>
      <c r="E595" s="5" t="s">
        <v>34</v>
      </c>
      <c r="F595" s="5" t="s">
        <v>35</v>
      </c>
      <c r="G595" s="5">
        <v>81</v>
      </c>
      <c r="H595" s="5">
        <v>565</v>
      </c>
      <c r="I595" s="5">
        <v>1108</v>
      </c>
      <c r="J595" s="6">
        <f t="shared" si="6"/>
        <v>45765</v>
      </c>
      <c r="K595" s="6">
        <f t="shared" si="7"/>
        <v>89748</v>
      </c>
      <c r="L595" s="6">
        <f t="shared" si="8"/>
        <v>43983</v>
      </c>
    </row>
    <row r="596" spans="1:12" ht="14.25" customHeight="1" x14ac:dyDescent="0.3">
      <c r="A596" s="4">
        <v>45646</v>
      </c>
      <c r="B596" s="5" t="s">
        <v>309</v>
      </c>
      <c r="C596" s="5" t="s">
        <v>25</v>
      </c>
      <c r="D596" s="5" t="s">
        <v>91</v>
      </c>
      <c r="E596" s="5" t="s">
        <v>38</v>
      </c>
      <c r="F596" s="5" t="s">
        <v>35</v>
      </c>
      <c r="G596" s="5">
        <v>86</v>
      </c>
      <c r="H596" s="5">
        <v>668</v>
      </c>
      <c r="I596" s="5">
        <v>1140</v>
      </c>
      <c r="J596" s="6">
        <f t="shared" si="6"/>
        <v>57448</v>
      </c>
      <c r="K596" s="6">
        <f t="shared" si="7"/>
        <v>98040</v>
      </c>
      <c r="L596" s="6">
        <f t="shared" si="8"/>
        <v>40592</v>
      </c>
    </row>
    <row r="597" spans="1:12" ht="14.25" customHeight="1" x14ac:dyDescent="0.3">
      <c r="A597" s="4">
        <v>45647</v>
      </c>
      <c r="B597" s="5" t="s">
        <v>310</v>
      </c>
      <c r="C597" s="5" t="s">
        <v>25</v>
      </c>
      <c r="D597" s="5" t="s">
        <v>91</v>
      </c>
      <c r="E597" s="5" t="s">
        <v>61</v>
      </c>
      <c r="F597" s="5" t="s">
        <v>35</v>
      </c>
      <c r="G597" s="5">
        <v>96</v>
      </c>
      <c r="H597" s="5">
        <v>715</v>
      </c>
      <c r="I597" s="5">
        <v>1103</v>
      </c>
      <c r="J597" s="6">
        <f t="shared" si="6"/>
        <v>68640</v>
      </c>
      <c r="K597" s="6">
        <f t="shared" si="7"/>
        <v>105888</v>
      </c>
      <c r="L597" s="6">
        <f t="shared" si="8"/>
        <v>37248</v>
      </c>
    </row>
    <row r="598" spans="1:12" ht="14.25" customHeight="1" x14ac:dyDescent="0.3">
      <c r="A598" s="4">
        <v>45648</v>
      </c>
      <c r="B598" s="5" t="s">
        <v>311</v>
      </c>
      <c r="C598" s="5" t="s">
        <v>25</v>
      </c>
      <c r="D598" s="5" t="s">
        <v>104</v>
      </c>
      <c r="E598" s="5" t="s">
        <v>63</v>
      </c>
      <c r="F598" s="5" t="s">
        <v>35</v>
      </c>
      <c r="G598" s="5">
        <v>57</v>
      </c>
      <c r="H598" s="5">
        <v>995</v>
      </c>
      <c r="I598" s="5">
        <v>984</v>
      </c>
      <c r="J598" s="6">
        <f t="shared" si="6"/>
        <v>56715</v>
      </c>
      <c r="K598" s="6">
        <f t="shared" si="7"/>
        <v>56088</v>
      </c>
      <c r="L598" s="6">
        <f t="shared" si="8"/>
        <v>-627</v>
      </c>
    </row>
    <row r="599" spans="1:12" ht="14.25" customHeight="1" x14ac:dyDescent="0.3">
      <c r="A599" s="4">
        <v>45649</v>
      </c>
      <c r="B599" s="5" t="s">
        <v>312</v>
      </c>
      <c r="C599" s="5" t="s">
        <v>25</v>
      </c>
      <c r="D599" s="5" t="s">
        <v>104</v>
      </c>
      <c r="E599" s="5" t="s">
        <v>19</v>
      </c>
      <c r="F599" s="5" t="s">
        <v>35</v>
      </c>
      <c r="G599" s="5">
        <v>69</v>
      </c>
      <c r="H599" s="5">
        <v>699</v>
      </c>
      <c r="I599" s="5">
        <v>1284</v>
      </c>
      <c r="J599" s="6">
        <f t="shared" si="6"/>
        <v>48231</v>
      </c>
      <c r="K599" s="6">
        <f t="shared" si="7"/>
        <v>88596</v>
      </c>
      <c r="L599" s="6">
        <f t="shared" si="8"/>
        <v>40365</v>
      </c>
    </row>
    <row r="600" spans="1:12" ht="14.25" customHeight="1" x14ac:dyDescent="0.3">
      <c r="A600" s="4">
        <v>45650</v>
      </c>
      <c r="B600" s="5" t="s">
        <v>313</v>
      </c>
      <c r="C600" s="5" t="s">
        <v>25</v>
      </c>
      <c r="D600" s="5" t="s">
        <v>104</v>
      </c>
      <c r="E600" s="5" t="s">
        <v>66</v>
      </c>
      <c r="F600" s="5" t="s">
        <v>35</v>
      </c>
      <c r="G600" s="5">
        <v>58</v>
      </c>
      <c r="H600" s="5">
        <v>924</v>
      </c>
      <c r="I600" s="5">
        <v>1206</v>
      </c>
      <c r="J600" s="6">
        <f t="shared" si="6"/>
        <v>53592</v>
      </c>
      <c r="K600" s="6">
        <f t="shared" si="7"/>
        <v>69948</v>
      </c>
      <c r="L600" s="6">
        <f t="shared" si="8"/>
        <v>16356</v>
      </c>
    </row>
    <row r="601" spans="1:12" ht="14.25" customHeight="1" x14ac:dyDescent="0.3">
      <c r="A601" s="4">
        <v>45651</v>
      </c>
      <c r="B601" s="5" t="s">
        <v>314</v>
      </c>
      <c r="C601" s="5" t="s">
        <v>25</v>
      </c>
      <c r="D601" s="5" t="s">
        <v>104</v>
      </c>
      <c r="E601" s="5" t="s">
        <v>68</v>
      </c>
      <c r="F601" s="5" t="s">
        <v>35</v>
      </c>
      <c r="G601" s="5">
        <v>83</v>
      </c>
      <c r="H601" s="5">
        <v>790</v>
      </c>
      <c r="I601" s="5">
        <v>1150</v>
      </c>
      <c r="J601" s="6">
        <f t="shared" si="6"/>
        <v>65570</v>
      </c>
      <c r="K601" s="6">
        <f t="shared" si="7"/>
        <v>95450</v>
      </c>
      <c r="L601" s="6">
        <f t="shared" si="8"/>
        <v>29880</v>
      </c>
    </row>
    <row r="602" spans="1:12" ht="14.25" customHeight="1" x14ac:dyDescent="0.3">
      <c r="A602" s="4">
        <v>45652</v>
      </c>
      <c r="B602" s="5" t="s">
        <v>315</v>
      </c>
      <c r="C602" s="5" t="s">
        <v>25</v>
      </c>
      <c r="D602" s="5" t="s">
        <v>104</v>
      </c>
      <c r="E602" s="5" t="s">
        <v>70</v>
      </c>
      <c r="F602" s="5" t="s">
        <v>35</v>
      </c>
      <c r="G602" s="5">
        <v>60</v>
      </c>
      <c r="H602" s="5">
        <v>867</v>
      </c>
      <c r="I602" s="5">
        <v>1453</v>
      </c>
      <c r="J602" s="6">
        <f t="shared" si="6"/>
        <v>52020</v>
      </c>
      <c r="K602" s="6">
        <f t="shared" si="7"/>
        <v>87180</v>
      </c>
      <c r="L602" s="6">
        <f t="shared" si="8"/>
        <v>35160</v>
      </c>
    </row>
    <row r="603" spans="1:12" ht="14.25" customHeight="1" x14ac:dyDescent="0.3">
      <c r="A603" s="4">
        <v>45653</v>
      </c>
      <c r="B603" s="5" t="s">
        <v>316</v>
      </c>
      <c r="C603" s="5" t="s">
        <v>25</v>
      </c>
      <c r="D603" s="5" t="s">
        <v>104</v>
      </c>
      <c r="E603" s="5" t="s">
        <v>72</v>
      </c>
      <c r="F603" s="5" t="s">
        <v>16</v>
      </c>
      <c r="G603" s="5">
        <v>93</v>
      </c>
      <c r="H603" s="5">
        <v>886</v>
      </c>
      <c r="I603" s="5">
        <v>1258</v>
      </c>
      <c r="J603" s="6">
        <f t="shared" si="6"/>
        <v>82398</v>
      </c>
      <c r="K603" s="6">
        <f t="shared" si="7"/>
        <v>116994</v>
      </c>
      <c r="L603" s="6">
        <f t="shared" si="8"/>
        <v>34596</v>
      </c>
    </row>
    <row r="604" spans="1:12" ht="14.25" customHeight="1" x14ac:dyDescent="0.3">
      <c r="A604" s="4">
        <v>45654</v>
      </c>
      <c r="B604" s="5" t="s">
        <v>317</v>
      </c>
      <c r="C604" s="5" t="s">
        <v>25</v>
      </c>
      <c r="D604" s="5" t="s">
        <v>104</v>
      </c>
      <c r="E604" s="5" t="s">
        <v>74</v>
      </c>
      <c r="F604" s="5" t="s">
        <v>16</v>
      </c>
      <c r="G604" s="5">
        <v>89</v>
      </c>
      <c r="H604" s="5">
        <v>702</v>
      </c>
      <c r="I604" s="5">
        <v>1162</v>
      </c>
      <c r="J604" s="6">
        <f t="shared" si="6"/>
        <v>62478</v>
      </c>
      <c r="K604" s="6">
        <f t="shared" si="7"/>
        <v>103418</v>
      </c>
      <c r="L604" s="6">
        <f t="shared" si="8"/>
        <v>40940</v>
      </c>
    </row>
    <row r="605" spans="1:12" ht="14.25" customHeight="1" x14ac:dyDescent="0.3">
      <c r="A605" s="4">
        <v>45655</v>
      </c>
      <c r="B605" s="5" t="s">
        <v>318</v>
      </c>
      <c r="C605" s="5" t="s">
        <v>25</v>
      </c>
      <c r="D605" s="5" t="s">
        <v>104</v>
      </c>
      <c r="E605" s="5" t="s">
        <v>21</v>
      </c>
      <c r="F605" s="5" t="s">
        <v>16</v>
      </c>
      <c r="G605" s="5">
        <v>91</v>
      </c>
      <c r="H605" s="5">
        <v>805</v>
      </c>
      <c r="I605" s="5">
        <v>1403</v>
      </c>
      <c r="J605" s="6">
        <f t="shared" si="6"/>
        <v>73255</v>
      </c>
      <c r="K605" s="6">
        <f t="shared" si="7"/>
        <v>127673</v>
      </c>
      <c r="L605" s="6">
        <f t="shared" si="8"/>
        <v>54418</v>
      </c>
    </row>
    <row r="606" spans="1:12" ht="14.25" customHeight="1" x14ac:dyDescent="0.3">
      <c r="A606" s="4">
        <v>45656</v>
      </c>
      <c r="B606" s="5" t="s">
        <v>319</v>
      </c>
      <c r="C606" s="5" t="s">
        <v>25</v>
      </c>
      <c r="D606" s="5" t="s">
        <v>104</v>
      </c>
      <c r="E606" s="5" t="s">
        <v>21</v>
      </c>
      <c r="F606" s="5" t="s">
        <v>16</v>
      </c>
      <c r="G606" s="5">
        <v>78</v>
      </c>
      <c r="H606" s="5">
        <v>682</v>
      </c>
      <c r="I606" s="5">
        <v>1422</v>
      </c>
      <c r="J606" s="6">
        <f t="shared" si="6"/>
        <v>53196</v>
      </c>
      <c r="K606" s="6">
        <f t="shared" si="7"/>
        <v>110916</v>
      </c>
      <c r="L606" s="6">
        <f t="shared" si="8"/>
        <v>57720</v>
      </c>
    </row>
    <row r="607" spans="1:12" ht="14.25" customHeight="1" x14ac:dyDescent="0.3">
      <c r="A607" s="4">
        <v>45657</v>
      </c>
      <c r="B607" s="5" t="s">
        <v>320</v>
      </c>
      <c r="C607" s="5" t="s">
        <v>25</v>
      </c>
      <c r="D607" s="5" t="s">
        <v>104</v>
      </c>
      <c r="E607" s="5" t="s">
        <v>42</v>
      </c>
      <c r="F607" s="5" t="s">
        <v>16</v>
      </c>
      <c r="G607" s="5">
        <v>54</v>
      </c>
      <c r="H607" s="5">
        <v>990</v>
      </c>
      <c r="I607" s="5">
        <v>895</v>
      </c>
      <c r="J607" s="6">
        <f t="shared" si="6"/>
        <v>53460</v>
      </c>
      <c r="K607" s="6">
        <f t="shared" si="7"/>
        <v>48330</v>
      </c>
      <c r="L607" s="6">
        <f t="shared" si="8"/>
        <v>-5130</v>
      </c>
    </row>
    <row r="608" spans="1:12" ht="14.25" customHeight="1" x14ac:dyDescent="0.3">
      <c r="A608" s="4">
        <v>45658</v>
      </c>
      <c r="B608" s="5" t="s">
        <v>321</v>
      </c>
      <c r="C608" s="5" t="s">
        <v>25</v>
      </c>
      <c r="D608" s="5" t="s">
        <v>104</v>
      </c>
      <c r="E608" s="5" t="s">
        <v>61</v>
      </c>
      <c r="F608" s="5" t="s">
        <v>35</v>
      </c>
      <c r="G608" s="5">
        <v>72</v>
      </c>
      <c r="H608" s="5">
        <v>749</v>
      </c>
      <c r="I608" s="5">
        <v>1018</v>
      </c>
      <c r="J608" s="6">
        <f t="shared" si="6"/>
        <v>53928</v>
      </c>
      <c r="K608" s="6">
        <f t="shared" si="7"/>
        <v>73296</v>
      </c>
      <c r="L608" s="6">
        <f t="shared" si="8"/>
        <v>19368</v>
      </c>
    </row>
    <row r="609" spans="1:12" ht="14.25" customHeight="1" x14ac:dyDescent="0.3">
      <c r="A609" s="4">
        <v>45659</v>
      </c>
      <c r="B609" s="5" t="s">
        <v>322</v>
      </c>
      <c r="C609" s="5" t="s">
        <v>116</v>
      </c>
      <c r="D609" s="5" t="s">
        <v>117</v>
      </c>
      <c r="E609" s="5" t="s">
        <v>21</v>
      </c>
      <c r="F609" s="5" t="s">
        <v>35</v>
      </c>
      <c r="G609" s="5">
        <v>16</v>
      </c>
      <c r="H609" s="5">
        <v>632</v>
      </c>
      <c r="I609" s="5">
        <v>1204</v>
      </c>
      <c r="J609" s="6">
        <f t="shared" si="6"/>
        <v>10112</v>
      </c>
      <c r="K609" s="6">
        <f t="shared" si="7"/>
        <v>19264</v>
      </c>
      <c r="L609" s="6">
        <f t="shared" si="8"/>
        <v>9152</v>
      </c>
    </row>
    <row r="610" spans="1:12" ht="14.25" customHeight="1" x14ac:dyDescent="0.3">
      <c r="A610" s="4">
        <v>45660</v>
      </c>
      <c r="B610" s="5" t="s">
        <v>323</v>
      </c>
      <c r="C610" s="5" t="s">
        <v>116</v>
      </c>
      <c r="D610" s="5" t="s">
        <v>117</v>
      </c>
      <c r="E610" s="5" t="s">
        <v>27</v>
      </c>
      <c r="F610" s="5" t="s">
        <v>35</v>
      </c>
      <c r="G610" s="5">
        <v>11</v>
      </c>
      <c r="H610" s="5">
        <v>676</v>
      </c>
      <c r="I610" s="5">
        <v>1211</v>
      </c>
      <c r="J610" s="6">
        <f t="shared" si="6"/>
        <v>7436</v>
      </c>
      <c r="K610" s="6">
        <f t="shared" si="7"/>
        <v>13321</v>
      </c>
      <c r="L610" s="6">
        <f t="shared" si="8"/>
        <v>5885</v>
      </c>
    </row>
    <row r="611" spans="1:12" ht="14.25" customHeight="1" x14ac:dyDescent="0.3">
      <c r="A611" s="4">
        <v>45661</v>
      </c>
      <c r="B611" s="5" t="s">
        <v>324</v>
      </c>
      <c r="C611" s="5" t="s">
        <v>116</v>
      </c>
      <c r="D611" s="5" t="s">
        <v>117</v>
      </c>
      <c r="E611" s="5" t="s">
        <v>15</v>
      </c>
      <c r="F611" s="5" t="s">
        <v>35</v>
      </c>
      <c r="G611" s="5">
        <v>11</v>
      </c>
      <c r="H611" s="5">
        <v>731</v>
      </c>
      <c r="I611" s="5">
        <v>895</v>
      </c>
      <c r="J611" s="6">
        <f t="shared" si="6"/>
        <v>8041</v>
      </c>
      <c r="K611" s="6">
        <f t="shared" si="7"/>
        <v>9845</v>
      </c>
      <c r="L611" s="6">
        <f t="shared" si="8"/>
        <v>1804</v>
      </c>
    </row>
    <row r="612" spans="1:12" ht="14.25" customHeight="1" x14ac:dyDescent="0.3">
      <c r="A612" s="4">
        <v>45662</v>
      </c>
      <c r="B612" s="5" t="s">
        <v>325</v>
      </c>
      <c r="C612" s="5" t="s">
        <v>116</v>
      </c>
      <c r="D612" s="5" t="s">
        <v>117</v>
      </c>
      <c r="E612" s="5" t="s">
        <v>19</v>
      </c>
      <c r="F612" s="5" t="s">
        <v>35</v>
      </c>
      <c r="G612" s="5">
        <v>13</v>
      </c>
      <c r="H612" s="5">
        <v>521</v>
      </c>
      <c r="I612" s="5">
        <v>1325</v>
      </c>
      <c r="J612" s="6">
        <f t="shared" si="6"/>
        <v>6773</v>
      </c>
      <c r="K612" s="6">
        <f t="shared" si="7"/>
        <v>17225</v>
      </c>
      <c r="L612" s="6">
        <f t="shared" si="8"/>
        <v>10452</v>
      </c>
    </row>
    <row r="613" spans="1:12" ht="14.25" customHeight="1" x14ac:dyDescent="0.3">
      <c r="A613" s="4">
        <v>45663</v>
      </c>
      <c r="B613" s="5" t="s">
        <v>326</v>
      </c>
      <c r="C613" s="5" t="s">
        <v>116</v>
      </c>
      <c r="D613" s="5" t="s">
        <v>117</v>
      </c>
      <c r="E613" s="5" t="s">
        <v>72</v>
      </c>
      <c r="F613" s="5" t="s">
        <v>35</v>
      </c>
      <c r="G613" s="5">
        <v>10</v>
      </c>
      <c r="H613" s="5">
        <v>774</v>
      </c>
      <c r="I613" s="5">
        <v>1371</v>
      </c>
      <c r="J613" s="6">
        <f t="shared" si="6"/>
        <v>7740</v>
      </c>
      <c r="K613" s="6">
        <f t="shared" si="7"/>
        <v>13710</v>
      </c>
      <c r="L613" s="6">
        <f t="shared" si="8"/>
        <v>5970</v>
      </c>
    </row>
    <row r="614" spans="1:12" ht="14.25" customHeight="1" x14ac:dyDescent="0.3">
      <c r="A614" s="4">
        <v>45664</v>
      </c>
      <c r="B614" s="5" t="s">
        <v>327</v>
      </c>
      <c r="C614" s="5" t="s">
        <v>116</v>
      </c>
      <c r="D614" s="5" t="s">
        <v>117</v>
      </c>
      <c r="E614" s="5" t="s">
        <v>74</v>
      </c>
      <c r="F614" s="5" t="s">
        <v>35</v>
      </c>
      <c r="G614" s="5">
        <v>16</v>
      </c>
      <c r="H614" s="5">
        <v>887</v>
      </c>
      <c r="I614" s="5">
        <v>1371</v>
      </c>
      <c r="J614" s="6">
        <f t="shared" si="6"/>
        <v>14192</v>
      </c>
      <c r="K614" s="6">
        <f t="shared" si="7"/>
        <v>21936</v>
      </c>
      <c r="L614" s="6">
        <f t="shared" si="8"/>
        <v>7744</v>
      </c>
    </row>
    <row r="615" spans="1:12" ht="14.25" customHeight="1" x14ac:dyDescent="0.3">
      <c r="A615" s="4">
        <v>45665</v>
      </c>
      <c r="B615" s="5" t="s">
        <v>328</v>
      </c>
      <c r="C615" s="5" t="s">
        <v>116</v>
      </c>
      <c r="D615" s="5" t="s">
        <v>117</v>
      </c>
      <c r="E615" s="5" t="s">
        <v>21</v>
      </c>
      <c r="F615" s="5" t="s">
        <v>16</v>
      </c>
      <c r="G615" s="5">
        <v>11</v>
      </c>
      <c r="H615" s="5">
        <v>986</v>
      </c>
      <c r="I615" s="5">
        <v>1434</v>
      </c>
      <c r="J615" s="6">
        <f t="shared" si="6"/>
        <v>10846</v>
      </c>
      <c r="K615" s="6">
        <f t="shared" si="7"/>
        <v>15774</v>
      </c>
      <c r="L615" s="6">
        <f t="shared" si="8"/>
        <v>4928</v>
      </c>
    </row>
    <row r="616" spans="1:12" ht="14.25" customHeight="1" x14ac:dyDescent="0.3">
      <c r="A616" s="4">
        <v>45666</v>
      </c>
      <c r="B616" s="5" t="s">
        <v>329</v>
      </c>
      <c r="C616" s="5" t="s">
        <v>25</v>
      </c>
      <c r="D616" s="5" t="s">
        <v>91</v>
      </c>
      <c r="E616" s="5" t="s">
        <v>31</v>
      </c>
      <c r="F616" s="5" t="s">
        <v>16</v>
      </c>
      <c r="G616" s="5">
        <v>51</v>
      </c>
      <c r="H616" s="5">
        <v>925</v>
      </c>
      <c r="I616" s="5">
        <v>1410</v>
      </c>
      <c r="J616" s="6">
        <f t="shared" si="6"/>
        <v>47175</v>
      </c>
      <c r="K616" s="6">
        <f t="shared" si="7"/>
        <v>71910</v>
      </c>
      <c r="L616" s="6">
        <f t="shared" si="8"/>
        <v>24735</v>
      </c>
    </row>
    <row r="617" spans="1:12" ht="14.25" customHeight="1" x14ac:dyDescent="0.3">
      <c r="A617" s="4">
        <v>45667</v>
      </c>
      <c r="B617" s="5" t="s">
        <v>330</v>
      </c>
      <c r="C617" s="5" t="s">
        <v>25</v>
      </c>
      <c r="D617" s="5" t="s">
        <v>91</v>
      </c>
      <c r="E617" s="5" t="s">
        <v>38</v>
      </c>
      <c r="F617" s="5" t="s">
        <v>16</v>
      </c>
      <c r="G617" s="5">
        <v>56</v>
      </c>
      <c r="H617" s="5">
        <v>782</v>
      </c>
      <c r="I617" s="5">
        <v>1182</v>
      </c>
      <c r="J617" s="6">
        <f t="shared" si="6"/>
        <v>43792</v>
      </c>
      <c r="K617" s="6">
        <f t="shared" si="7"/>
        <v>66192</v>
      </c>
      <c r="L617" s="6">
        <f t="shared" si="8"/>
        <v>22400</v>
      </c>
    </row>
    <row r="618" spans="1:12" ht="14.25" customHeight="1" x14ac:dyDescent="0.3">
      <c r="A618" s="4">
        <v>45668</v>
      </c>
      <c r="B618" s="5" t="s">
        <v>331</v>
      </c>
      <c r="C618" s="5" t="s">
        <v>25</v>
      </c>
      <c r="D618" s="5" t="s">
        <v>91</v>
      </c>
      <c r="E618" s="5" t="s">
        <v>38</v>
      </c>
      <c r="F618" s="5" t="s">
        <v>16</v>
      </c>
      <c r="G618" s="5">
        <v>92</v>
      </c>
      <c r="H618" s="5">
        <v>978</v>
      </c>
      <c r="I618" s="5">
        <v>1480</v>
      </c>
      <c r="J618" s="6">
        <f t="shared" si="6"/>
        <v>89976</v>
      </c>
      <c r="K618" s="6">
        <f t="shared" si="7"/>
        <v>136160</v>
      </c>
      <c r="L618" s="6">
        <f t="shared" si="8"/>
        <v>46184</v>
      </c>
    </row>
    <row r="619" spans="1:12" ht="14.25" customHeight="1" x14ac:dyDescent="0.3">
      <c r="A619" s="4">
        <v>45669</v>
      </c>
      <c r="B619" s="5" t="s">
        <v>332</v>
      </c>
      <c r="C619" s="5" t="s">
        <v>25</v>
      </c>
      <c r="D619" s="5" t="s">
        <v>91</v>
      </c>
      <c r="E619" s="5" t="s">
        <v>23</v>
      </c>
      <c r="F619" s="5" t="s">
        <v>35</v>
      </c>
      <c r="G619" s="5">
        <v>75</v>
      </c>
      <c r="H619" s="5">
        <v>539</v>
      </c>
      <c r="I619" s="5">
        <v>960</v>
      </c>
      <c r="J619" s="6">
        <f t="shared" si="6"/>
        <v>40425</v>
      </c>
      <c r="K619" s="6">
        <f t="shared" si="7"/>
        <v>72000</v>
      </c>
      <c r="L619" s="6">
        <f t="shared" si="8"/>
        <v>31575</v>
      </c>
    </row>
    <row r="620" spans="1:12" ht="14.25" customHeight="1" x14ac:dyDescent="0.3">
      <c r="A620" s="4">
        <v>45670</v>
      </c>
      <c r="B620" s="5" t="s">
        <v>333</v>
      </c>
      <c r="C620" s="5" t="s">
        <v>25</v>
      </c>
      <c r="D620" s="5" t="s">
        <v>91</v>
      </c>
      <c r="E620" s="5" t="s">
        <v>23</v>
      </c>
      <c r="F620" s="5" t="s">
        <v>16</v>
      </c>
      <c r="G620" s="5">
        <v>78</v>
      </c>
      <c r="H620" s="5">
        <v>608</v>
      </c>
      <c r="I620" s="5">
        <v>1296</v>
      </c>
      <c r="J620" s="6">
        <f t="shared" si="6"/>
        <v>47424</v>
      </c>
      <c r="K620" s="6">
        <f t="shared" si="7"/>
        <v>101088</v>
      </c>
      <c r="L620" s="6">
        <f t="shared" si="8"/>
        <v>53664</v>
      </c>
    </row>
    <row r="621" spans="1:12" ht="14.25" customHeight="1" x14ac:dyDescent="0.3">
      <c r="A621" s="4">
        <v>45671</v>
      </c>
      <c r="B621" s="5" t="s">
        <v>334</v>
      </c>
      <c r="C621" s="5" t="s">
        <v>25</v>
      </c>
      <c r="D621" s="5" t="s">
        <v>104</v>
      </c>
      <c r="E621" s="5" t="s">
        <v>34</v>
      </c>
      <c r="F621" s="5" t="s">
        <v>16</v>
      </c>
      <c r="G621" s="5">
        <v>90</v>
      </c>
      <c r="H621" s="5">
        <v>554</v>
      </c>
      <c r="I621" s="5">
        <v>1231</v>
      </c>
      <c r="J621" s="6">
        <f t="shared" si="6"/>
        <v>49860</v>
      </c>
      <c r="K621" s="6">
        <f t="shared" si="7"/>
        <v>110790</v>
      </c>
      <c r="L621" s="6">
        <f t="shared" si="8"/>
        <v>60930</v>
      </c>
    </row>
    <row r="622" spans="1:12" ht="14.25" customHeight="1" x14ac:dyDescent="0.3">
      <c r="A622" s="4">
        <v>45672</v>
      </c>
      <c r="B622" s="5" t="s">
        <v>335</v>
      </c>
      <c r="C622" s="5" t="s">
        <v>25</v>
      </c>
      <c r="D622" s="5" t="s">
        <v>104</v>
      </c>
      <c r="E622" s="5" t="s">
        <v>38</v>
      </c>
      <c r="F622" s="5" t="s">
        <v>16</v>
      </c>
      <c r="G622" s="5">
        <v>66</v>
      </c>
      <c r="H622" s="5">
        <v>831</v>
      </c>
      <c r="I622" s="5">
        <v>1478</v>
      </c>
      <c r="J622" s="6">
        <f t="shared" si="6"/>
        <v>54846</v>
      </c>
      <c r="K622" s="6">
        <f t="shared" si="7"/>
        <v>97548</v>
      </c>
      <c r="L622" s="6">
        <f t="shared" si="8"/>
        <v>42702</v>
      </c>
    </row>
    <row r="623" spans="1:12" ht="14.25" customHeight="1" x14ac:dyDescent="0.3">
      <c r="A623" s="4">
        <v>45673</v>
      </c>
      <c r="B623" s="5" t="s">
        <v>336</v>
      </c>
      <c r="C623" s="5" t="s">
        <v>25</v>
      </c>
      <c r="D623" s="5" t="s">
        <v>104</v>
      </c>
      <c r="E623" s="5" t="s">
        <v>61</v>
      </c>
      <c r="F623" s="5" t="s">
        <v>16</v>
      </c>
      <c r="G623" s="5">
        <v>86</v>
      </c>
      <c r="H623" s="5">
        <v>855</v>
      </c>
      <c r="I623" s="5">
        <v>1111</v>
      </c>
      <c r="J623" s="6">
        <f t="shared" si="6"/>
        <v>73530</v>
      </c>
      <c r="K623" s="6">
        <f t="shared" si="7"/>
        <v>95546</v>
      </c>
      <c r="L623" s="6">
        <f t="shared" si="8"/>
        <v>22016</v>
      </c>
    </row>
    <row r="624" spans="1:12" ht="14.25" customHeight="1" x14ac:dyDescent="0.3">
      <c r="A624" s="4">
        <v>45674</v>
      </c>
      <c r="B624" s="5" t="s">
        <v>337</v>
      </c>
      <c r="C624" s="5" t="s">
        <v>25</v>
      </c>
      <c r="D624" s="5" t="s">
        <v>104</v>
      </c>
      <c r="E624" s="5" t="s">
        <v>63</v>
      </c>
      <c r="F624" s="5" t="s">
        <v>35</v>
      </c>
      <c r="G624" s="5">
        <v>84</v>
      </c>
      <c r="H624" s="5">
        <v>948</v>
      </c>
      <c r="I624" s="5">
        <v>923</v>
      </c>
      <c r="J624" s="6">
        <f t="shared" si="6"/>
        <v>79632</v>
      </c>
      <c r="K624" s="6">
        <f t="shared" si="7"/>
        <v>77532</v>
      </c>
      <c r="L624" s="6">
        <f t="shared" si="8"/>
        <v>-2100</v>
      </c>
    </row>
    <row r="625" spans="1:12" ht="14.25" customHeight="1" x14ac:dyDescent="0.3">
      <c r="A625" s="4">
        <v>45675</v>
      </c>
      <c r="B625" s="5" t="s">
        <v>338</v>
      </c>
      <c r="C625" s="5" t="s">
        <v>25</v>
      </c>
      <c r="D625" s="5" t="s">
        <v>104</v>
      </c>
      <c r="E625" s="5" t="s">
        <v>19</v>
      </c>
      <c r="F625" s="5" t="s">
        <v>35</v>
      </c>
      <c r="G625" s="5">
        <v>90</v>
      </c>
      <c r="H625" s="5">
        <v>962</v>
      </c>
      <c r="I625" s="5">
        <v>1124</v>
      </c>
      <c r="J625" s="6">
        <f t="shared" si="6"/>
        <v>86580</v>
      </c>
      <c r="K625" s="6">
        <f t="shared" si="7"/>
        <v>101160</v>
      </c>
      <c r="L625" s="6">
        <f t="shared" si="8"/>
        <v>14580</v>
      </c>
    </row>
    <row r="626" spans="1:12" ht="14.25" customHeight="1" x14ac:dyDescent="0.3">
      <c r="A626" s="4">
        <v>45676</v>
      </c>
      <c r="B626" s="5" t="s">
        <v>339</v>
      </c>
      <c r="C626" s="5" t="s">
        <v>25</v>
      </c>
      <c r="D626" s="5" t="s">
        <v>104</v>
      </c>
      <c r="E626" s="5" t="s">
        <v>66</v>
      </c>
      <c r="F626" s="5" t="s">
        <v>35</v>
      </c>
      <c r="G626" s="5">
        <v>84</v>
      </c>
      <c r="H626" s="5">
        <v>521</v>
      </c>
      <c r="I626" s="5">
        <v>928</v>
      </c>
      <c r="J626" s="6">
        <f t="shared" si="6"/>
        <v>43764</v>
      </c>
      <c r="K626" s="6">
        <f t="shared" si="7"/>
        <v>77952</v>
      </c>
      <c r="L626" s="6">
        <f t="shared" si="8"/>
        <v>34188</v>
      </c>
    </row>
    <row r="627" spans="1:12" ht="14.25" customHeight="1" x14ac:dyDescent="0.3">
      <c r="A627" s="4">
        <v>45677</v>
      </c>
      <c r="B627" s="5" t="s">
        <v>229</v>
      </c>
      <c r="C627" s="5" t="s">
        <v>116</v>
      </c>
      <c r="D627" s="5" t="s">
        <v>136</v>
      </c>
      <c r="E627" s="5" t="s">
        <v>68</v>
      </c>
      <c r="F627" s="5" t="s">
        <v>35</v>
      </c>
      <c r="G627" s="5">
        <v>11</v>
      </c>
      <c r="H627" s="5">
        <v>587</v>
      </c>
      <c r="I627" s="5">
        <v>1453</v>
      </c>
      <c r="J627" s="6">
        <f t="shared" si="6"/>
        <v>6457</v>
      </c>
      <c r="K627" s="6">
        <f t="shared" si="7"/>
        <v>15983</v>
      </c>
      <c r="L627" s="6">
        <f t="shared" si="8"/>
        <v>9526</v>
      </c>
    </row>
    <row r="628" spans="1:12" ht="14.25" customHeight="1" x14ac:dyDescent="0.3">
      <c r="A628" s="4">
        <v>45678</v>
      </c>
      <c r="B628" s="5" t="s">
        <v>340</v>
      </c>
      <c r="C628" s="5" t="s">
        <v>116</v>
      </c>
      <c r="D628" s="5" t="s">
        <v>136</v>
      </c>
      <c r="E628" s="5" t="s">
        <v>70</v>
      </c>
      <c r="F628" s="5" t="s">
        <v>35</v>
      </c>
      <c r="G628" s="5">
        <v>11</v>
      </c>
      <c r="H628" s="5">
        <v>519</v>
      </c>
      <c r="I628" s="5">
        <v>1458</v>
      </c>
      <c r="J628" s="6">
        <f t="shared" si="6"/>
        <v>5709</v>
      </c>
      <c r="K628" s="6">
        <f t="shared" si="7"/>
        <v>16038</v>
      </c>
      <c r="L628" s="6">
        <f t="shared" si="8"/>
        <v>10329</v>
      </c>
    </row>
    <row r="629" spans="1:12" ht="14.25" customHeight="1" x14ac:dyDescent="0.3">
      <c r="A629" s="4">
        <v>45679</v>
      </c>
      <c r="B629" s="5" t="s">
        <v>341</v>
      </c>
      <c r="C629" s="5" t="s">
        <v>116</v>
      </c>
      <c r="D629" s="5" t="s">
        <v>136</v>
      </c>
      <c r="E629" s="5" t="s">
        <v>72</v>
      </c>
      <c r="F629" s="5" t="s">
        <v>35</v>
      </c>
      <c r="G629" s="5">
        <v>20</v>
      </c>
      <c r="H629" s="5">
        <v>597</v>
      </c>
      <c r="I629" s="5">
        <v>1166</v>
      </c>
      <c r="J629" s="6">
        <f t="shared" si="6"/>
        <v>11940</v>
      </c>
      <c r="K629" s="6">
        <f t="shared" si="7"/>
        <v>23320</v>
      </c>
      <c r="L629" s="6">
        <f t="shared" si="8"/>
        <v>11380</v>
      </c>
    </row>
    <row r="630" spans="1:12" ht="14.25" customHeight="1" x14ac:dyDescent="0.3">
      <c r="A630" s="4">
        <v>45680</v>
      </c>
      <c r="B630" s="5" t="s">
        <v>188</v>
      </c>
      <c r="C630" s="5" t="s">
        <v>116</v>
      </c>
      <c r="D630" s="5" t="s">
        <v>136</v>
      </c>
      <c r="E630" s="5" t="s">
        <v>74</v>
      </c>
      <c r="F630" s="5" t="s">
        <v>35</v>
      </c>
      <c r="G630" s="5">
        <v>18</v>
      </c>
      <c r="H630" s="5">
        <v>632</v>
      </c>
      <c r="I630" s="5">
        <v>1302</v>
      </c>
      <c r="J630" s="6">
        <f t="shared" si="6"/>
        <v>11376</v>
      </c>
      <c r="K630" s="6">
        <f t="shared" si="7"/>
        <v>23436</v>
      </c>
      <c r="L630" s="6">
        <f t="shared" si="8"/>
        <v>12060</v>
      </c>
    </row>
    <row r="631" spans="1:12" ht="14.25" customHeight="1" x14ac:dyDescent="0.3">
      <c r="A631" s="4">
        <v>45681</v>
      </c>
      <c r="B631" s="5" t="s">
        <v>342</v>
      </c>
      <c r="C631" s="5" t="s">
        <v>116</v>
      </c>
      <c r="D631" s="5" t="s">
        <v>136</v>
      </c>
      <c r="E631" s="5" t="s">
        <v>21</v>
      </c>
      <c r="F631" s="5" t="s">
        <v>35</v>
      </c>
      <c r="G631" s="5">
        <v>17</v>
      </c>
      <c r="H631" s="5">
        <v>649</v>
      </c>
      <c r="I631" s="5">
        <v>1255</v>
      </c>
      <c r="J631" s="6">
        <f t="shared" si="6"/>
        <v>11033</v>
      </c>
      <c r="K631" s="6">
        <f t="shared" si="7"/>
        <v>21335</v>
      </c>
      <c r="L631" s="6">
        <f t="shared" si="8"/>
        <v>10302</v>
      </c>
    </row>
    <row r="632" spans="1:12" ht="14.25" customHeight="1" x14ac:dyDescent="0.3">
      <c r="A632" s="4">
        <v>45682</v>
      </c>
      <c r="B632" s="5" t="s">
        <v>186</v>
      </c>
      <c r="C632" s="5" t="s">
        <v>116</v>
      </c>
      <c r="D632" s="5" t="s">
        <v>136</v>
      </c>
      <c r="E632" s="5" t="s">
        <v>21</v>
      </c>
      <c r="F632" s="5" t="s">
        <v>35</v>
      </c>
      <c r="G632" s="5">
        <v>18</v>
      </c>
      <c r="H632" s="5">
        <v>587</v>
      </c>
      <c r="I632" s="5">
        <v>972</v>
      </c>
      <c r="J632" s="6">
        <f t="shared" si="6"/>
        <v>10566</v>
      </c>
      <c r="K632" s="6">
        <f t="shared" si="7"/>
        <v>17496</v>
      </c>
      <c r="L632" s="6">
        <f t="shared" si="8"/>
        <v>6930</v>
      </c>
    </row>
    <row r="633" spans="1:12" ht="14.25" customHeight="1" x14ac:dyDescent="0.3">
      <c r="A633" s="4">
        <v>45683</v>
      </c>
      <c r="B633" s="5" t="s">
        <v>343</v>
      </c>
      <c r="C633" s="5" t="s">
        <v>116</v>
      </c>
      <c r="D633" s="5" t="s">
        <v>136</v>
      </c>
      <c r="E633" s="5" t="s">
        <v>42</v>
      </c>
      <c r="F633" s="5" t="s">
        <v>35</v>
      </c>
      <c r="G633" s="5">
        <v>18</v>
      </c>
      <c r="H633" s="5">
        <v>910</v>
      </c>
      <c r="I633" s="5">
        <v>1105</v>
      </c>
      <c r="J633" s="6">
        <f t="shared" si="6"/>
        <v>16380</v>
      </c>
      <c r="K633" s="6">
        <f t="shared" si="7"/>
        <v>19890</v>
      </c>
      <c r="L633" s="6">
        <f t="shared" si="8"/>
        <v>3510</v>
      </c>
    </row>
    <row r="634" spans="1:12" ht="14.25" customHeight="1" x14ac:dyDescent="0.3">
      <c r="A634" s="4">
        <v>45684</v>
      </c>
      <c r="B634" s="5" t="s">
        <v>344</v>
      </c>
      <c r="C634" s="5" t="s">
        <v>116</v>
      </c>
      <c r="D634" s="5" t="s">
        <v>136</v>
      </c>
      <c r="E634" s="5" t="s">
        <v>61</v>
      </c>
      <c r="F634" s="5" t="s">
        <v>16</v>
      </c>
      <c r="G634" s="5">
        <v>19</v>
      </c>
      <c r="H634" s="5">
        <v>701</v>
      </c>
      <c r="I634" s="5">
        <v>1464</v>
      </c>
      <c r="J634" s="6">
        <f t="shared" si="6"/>
        <v>13319</v>
      </c>
      <c r="K634" s="6">
        <f t="shared" si="7"/>
        <v>27816</v>
      </c>
      <c r="L634" s="6">
        <f t="shared" si="8"/>
        <v>14497</v>
      </c>
    </row>
    <row r="635" spans="1:12" ht="14.25" customHeight="1" x14ac:dyDescent="0.3">
      <c r="A635" s="4">
        <v>45685</v>
      </c>
      <c r="B635" s="5" t="s">
        <v>345</v>
      </c>
      <c r="C635" s="5" t="s">
        <v>116</v>
      </c>
      <c r="D635" s="5" t="s">
        <v>136</v>
      </c>
      <c r="E635" s="5" t="s">
        <v>21</v>
      </c>
      <c r="F635" s="5" t="s">
        <v>16</v>
      </c>
      <c r="G635" s="5">
        <v>19</v>
      </c>
      <c r="H635" s="5">
        <v>972</v>
      </c>
      <c r="I635" s="5">
        <v>1262</v>
      </c>
      <c r="J635" s="6">
        <f t="shared" si="6"/>
        <v>18468</v>
      </c>
      <c r="K635" s="6">
        <f t="shared" si="7"/>
        <v>23978</v>
      </c>
      <c r="L635" s="6">
        <f t="shared" si="8"/>
        <v>5510</v>
      </c>
    </row>
    <row r="636" spans="1:12" ht="14.25" customHeight="1" x14ac:dyDescent="0.3">
      <c r="A636" s="4">
        <v>45686</v>
      </c>
      <c r="B636" s="5" t="s">
        <v>346</v>
      </c>
      <c r="C636" s="5" t="s">
        <v>116</v>
      </c>
      <c r="D636" s="5" t="s">
        <v>136</v>
      </c>
      <c r="E636" s="5" t="s">
        <v>38</v>
      </c>
      <c r="F636" s="5" t="s">
        <v>16</v>
      </c>
      <c r="G636" s="5">
        <v>13</v>
      </c>
      <c r="H636" s="5">
        <v>615</v>
      </c>
      <c r="I636" s="5">
        <v>1277</v>
      </c>
      <c r="J636" s="6">
        <f t="shared" si="6"/>
        <v>7995</v>
      </c>
      <c r="K636" s="6">
        <f t="shared" si="7"/>
        <v>16601</v>
      </c>
      <c r="L636" s="6">
        <f t="shared" si="8"/>
        <v>8606</v>
      </c>
    </row>
    <row r="637" spans="1:12" ht="14.25" customHeight="1" x14ac:dyDescent="0.3">
      <c r="A637" s="4">
        <v>45687</v>
      </c>
      <c r="B637" s="5" t="s">
        <v>347</v>
      </c>
      <c r="C637" s="5" t="s">
        <v>116</v>
      </c>
      <c r="D637" s="5" t="s">
        <v>136</v>
      </c>
      <c r="E637" s="5" t="s">
        <v>61</v>
      </c>
      <c r="F637" s="5" t="s">
        <v>16</v>
      </c>
      <c r="G637" s="5">
        <v>11</v>
      </c>
      <c r="H637" s="5">
        <v>543</v>
      </c>
      <c r="I637" s="5">
        <v>1293</v>
      </c>
      <c r="J637" s="6">
        <f t="shared" si="6"/>
        <v>5973</v>
      </c>
      <c r="K637" s="6">
        <f t="shared" si="7"/>
        <v>14223</v>
      </c>
      <c r="L637" s="6">
        <f t="shared" si="8"/>
        <v>8250</v>
      </c>
    </row>
    <row r="638" spans="1:12" ht="14.25" customHeight="1" x14ac:dyDescent="0.3">
      <c r="A638" s="4">
        <v>45688</v>
      </c>
      <c r="B638" s="5" t="s">
        <v>348</v>
      </c>
      <c r="C638" s="5" t="s">
        <v>116</v>
      </c>
      <c r="D638" s="5" t="s">
        <v>136</v>
      </c>
      <c r="E638" s="5" t="s">
        <v>63</v>
      </c>
      <c r="F638" s="5" t="s">
        <v>16</v>
      </c>
      <c r="G638" s="5">
        <v>19</v>
      </c>
      <c r="H638" s="5">
        <v>864</v>
      </c>
      <c r="I638" s="5">
        <v>1451</v>
      </c>
      <c r="J638" s="6">
        <f t="shared" si="6"/>
        <v>16416</v>
      </c>
      <c r="K638" s="6">
        <f t="shared" si="7"/>
        <v>27569</v>
      </c>
      <c r="L638" s="6">
        <f t="shared" si="8"/>
        <v>11153</v>
      </c>
    </row>
    <row r="639" spans="1:12" ht="14.25" customHeight="1" x14ac:dyDescent="0.3">
      <c r="A639" s="4">
        <v>45689</v>
      </c>
      <c r="B639" s="5" t="s">
        <v>349</v>
      </c>
      <c r="C639" s="5" t="s">
        <v>13</v>
      </c>
      <c r="D639" s="5" t="s">
        <v>78</v>
      </c>
      <c r="E639" s="5" t="s">
        <v>19</v>
      </c>
      <c r="F639" s="5" t="s">
        <v>35</v>
      </c>
      <c r="G639" s="5">
        <v>23</v>
      </c>
      <c r="H639" s="5">
        <v>755</v>
      </c>
      <c r="I639" s="5">
        <v>1184</v>
      </c>
      <c r="J639" s="6">
        <f t="shared" si="6"/>
        <v>17365</v>
      </c>
      <c r="K639" s="6">
        <f t="shared" si="7"/>
        <v>27232</v>
      </c>
      <c r="L639" s="6">
        <f t="shared" si="8"/>
        <v>9867</v>
      </c>
    </row>
    <row r="640" spans="1:12" ht="14.25" customHeight="1" x14ac:dyDescent="0.3">
      <c r="A640" s="4">
        <v>45690</v>
      </c>
      <c r="B640" s="5" t="s">
        <v>350</v>
      </c>
      <c r="C640" s="5" t="s">
        <v>13</v>
      </c>
      <c r="D640" s="5" t="s">
        <v>78</v>
      </c>
      <c r="E640" s="5" t="s">
        <v>66</v>
      </c>
      <c r="F640" s="5" t="s">
        <v>35</v>
      </c>
      <c r="G640" s="5">
        <v>26</v>
      </c>
      <c r="H640" s="5">
        <v>573</v>
      </c>
      <c r="I640" s="5">
        <v>1442</v>
      </c>
      <c r="J640" s="6">
        <f t="shared" si="6"/>
        <v>14898</v>
      </c>
      <c r="K640" s="6">
        <f t="shared" si="7"/>
        <v>37492</v>
      </c>
      <c r="L640" s="6">
        <f t="shared" si="8"/>
        <v>22594</v>
      </c>
    </row>
    <row r="641" spans="1:12" ht="14.25" customHeight="1" x14ac:dyDescent="0.3">
      <c r="A641" s="4">
        <v>45691</v>
      </c>
      <c r="B641" s="5" t="s">
        <v>351</v>
      </c>
      <c r="C641" s="5" t="s">
        <v>13</v>
      </c>
      <c r="D641" s="5" t="s">
        <v>78</v>
      </c>
      <c r="E641" s="5" t="s">
        <v>68</v>
      </c>
      <c r="F641" s="5" t="s">
        <v>35</v>
      </c>
      <c r="G641" s="5">
        <v>30</v>
      </c>
      <c r="H641" s="5">
        <v>946</v>
      </c>
      <c r="I641" s="5">
        <v>1123</v>
      </c>
      <c r="J641" s="6">
        <f t="shared" si="6"/>
        <v>28380</v>
      </c>
      <c r="K641" s="6">
        <f t="shared" si="7"/>
        <v>33690</v>
      </c>
      <c r="L641" s="6">
        <f t="shared" si="8"/>
        <v>5310</v>
      </c>
    </row>
    <row r="642" spans="1:12" ht="14.25" customHeight="1" x14ac:dyDescent="0.3">
      <c r="A642" s="4">
        <v>45692</v>
      </c>
      <c r="B642" s="5" t="s">
        <v>352</v>
      </c>
      <c r="C642" s="5" t="s">
        <v>13</v>
      </c>
      <c r="D642" s="5" t="s">
        <v>78</v>
      </c>
      <c r="E642" s="5" t="s">
        <v>70</v>
      </c>
      <c r="F642" s="5" t="s">
        <v>16</v>
      </c>
      <c r="G642" s="5">
        <v>22</v>
      </c>
      <c r="H642" s="5">
        <v>679</v>
      </c>
      <c r="I642" s="5">
        <v>956</v>
      </c>
      <c r="J642" s="6">
        <f t="shared" si="6"/>
        <v>14938</v>
      </c>
      <c r="K642" s="6">
        <f t="shared" si="7"/>
        <v>21032</v>
      </c>
      <c r="L642" s="6">
        <f t="shared" si="8"/>
        <v>6094</v>
      </c>
    </row>
    <row r="643" spans="1:12" ht="14.25" customHeight="1" x14ac:dyDescent="0.3">
      <c r="A643" s="4">
        <v>45693</v>
      </c>
      <c r="B643" s="5" t="s">
        <v>353</v>
      </c>
      <c r="C643" s="5" t="s">
        <v>13</v>
      </c>
      <c r="D643" s="5" t="s">
        <v>78</v>
      </c>
      <c r="E643" s="5" t="s">
        <v>72</v>
      </c>
      <c r="F643" s="5" t="s">
        <v>16</v>
      </c>
      <c r="G643" s="5">
        <v>25</v>
      </c>
      <c r="H643" s="5">
        <v>975</v>
      </c>
      <c r="I643" s="5">
        <v>1335</v>
      </c>
      <c r="J643" s="6">
        <f t="shared" si="6"/>
        <v>24375</v>
      </c>
      <c r="K643" s="6">
        <f t="shared" si="7"/>
        <v>33375</v>
      </c>
      <c r="L643" s="6">
        <f t="shared" si="8"/>
        <v>9000</v>
      </c>
    </row>
    <row r="644" spans="1:12" ht="14.25" customHeight="1" x14ac:dyDescent="0.3">
      <c r="A644" s="4">
        <v>45694</v>
      </c>
      <c r="B644" s="5" t="s">
        <v>354</v>
      </c>
      <c r="C644" s="5" t="s">
        <v>13</v>
      </c>
      <c r="D644" s="5" t="s">
        <v>78</v>
      </c>
      <c r="E644" s="5" t="s">
        <v>74</v>
      </c>
      <c r="F644" s="5" t="s">
        <v>16</v>
      </c>
      <c r="G644" s="5">
        <v>24</v>
      </c>
      <c r="H644" s="5">
        <v>642</v>
      </c>
      <c r="I644" s="5">
        <v>1307</v>
      </c>
      <c r="J644" s="6">
        <f t="shared" si="6"/>
        <v>15408</v>
      </c>
      <c r="K644" s="6">
        <f t="shared" si="7"/>
        <v>31368</v>
      </c>
      <c r="L644" s="6">
        <f t="shared" si="8"/>
        <v>15960</v>
      </c>
    </row>
    <row r="645" spans="1:12" ht="14.25" customHeight="1" x14ac:dyDescent="0.3">
      <c r="A645" s="4">
        <v>45695</v>
      </c>
      <c r="B645" s="5" t="s">
        <v>355</v>
      </c>
      <c r="C645" s="5" t="s">
        <v>13</v>
      </c>
      <c r="D645" s="5" t="s">
        <v>78</v>
      </c>
      <c r="E645" s="5" t="s">
        <v>21</v>
      </c>
      <c r="F645" s="5" t="s">
        <v>16</v>
      </c>
      <c r="G645" s="5">
        <v>29</v>
      </c>
      <c r="H645" s="5">
        <v>598</v>
      </c>
      <c r="I645" s="5">
        <v>900</v>
      </c>
      <c r="J645" s="6">
        <f t="shared" si="6"/>
        <v>17342</v>
      </c>
      <c r="K645" s="6">
        <f t="shared" si="7"/>
        <v>26100</v>
      </c>
      <c r="L645" s="6">
        <f t="shared" si="8"/>
        <v>8758</v>
      </c>
    </row>
    <row r="646" spans="1:12" ht="14.25" customHeight="1" x14ac:dyDescent="0.3">
      <c r="A646" s="4">
        <v>45696</v>
      </c>
      <c r="B646" s="5" t="s">
        <v>356</v>
      </c>
      <c r="C646" s="5" t="s">
        <v>13</v>
      </c>
      <c r="D646" s="5" t="s">
        <v>78</v>
      </c>
      <c r="E646" s="5" t="s">
        <v>21</v>
      </c>
      <c r="F646" s="5" t="s">
        <v>16</v>
      </c>
      <c r="G646" s="5">
        <v>22</v>
      </c>
      <c r="H646" s="5">
        <v>719</v>
      </c>
      <c r="I646" s="5">
        <v>1172</v>
      </c>
      <c r="J646" s="6">
        <f t="shared" si="6"/>
        <v>15818</v>
      </c>
      <c r="K646" s="6">
        <f t="shared" si="7"/>
        <v>25784</v>
      </c>
      <c r="L646" s="6">
        <f t="shared" si="8"/>
        <v>9966</v>
      </c>
    </row>
    <row r="647" spans="1:12" ht="14.25" customHeight="1" x14ac:dyDescent="0.3">
      <c r="A647" s="4">
        <v>45697</v>
      </c>
      <c r="B647" s="5" t="s">
        <v>357</v>
      </c>
      <c r="C647" s="5" t="s">
        <v>13</v>
      </c>
      <c r="D647" s="5" t="s">
        <v>78</v>
      </c>
      <c r="E647" s="5" t="s">
        <v>42</v>
      </c>
      <c r="F647" s="5" t="s">
        <v>35</v>
      </c>
      <c r="G647" s="5">
        <v>30</v>
      </c>
      <c r="H647" s="5">
        <v>716</v>
      </c>
      <c r="I647" s="5">
        <v>1219</v>
      </c>
      <c r="J647" s="6">
        <f t="shared" si="6"/>
        <v>21480</v>
      </c>
      <c r="K647" s="6">
        <f t="shared" si="7"/>
        <v>36570</v>
      </c>
      <c r="L647" s="6">
        <f t="shared" si="8"/>
        <v>15090</v>
      </c>
    </row>
    <row r="648" spans="1:12" ht="14.25" customHeight="1" x14ac:dyDescent="0.3">
      <c r="A648" s="4">
        <v>45698</v>
      </c>
      <c r="B648" s="5" t="s">
        <v>358</v>
      </c>
      <c r="C648" s="5" t="s">
        <v>13</v>
      </c>
      <c r="D648" s="5" t="s">
        <v>78</v>
      </c>
      <c r="E648" s="5" t="s">
        <v>61</v>
      </c>
      <c r="F648" s="5" t="s">
        <v>35</v>
      </c>
      <c r="G648" s="5">
        <v>29</v>
      </c>
      <c r="H648" s="5">
        <v>725</v>
      </c>
      <c r="I648" s="5">
        <v>1096</v>
      </c>
      <c r="J648" s="6">
        <f t="shared" si="6"/>
        <v>21025</v>
      </c>
      <c r="K648" s="6">
        <f t="shared" si="7"/>
        <v>31784</v>
      </c>
      <c r="L648" s="6">
        <f t="shared" si="8"/>
        <v>10759</v>
      </c>
    </row>
    <row r="649" spans="1:12" ht="14.25" customHeight="1" x14ac:dyDescent="0.3">
      <c r="A649" s="4">
        <v>45699</v>
      </c>
      <c r="B649" s="5" t="s">
        <v>359</v>
      </c>
      <c r="C649" s="5" t="s">
        <v>13</v>
      </c>
      <c r="D649" s="5" t="s">
        <v>78</v>
      </c>
      <c r="E649" s="5" t="s">
        <v>31</v>
      </c>
      <c r="F649" s="5" t="s">
        <v>35</v>
      </c>
      <c r="G649" s="5">
        <v>29</v>
      </c>
      <c r="H649" s="5">
        <v>623</v>
      </c>
      <c r="I649" s="5">
        <v>941</v>
      </c>
      <c r="J649" s="6">
        <f t="shared" si="6"/>
        <v>18067</v>
      </c>
      <c r="K649" s="6">
        <f t="shared" si="7"/>
        <v>27289</v>
      </c>
      <c r="L649" s="6">
        <f t="shared" si="8"/>
        <v>9222</v>
      </c>
    </row>
    <row r="650" spans="1:12" ht="14.25" customHeight="1" x14ac:dyDescent="0.3">
      <c r="A650" s="4">
        <v>45700</v>
      </c>
      <c r="B650" s="5" t="s">
        <v>360</v>
      </c>
      <c r="C650" s="5" t="s">
        <v>25</v>
      </c>
      <c r="D650" s="5" t="s">
        <v>91</v>
      </c>
      <c r="E650" s="5" t="s">
        <v>38</v>
      </c>
      <c r="F650" s="5" t="s">
        <v>35</v>
      </c>
      <c r="G650" s="5">
        <v>85</v>
      </c>
      <c r="H650" s="5">
        <v>938</v>
      </c>
      <c r="I650" s="5">
        <v>893</v>
      </c>
      <c r="J650" s="6">
        <f t="shared" si="6"/>
        <v>79730</v>
      </c>
      <c r="K650" s="6">
        <f t="shared" si="7"/>
        <v>75905</v>
      </c>
      <c r="L650" s="6">
        <f t="shared" si="8"/>
        <v>-3825</v>
      </c>
    </row>
    <row r="651" spans="1:12" ht="14.25" customHeight="1" x14ac:dyDescent="0.3">
      <c r="A651" s="4">
        <v>45701</v>
      </c>
      <c r="B651" s="5" t="s">
        <v>361</v>
      </c>
      <c r="C651" s="5" t="s">
        <v>25</v>
      </c>
      <c r="D651" s="5" t="s">
        <v>91</v>
      </c>
      <c r="E651" s="5" t="s">
        <v>38</v>
      </c>
      <c r="F651" s="5" t="s">
        <v>35</v>
      </c>
      <c r="G651" s="5">
        <v>62</v>
      </c>
      <c r="H651" s="5">
        <v>562</v>
      </c>
      <c r="I651" s="5">
        <v>1412</v>
      </c>
      <c r="J651" s="6">
        <f t="shared" si="6"/>
        <v>34844</v>
      </c>
      <c r="K651" s="6">
        <f t="shared" si="7"/>
        <v>87544</v>
      </c>
      <c r="L651" s="6">
        <f t="shared" si="8"/>
        <v>52700</v>
      </c>
    </row>
    <row r="652" spans="1:12" ht="14.25" customHeight="1" x14ac:dyDescent="0.3">
      <c r="A652" s="4">
        <v>45702</v>
      </c>
      <c r="B652" s="5" t="s">
        <v>362</v>
      </c>
      <c r="C652" s="5" t="s">
        <v>25</v>
      </c>
      <c r="D652" s="5" t="s">
        <v>91</v>
      </c>
      <c r="E652" s="5" t="s">
        <v>23</v>
      </c>
      <c r="F652" s="5" t="s">
        <v>35</v>
      </c>
      <c r="G652" s="5">
        <v>59</v>
      </c>
      <c r="H652" s="5">
        <v>725</v>
      </c>
      <c r="I652" s="5">
        <v>1407</v>
      </c>
      <c r="J652" s="6">
        <f t="shared" si="6"/>
        <v>42775</v>
      </c>
      <c r="K652" s="6">
        <f t="shared" si="7"/>
        <v>83013</v>
      </c>
      <c r="L652" s="6">
        <f t="shared" si="8"/>
        <v>40238</v>
      </c>
    </row>
    <row r="653" spans="1:12" ht="14.25" customHeight="1" x14ac:dyDescent="0.3">
      <c r="A653" s="4">
        <v>45703</v>
      </c>
      <c r="B653" s="5" t="s">
        <v>363</v>
      </c>
      <c r="C653" s="5" t="s">
        <v>25</v>
      </c>
      <c r="D653" s="5" t="s">
        <v>91</v>
      </c>
      <c r="E653" s="5" t="s">
        <v>23</v>
      </c>
      <c r="F653" s="5" t="s">
        <v>35</v>
      </c>
      <c r="G653" s="5">
        <v>50</v>
      </c>
      <c r="H653" s="5">
        <v>887</v>
      </c>
      <c r="I653" s="5">
        <v>1139</v>
      </c>
      <c r="J653" s="6">
        <f t="shared" si="6"/>
        <v>44350</v>
      </c>
      <c r="K653" s="6">
        <f t="shared" si="7"/>
        <v>56950</v>
      </c>
      <c r="L653" s="6">
        <f t="shared" si="8"/>
        <v>12600</v>
      </c>
    </row>
    <row r="654" spans="1:12" ht="14.25" customHeight="1" x14ac:dyDescent="0.3">
      <c r="A654" s="4">
        <v>45704</v>
      </c>
      <c r="B654" s="5" t="s">
        <v>364</v>
      </c>
      <c r="C654" s="5" t="s">
        <v>25</v>
      </c>
      <c r="D654" s="5" t="s">
        <v>91</v>
      </c>
      <c r="E654" s="5" t="s">
        <v>34</v>
      </c>
      <c r="F654" s="5" t="s">
        <v>16</v>
      </c>
      <c r="G654" s="5">
        <v>66</v>
      </c>
      <c r="H654" s="5">
        <v>771</v>
      </c>
      <c r="I654" s="5">
        <v>1347</v>
      </c>
      <c r="J654" s="6">
        <f t="shared" si="6"/>
        <v>50886</v>
      </c>
      <c r="K654" s="6">
        <f t="shared" si="7"/>
        <v>88902</v>
      </c>
      <c r="L654" s="6">
        <f t="shared" si="8"/>
        <v>38016</v>
      </c>
    </row>
    <row r="655" spans="1:12" ht="14.25" customHeight="1" x14ac:dyDescent="0.3">
      <c r="A655" s="4">
        <v>45705</v>
      </c>
      <c r="B655" s="5" t="s">
        <v>365</v>
      </c>
      <c r="C655" s="5" t="s">
        <v>25</v>
      </c>
      <c r="D655" s="5" t="s">
        <v>91</v>
      </c>
      <c r="E655" s="5" t="s">
        <v>38</v>
      </c>
      <c r="F655" s="5" t="s">
        <v>16</v>
      </c>
      <c r="G655" s="5">
        <v>61</v>
      </c>
      <c r="H655" s="5">
        <v>529</v>
      </c>
      <c r="I655" s="5">
        <v>1136</v>
      </c>
      <c r="J655" s="6">
        <f t="shared" si="6"/>
        <v>32269</v>
      </c>
      <c r="K655" s="6">
        <f t="shared" si="7"/>
        <v>69296</v>
      </c>
      <c r="L655" s="6">
        <f t="shared" si="8"/>
        <v>37027</v>
      </c>
    </row>
    <row r="656" spans="1:12" ht="14.25" customHeight="1" x14ac:dyDescent="0.3">
      <c r="A656" s="4">
        <v>45706</v>
      </c>
      <c r="B656" s="5" t="s">
        <v>366</v>
      </c>
      <c r="C656" s="5" t="s">
        <v>25</v>
      </c>
      <c r="D656" s="5" t="s">
        <v>91</v>
      </c>
      <c r="E656" s="5" t="s">
        <v>61</v>
      </c>
      <c r="F656" s="5" t="s">
        <v>16</v>
      </c>
      <c r="G656" s="5">
        <v>78</v>
      </c>
      <c r="H656" s="5">
        <v>511</v>
      </c>
      <c r="I656" s="5">
        <v>1010</v>
      </c>
      <c r="J656" s="6">
        <f t="shared" si="6"/>
        <v>39858</v>
      </c>
      <c r="K656" s="6">
        <f t="shared" si="7"/>
        <v>78780</v>
      </c>
      <c r="L656" s="6">
        <f t="shared" si="8"/>
        <v>38922</v>
      </c>
    </row>
    <row r="657" spans="1:12" ht="14.25" customHeight="1" x14ac:dyDescent="0.3">
      <c r="A657" s="4">
        <v>45707</v>
      </c>
      <c r="B657" s="5" t="s">
        <v>367</v>
      </c>
      <c r="C657" s="5" t="s">
        <v>25</v>
      </c>
      <c r="D657" s="5" t="s">
        <v>91</v>
      </c>
      <c r="E657" s="5" t="s">
        <v>63</v>
      </c>
      <c r="F657" s="5" t="s">
        <v>16</v>
      </c>
      <c r="G657" s="5">
        <v>96</v>
      </c>
      <c r="H657" s="5">
        <v>790</v>
      </c>
      <c r="I657" s="5">
        <v>1088</v>
      </c>
      <c r="J657" s="6">
        <f t="shared" si="6"/>
        <v>75840</v>
      </c>
      <c r="K657" s="6">
        <f t="shared" si="7"/>
        <v>104448</v>
      </c>
      <c r="L657" s="6">
        <f t="shared" si="8"/>
        <v>28608</v>
      </c>
    </row>
    <row r="658" spans="1:12" ht="14.25" customHeight="1" x14ac:dyDescent="0.3">
      <c r="A658" s="4">
        <v>45708</v>
      </c>
      <c r="B658" s="5" t="s">
        <v>368</v>
      </c>
      <c r="C658" s="5" t="s">
        <v>25</v>
      </c>
      <c r="D658" s="5" t="s">
        <v>91</v>
      </c>
      <c r="E658" s="5" t="s">
        <v>19</v>
      </c>
      <c r="F658" s="5" t="s">
        <v>35</v>
      </c>
      <c r="G658" s="5">
        <v>63</v>
      </c>
      <c r="H658" s="5">
        <v>722</v>
      </c>
      <c r="I658" s="5">
        <v>893</v>
      </c>
      <c r="J658" s="6">
        <f t="shared" si="6"/>
        <v>45486</v>
      </c>
      <c r="K658" s="6">
        <f t="shared" si="7"/>
        <v>56259</v>
      </c>
      <c r="L658" s="6">
        <f t="shared" si="8"/>
        <v>10773</v>
      </c>
    </row>
    <row r="659" spans="1:12" ht="14.25" customHeight="1" x14ac:dyDescent="0.3">
      <c r="A659" s="4">
        <v>45709</v>
      </c>
      <c r="B659" s="5" t="s">
        <v>369</v>
      </c>
      <c r="C659" s="5" t="s">
        <v>25</v>
      </c>
      <c r="D659" s="5" t="s">
        <v>91</v>
      </c>
      <c r="E659" s="5" t="s">
        <v>66</v>
      </c>
      <c r="F659" s="5" t="s">
        <v>16</v>
      </c>
      <c r="G659" s="5">
        <v>100</v>
      </c>
      <c r="H659" s="5">
        <v>831</v>
      </c>
      <c r="I659" s="5">
        <v>1370</v>
      </c>
      <c r="J659" s="6">
        <f t="shared" si="6"/>
        <v>83100</v>
      </c>
      <c r="K659" s="6">
        <f t="shared" si="7"/>
        <v>137000</v>
      </c>
      <c r="L659" s="6">
        <f t="shared" si="8"/>
        <v>53900</v>
      </c>
    </row>
    <row r="660" spans="1:12" ht="14.25" customHeight="1" x14ac:dyDescent="0.3">
      <c r="A660" s="4">
        <v>45710</v>
      </c>
      <c r="B660" s="5" t="s">
        <v>370</v>
      </c>
      <c r="C660" s="5" t="s">
        <v>25</v>
      </c>
      <c r="D660" s="5" t="s">
        <v>91</v>
      </c>
      <c r="E660" s="5" t="s">
        <v>68</v>
      </c>
      <c r="F660" s="5" t="s">
        <v>16</v>
      </c>
      <c r="G660" s="5">
        <v>92</v>
      </c>
      <c r="H660" s="5">
        <v>521</v>
      </c>
      <c r="I660" s="5">
        <v>1373</v>
      </c>
      <c r="J660" s="6">
        <f t="shared" si="6"/>
        <v>47932</v>
      </c>
      <c r="K660" s="6">
        <f t="shared" si="7"/>
        <v>126316</v>
      </c>
      <c r="L660" s="6">
        <f t="shared" si="8"/>
        <v>78384</v>
      </c>
    </row>
    <row r="661" spans="1:12" ht="14.25" customHeight="1" x14ac:dyDescent="0.3">
      <c r="A661" s="4">
        <v>45711</v>
      </c>
      <c r="B661" s="5" t="s">
        <v>371</v>
      </c>
      <c r="C661" s="5" t="s">
        <v>25</v>
      </c>
      <c r="D661" s="5" t="s">
        <v>91</v>
      </c>
      <c r="E661" s="5" t="s">
        <v>70</v>
      </c>
      <c r="F661" s="5" t="s">
        <v>16</v>
      </c>
      <c r="G661" s="5">
        <v>65</v>
      </c>
      <c r="H661" s="5">
        <v>661</v>
      </c>
      <c r="I661" s="5">
        <v>1459</v>
      </c>
      <c r="J661" s="6">
        <f t="shared" si="6"/>
        <v>42965</v>
      </c>
      <c r="K661" s="6">
        <f t="shared" si="7"/>
        <v>94835</v>
      </c>
      <c r="L661" s="6">
        <f t="shared" si="8"/>
        <v>51870</v>
      </c>
    </row>
    <row r="662" spans="1:12" ht="14.25" customHeight="1" x14ac:dyDescent="0.3">
      <c r="A662" s="4">
        <v>45712</v>
      </c>
      <c r="B662" s="8" t="s">
        <v>372</v>
      </c>
      <c r="C662" s="8" t="s">
        <v>25</v>
      </c>
      <c r="D662" s="8" t="s">
        <v>104</v>
      </c>
      <c r="E662" s="8" t="s">
        <v>72</v>
      </c>
      <c r="F662" s="5" t="s">
        <v>16</v>
      </c>
      <c r="G662" s="5">
        <v>77</v>
      </c>
      <c r="H662" s="5">
        <v>595</v>
      </c>
      <c r="I662" s="5">
        <v>1275</v>
      </c>
      <c r="J662" s="6">
        <f t="shared" si="6"/>
        <v>45815</v>
      </c>
      <c r="K662" s="6">
        <f t="shared" si="7"/>
        <v>98175</v>
      </c>
      <c r="L662" s="6">
        <f t="shared" si="8"/>
        <v>52360</v>
      </c>
    </row>
    <row r="663" spans="1:12" ht="14.25" customHeight="1" x14ac:dyDescent="0.3">
      <c r="A663" s="4">
        <v>45713</v>
      </c>
      <c r="B663" s="9" t="s">
        <v>373</v>
      </c>
      <c r="C663" s="8" t="s">
        <v>25</v>
      </c>
      <c r="D663" s="9" t="s">
        <v>374</v>
      </c>
      <c r="E663" s="8" t="s">
        <v>72</v>
      </c>
      <c r="F663" s="5" t="s">
        <v>16</v>
      </c>
      <c r="G663" s="5">
        <v>62</v>
      </c>
      <c r="H663" s="5">
        <v>774</v>
      </c>
      <c r="I663" s="5">
        <v>1463</v>
      </c>
      <c r="J663" s="6">
        <f t="shared" si="6"/>
        <v>47988</v>
      </c>
      <c r="K663" s="6">
        <f t="shared" si="7"/>
        <v>90706</v>
      </c>
      <c r="L663" s="6">
        <f t="shared" si="8"/>
        <v>42718</v>
      </c>
    </row>
    <row r="664" spans="1:12" ht="14.25" customHeight="1" x14ac:dyDescent="0.3">
      <c r="A664" s="4">
        <v>45383</v>
      </c>
      <c r="B664" s="5" t="s">
        <v>12</v>
      </c>
      <c r="C664" s="5" t="s">
        <v>13</v>
      </c>
      <c r="D664" s="5" t="s">
        <v>14</v>
      </c>
      <c r="E664" s="5" t="s">
        <v>15</v>
      </c>
      <c r="F664" s="5" t="s">
        <v>16</v>
      </c>
      <c r="G664" s="5">
        <v>21</v>
      </c>
      <c r="H664" s="5">
        <v>553</v>
      </c>
      <c r="I664" s="5">
        <v>1146</v>
      </c>
      <c r="J664" s="6">
        <f t="shared" si="6"/>
        <v>11613</v>
      </c>
      <c r="K664" s="6">
        <f t="shared" si="7"/>
        <v>24066</v>
      </c>
      <c r="L664" s="6">
        <f t="shared" si="8"/>
        <v>12453</v>
      </c>
    </row>
    <row r="665" spans="1:12" ht="14.25" customHeight="1" x14ac:dyDescent="0.3">
      <c r="A665" s="4">
        <v>45384</v>
      </c>
      <c r="B665" s="5" t="s">
        <v>17</v>
      </c>
      <c r="C665" s="5" t="s">
        <v>13</v>
      </c>
      <c r="D665" s="5" t="s">
        <v>18</v>
      </c>
      <c r="E665" s="5" t="s">
        <v>19</v>
      </c>
      <c r="F665" s="5" t="s">
        <v>16</v>
      </c>
      <c r="G665" s="5">
        <v>30</v>
      </c>
      <c r="H665" s="5">
        <v>719</v>
      </c>
      <c r="I665" s="5">
        <v>1492</v>
      </c>
      <c r="J665" s="6">
        <f t="shared" si="6"/>
        <v>21570</v>
      </c>
      <c r="K665" s="6">
        <f t="shared" si="7"/>
        <v>44760</v>
      </c>
      <c r="L665" s="6">
        <f t="shared" si="8"/>
        <v>23190</v>
      </c>
    </row>
    <row r="666" spans="1:12" ht="14.25" customHeight="1" x14ac:dyDescent="0.3">
      <c r="A666" s="4">
        <v>45385</v>
      </c>
      <c r="B666" s="5" t="s">
        <v>20</v>
      </c>
      <c r="C666" s="5" t="s">
        <v>13</v>
      </c>
      <c r="D666" s="5" t="s">
        <v>18</v>
      </c>
      <c r="E666" s="5" t="s">
        <v>21</v>
      </c>
      <c r="F666" s="5" t="s">
        <v>16</v>
      </c>
      <c r="G666" s="5">
        <v>25</v>
      </c>
      <c r="H666" s="5">
        <v>980</v>
      </c>
      <c r="I666" s="5">
        <v>1303</v>
      </c>
      <c r="J666" s="6">
        <f t="shared" si="6"/>
        <v>24500</v>
      </c>
      <c r="K666" s="6">
        <f t="shared" si="7"/>
        <v>32575</v>
      </c>
      <c r="L666" s="6">
        <f t="shared" si="8"/>
        <v>8075</v>
      </c>
    </row>
    <row r="667" spans="1:12" ht="14.25" customHeight="1" x14ac:dyDescent="0.3">
      <c r="A667" s="4">
        <v>45386</v>
      </c>
      <c r="B667" s="5" t="s">
        <v>22</v>
      </c>
      <c r="C667" s="5" t="s">
        <v>13</v>
      </c>
      <c r="D667" s="5" t="s">
        <v>18</v>
      </c>
      <c r="E667" s="5" t="s">
        <v>23</v>
      </c>
      <c r="F667" s="5" t="s">
        <v>16</v>
      </c>
      <c r="G667" s="5">
        <v>22</v>
      </c>
      <c r="H667" s="5">
        <v>718</v>
      </c>
      <c r="I667" s="5">
        <v>1188</v>
      </c>
      <c r="J667" s="6">
        <f t="shared" si="6"/>
        <v>15796</v>
      </c>
      <c r="K667" s="6">
        <f t="shared" si="7"/>
        <v>26136</v>
      </c>
      <c r="L667" s="6">
        <f t="shared" si="8"/>
        <v>10340</v>
      </c>
    </row>
    <row r="668" spans="1:12" ht="14.25" customHeight="1" x14ac:dyDescent="0.3">
      <c r="A668" s="4">
        <v>45387</v>
      </c>
      <c r="B668" s="5" t="s">
        <v>24</v>
      </c>
      <c r="C668" s="5" t="s">
        <v>25</v>
      </c>
      <c r="D668" s="5" t="s">
        <v>26</v>
      </c>
      <c r="E668" s="5" t="s">
        <v>27</v>
      </c>
      <c r="F668" s="5" t="s">
        <v>16</v>
      </c>
      <c r="G668" s="5">
        <v>65</v>
      </c>
      <c r="H668" s="5">
        <v>816</v>
      </c>
      <c r="I668" s="5">
        <v>1009</v>
      </c>
      <c r="J668" s="6">
        <f t="shared" si="6"/>
        <v>53040</v>
      </c>
      <c r="K668" s="6">
        <f t="shared" si="7"/>
        <v>65585</v>
      </c>
      <c r="L668" s="6">
        <f t="shared" si="8"/>
        <v>12545</v>
      </c>
    </row>
    <row r="669" spans="1:12" ht="14.25" customHeight="1" x14ac:dyDescent="0.3">
      <c r="A669" s="4">
        <v>45388</v>
      </c>
      <c r="B669" s="5" t="s">
        <v>28</v>
      </c>
      <c r="C669" s="5" t="s">
        <v>25</v>
      </c>
      <c r="D669" s="5" t="s">
        <v>26</v>
      </c>
      <c r="E669" s="5" t="s">
        <v>29</v>
      </c>
      <c r="F669" s="5" t="s">
        <v>16</v>
      </c>
      <c r="G669" s="5">
        <v>100</v>
      </c>
      <c r="H669" s="5">
        <v>893</v>
      </c>
      <c r="I669" s="5">
        <v>1074</v>
      </c>
      <c r="J669" s="6">
        <f t="shared" si="6"/>
        <v>89300</v>
      </c>
      <c r="K669" s="6">
        <f t="shared" si="7"/>
        <v>107400</v>
      </c>
      <c r="L669" s="6">
        <f t="shared" si="8"/>
        <v>18100</v>
      </c>
    </row>
    <row r="670" spans="1:12" ht="14.25" customHeight="1" x14ac:dyDescent="0.3">
      <c r="A670" s="4">
        <v>45389</v>
      </c>
      <c r="B670" s="5" t="s">
        <v>30</v>
      </c>
      <c r="C670" s="5" t="s">
        <v>25</v>
      </c>
      <c r="D670" s="5" t="s">
        <v>26</v>
      </c>
      <c r="E670" s="5" t="s">
        <v>31</v>
      </c>
      <c r="F670" s="5" t="s">
        <v>16</v>
      </c>
      <c r="G670" s="5">
        <v>78</v>
      </c>
      <c r="H670" s="5">
        <v>655</v>
      </c>
      <c r="I670" s="5">
        <v>1045</v>
      </c>
      <c r="J670" s="6">
        <f t="shared" si="6"/>
        <v>51090</v>
      </c>
      <c r="K670" s="6">
        <f t="shared" si="7"/>
        <v>81510</v>
      </c>
      <c r="L670" s="6">
        <f t="shared" si="8"/>
        <v>30420</v>
      </c>
    </row>
    <row r="671" spans="1:12" ht="14.25" customHeight="1" x14ac:dyDescent="0.3">
      <c r="A671" s="4">
        <v>45390</v>
      </c>
      <c r="B671" s="5" t="s">
        <v>32</v>
      </c>
      <c r="C671" s="5" t="s">
        <v>25</v>
      </c>
      <c r="D671" s="5" t="s">
        <v>26</v>
      </c>
      <c r="E671" s="5" t="s">
        <v>19</v>
      </c>
      <c r="F671" s="5" t="s">
        <v>16</v>
      </c>
      <c r="G671" s="5">
        <v>79</v>
      </c>
      <c r="H671" s="5">
        <v>632</v>
      </c>
      <c r="I671" s="5">
        <v>1133</v>
      </c>
      <c r="J671" s="6">
        <f t="shared" si="6"/>
        <v>49928</v>
      </c>
      <c r="K671" s="6">
        <f t="shared" si="7"/>
        <v>89507</v>
      </c>
      <c r="L671" s="6">
        <f t="shared" si="8"/>
        <v>39579</v>
      </c>
    </row>
    <row r="672" spans="1:12" ht="14.25" customHeight="1" x14ac:dyDescent="0.3">
      <c r="A672" s="4">
        <v>45391</v>
      </c>
      <c r="B672" s="5" t="s">
        <v>33</v>
      </c>
      <c r="C672" s="5" t="s">
        <v>13</v>
      </c>
      <c r="D672" s="5" t="s">
        <v>14</v>
      </c>
      <c r="E672" s="5" t="s">
        <v>34</v>
      </c>
      <c r="F672" s="5" t="s">
        <v>35</v>
      </c>
      <c r="G672" s="5">
        <v>30</v>
      </c>
      <c r="H672" s="5">
        <v>520</v>
      </c>
      <c r="I672" s="5">
        <v>1274</v>
      </c>
      <c r="J672" s="6">
        <f t="shared" si="6"/>
        <v>15600</v>
      </c>
      <c r="K672" s="6">
        <f t="shared" si="7"/>
        <v>38220</v>
      </c>
      <c r="L672" s="6">
        <f t="shared" si="8"/>
        <v>22620</v>
      </c>
    </row>
    <row r="673" spans="1:12" ht="14.25" customHeight="1" x14ac:dyDescent="0.3">
      <c r="A673" s="4">
        <v>45392</v>
      </c>
      <c r="B673" s="5" t="s">
        <v>36</v>
      </c>
      <c r="C673" s="5" t="s">
        <v>13</v>
      </c>
      <c r="D673" s="5" t="s">
        <v>14</v>
      </c>
      <c r="E673" s="5" t="s">
        <v>31</v>
      </c>
      <c r="F673" s="5" t="s">
        <v>35</v>
      </c>
      <c r="G673" s="5">
        <v>26</v>
      </c>
      <c r="H673" s="5">
        <v>808</v>
      </c>
      <c r="I673" s="5">
        <v>1142</v>
      </c>
      <c r="J673" s="6">
        <f t="shared" si="6"/>
        <v>21008</v>
      </c>
      <c r="K673" s="6">
        <f t="shared" si="7"/>
        <v>29692</v>
      </c>
      <c r="L673" s="6">
        <f t="shared" si="8"/>
        <v>8684</v>
      </c>
    </row>
    <row r="674" spans="1:12" ht="14.25" customHeight="1" x14ac:dyDescent="0.3">
      <c r="A674" s="4">
        <v>45393</v>
      </c>
      <c r="B674" s="5" t="s">
        <v>37</v>
      </c>
      <c r="C674" s="5" t="s">
        <v>13</v>
      </c>
      <c r="D674" s="5" t="s">
        <v>14</v>
      </c>
      <c r="E674" s="5" t="s">
        <v>38</v>
      </c>
      <c r="F674" s="5" t="s">
        <v>35</v>
      </c>
      <c r="G674" s="5">
        <v>23</v>
      </c>
      <c r="H674" s="5">
        <v>504</v>
      </c>
      <c r="I674" s="5">
        <v>929</v>
      </c>
      <c r="J674" s="6">
        <f t="shared" si="6"/>
        <v>11592</v>
      </c>
      <c r="K674" s="6">
        <f t="shared" si="7"/>
        <v>21367</v>
      </c>
      <c r="L674" s="6">
        <f t="shared" si="8"/>
        <v>9775</v>
      </c>
    </row>
    <row r="675" spans="1:12" ht="14.25" customHeight="1" x14ac:dyDescent="0.3">
      <c r="A675" s="4">
        <v>45394</v>
      </c>
      <c r="B675" s="5" t="s">
        <v>39</v>
      </c>
      <c r="C675" s="5" t="s">
        <v>13</v>
      </c>
      <c r="D675" s="5" t="s">
        <v>14</v>
      </c>
      <c r="E675" s="5" t="s">
        <v>38</v>
      </c>
      <c r="F675" s="5" t="s">
        <v>35</v>
      </c>
      <c r="G675" s="5">
        <v>28</v>
      </c>
      <c r="H675" s="5">
        <v>918</v>
      </c>
      <c r="I675" s="5">
        <v>1469</v>
      </c>
      <c r="J675" s="6">
        <f t="shared" si="6"/>
        <v>25704</v>
      </c>
      <c r="K675" s="6">
        <f t="shared" si="7"/>
        <v>41132</v>
      </c>
      <c r="L675" s="6">
        <f t="shared" si="8"/>
        <v>15428</v>
      </c>
    </row>
    <row r="676" spans="1:12" ht="14.25" customHeight="1" x14ac:dyDescent="0.3">
      <c r="A676" s="4">
        <v>45395</v>
      </c>
      <c r="B676" s="5" t="s">
        <v>40</v>
      </c>
      <c r="C676" s="5" t="s">
        <v>13</v>
      </c>
      <c r="D676" s="5" t="s">
        <v>14</v>
      </c>
      <c r="E676" s="5" t="s">
        <v>19</v>
      </c>
      <c r="F676" s="5" t="s">
        <v>35</v>
      </c>
      <c r="G676" s="5">
        <v>22</v>
      </c>
      <c r="H676" s="5">
        <v>755</v>
      </c>
      <c r="I676" s="5">
        <v>1291</v>
      </c>
      <c r="J676" s="6">
        <f t="shared" si="6"/>
        <v>16610</v>
      </c>
      <c r="K676" s="6">
        <f t="shared" si="7"/>
        <v>28402</v>
      </c>
      <c r="L676" s="6">
        <f t="shared" si="8"/>
        <v>11792</v>
      </c>
    </row>
    <row r="677" spans="1:12" ht="14.25" customHeight="1" x14ac:dyDescent="0.3">
      <c r="A677" s="4">
        <v>45396</v>
      </c>
      <c r="B677" s="5" t="s">
        <v>41</v>
      </c>
      <c r="C677" s="5" t="s">
        <v>13</v>
      </c>
      <c r="D677" s="5" t="s">
        <v>14</v>
      </c>
      <c r="E677" s="5" t="s">
        <v>42</v>
      </c>
      <c r="F677" s="5" t="s">
        <v>35</v>
      </c>
      <c r="G677" s="5">
        <v>27</v>
      </c>
      <c r="H677" s="5">
        <v>966</v>
      </c>
      <c r="I677" s="5">
        <v>1136</v>
      </c>
      <c r="J677" s="6">
        <f t="shared" si="6"/>
        <v>26082</v>
      </c>
      <c r="K677" s="6">
        <f t="shared" si="7"/>
        <v>30672</v>
      </c>
      <c r="L677" s="6">
        <f t="shared" si="8"/>
        <v>4590</v>
      </c>
    </row>
    <row r="678" spans="1:12" ht="14.25" customHeight="1" x14ac:dyDescent="0.3">
      <c r="A678" s="4">
        <v>45397</v>
      </c>
      <c r="B678" s="5" t="s">
        <v>43</v>
      </c>
      <c r="C678" s="5" t="s">
        <v>25</v>
      </c>
      <c r="D678" s="5" t="s">
        <v>44</v>
      </c>
      <c r="E678" s="5" t="s">
        <v>19</v>
      </c>
      <c r="F678" s="5" t="s">
        <v>35</v>
      </c>
      <c r="G678" s="5">
        <v>74</v>
      </c>
      <c r="H678" s="5">
        <v>859</v>
      </c>
      <c r="I678" s="5">
        <v>906</v>
      </c>
      <c r="J678" s="6">
        <f t="shared" si="6"/>
        <v>63566</v>
      </c>
      <c r="K678" s="6">
        <f t="shared" si="7"/>
        <v>67044</v>
      </c>
      <c r="L678" s="6">
        <f t="shared" si="8"/>
        <v>3478</v>
      </c>
    </row>
    <row r="679" spans="1:12" ht="14.25" customHeight="1" x14ac:dyDescent="0.3">
      <c r="A679" s="4">
        <v>45398</v>
      </c>
      <c r="B679" s="5" t="s">
        <v>45</v>
      </c>
      <c r="C679" s="5" t="s">
        <v>25</v>
      </c>
      <c r="D679" s="5" t="s">
        <v>44</v>
      </c>
      <c r="E679" s="5" t="s">
        <v>46</v>
      </c>
      <c r="F679" s="5" t="s">
        <v>35</v>
      </c>
      <c r="G679" s="5">
        <v>77</v>
      </c>
      <c r="H679" s="5">
        <v>579</v>
      </c>
      <c r="I679" s="5">
        <v>1326</v>
      </c>
      <c r="J679" s="6">
        <f t="shared" si="6"/>
        <v>44583</v>
      </c>
      <c r="K679" s="6">
        <f t="shared" si="7"/>
        <v>102102</v>
      </c>
      <c r="L679" s="6">
        <f t="shared" si="8"/>
        <v>57519</v>
      </c>
    </row>
    <row r="680" spans="1:12" ht="14.25" customHeight="1" x14ac:dyDescent="0.3">
      <c r="A680" s="4">
        <v>45399</v>
      </c>
      <c r="B680" s="5" t="s">
        <v>47</v>
      </c>
      <c r="C680" s="5" t="s">
        <v>25</v>
      </c>
      <c r="D680" s="5" t="s">
        <v>44</v>
      </c>
      <c r="E680" s="5" t="s">
        <v>42</v>
      </c>
      <c r="F680" s="5" t="s">
        <v>35</v>
      </c>
      <c r="G680" s="5">
        <v>61</v>
      </c>
      <c r="H680" s="5">
        <v>865</v>
      </c>
      <c r="I680" s="5">
        <v>1340</v>
      </c>
      <c r="J680" s="6">
        <f t="shared" si="6"/>
        <v>52765</v>
      </c>
      <c r="K680" s="6">
        <f t="shared" si="7"/>
        <v>81740</v>
      </c>
      <c r="L680" s="6">
        <f t="shared" si="8"/>
        <v>28975</v>
      </c>
    </row>
    <row r="681" spans="1:12" ht="14.25" customHeight="1" x14ac:dyDescent="0.3">
      <c r="A681" s="4">
        <v>45400</v>
      </c>
      <c r="B681" s="5" t="s">
        <v>48</v>
      </c>
      <c r="C681" s="5" t="s">
        <v>25</v>
      </c>
      <c r="D681" s="5" t="s">
        <v>44</v>
      </c>
      <c r="E681" s="5" t="s">
        <v>49</v>
      </c>
      <c r="F681" s="5" t="s">
        <v>35</v>
      </c>
      <c r="G681" s="5">
        <v>57</v>
      </c>
      <c r="H681" s="5">
        <v>881</v>
      </c>
      <c r="I681" s="5">
        <v>1457</v>
      </c>
      <c r="J681" s="6">
        <f t="shared" si="6"/>
        <v>50217</v>
      </c>
      <c r="K681" s="6">
        <f t="shared" si="7"/>
        <v>83049</v>
      </c>
      <c r="L681" s="6">
        <f t="shared" si="8"/>
        <v>32832</v>
      </c>
    </row>
    <row r="682" spans="1:12" ht="14.25" customHeight="1" x14ac:dyDescent="0.3">
      <c r="A682" s="4">
        <v>45401</v>
      </c>
      <c r="B682" s="5" t="s">
        <v>50</v>
      </c>
      <c r="C682" s="5" t="s">
        <v>25</v>
      </c>
      <c r="D682" s="5" t="s">
        <v>44</v>
      </c>
      <c r="E682" s="5" t="s">
        <v>51</v>
      </c>
      <c r="F682" s="5" t="s">
        <v>35</v>
      </c>
      <c r="G682" s="5">
        <v>57</v>
      </c>
      <c r="H682" s="5">
        <v>548</v>
      </c>
      <c r="I682" s="5">
        <v>1451</v>
      </c>
      <c r="J682" s="6">
        <f t="shared" si="6"/>
        <v>31236</v>
      </c>
      <c r="K682" s="6">
        <f t="shared" si="7"/>
        <v>82707</v>
      </c>
      <c r="L682" s="6">
        <f t="shared" si="8"/>
        <v>51471</v>
      </c>
    </row>
    <row r="683" spans="1:12" ht="14.25" customHeight="1" x14ac:dyDescent="0.3">
      <c r="A683" s="4">
        <v>45402</v>
      </c>
      <c r="B683" s="5" t="s">
        <v>52</v>
      </c>
      <c r="C683" s="5" t="s">
        <v>25</v>
      </c>
      <c r="D683" s="5" t="s">
        <v>44</v>
      </c>
      <c r="E683" s="5" t="s">
        <v>31</v>
      </c>
      <c r="F683" s="5" t="s">
        <v>16</v>
      </c>
      <c r="G683" s="5">
        <v>84</v>
      </c>
      <c r="H683" s="5">
        <v>702</v>
      </c>
      <c r="I683" s="5">
        <v>1319</v>
      </c>
      <c r="J683" s="6">
        <f t="shared" si="6"/>
        <v>58968</v>
      </c>
      <c r="K683" s="6">
        <f t="shared" si="7"/>
        <v>110796</v>
      </c>
      <c r="L683" s="6">
        <f t="shared" si="8"/>
        <v>51828</v>
      </c>
    </row>
    <row r="684" spans="1:12" ht="14.25" customHeight="1" x14ac:dyDescent="0.3">
      <c r="A684" s="4">
        <v>45403</v>
      </c>
      <c r="B684" s="5" t="s">
        <v>53</v>
      </c>
      <c r="C684" s="5" t="s">
        <v>25</v>
      </c>
      <c r="D684" s="5" t="s">
        <v>44</v>
      </c>
      <c r="E684" s="5" t="s">
        <v>38</v>
      </c>
      <c r="F684" s="5" t="s">
        <v>16</v>
      </c>
      <c r="G684" s="5">
        <v>76</v>
      </c>
      <c r="H684" s="5">
        <v>875</v>
      </c>
      <c r="I684" s="5">
        <v>1259</v>
      </c>
      <c r="J684" s="6">
        <f t="shared" si="6"/>
        <v>66500</v>
      </c>
      <c r="K684" s="6">
        <f t="shared" si="7"/>
        <v>95684</v>
      </c>
      <c r="L684" s="6">
        <f t="shared" si="8"/>
        <v>29184</v>
      </c>
    </row>
    <row r="685" spans="1:12" ht="14.25" customHeight="1" x14ac:dyDescent="0.3">
      <c r="A685" s="4">
        <v>45404</v>
      </c>
      <c r="B685" s="5" t="s">
        <v>54</v>
      </c>
      <c r="C685" s="5" t="s">
        <v>13</v>
      </c>
      <c r="D685" s="5" t="s">
        <v>55</v>
      </c>
      <c r="E685" s="5" t="s">
        <v>38</v>
      </c>
      <c r="F685" s="5" t="s">
        <v>16</v>
      </c>
      <c r="G685" s="5">
        <v>20</v>
      </c>
      <c r="H685" s="5">
        <v>664</v>
      </c>
      <c r="I685" s="5">
        <v>1236</v>
      </c>
      <c r="J685" s="6">
        <f t="shared" si="6"/>
        <v>13280</v>
      </c>
      <c r="K685" s="6">
        <f t="shared" si="7"/>
        <v>24720</v>
      </c>
      <c r="L685" s="6">
        <f t="shared" si="8"/>
        <v>11440</v>
      </c>
    </row>
    <row r="686" spans="1:12" ht="14.25" customHeight="1" x14ac:dyDescent="0.3">
      <c r="A686" s="4">
        <v>45405</v>
      </c>
      <c r="B686" s="5" t="s">
        <v>56</v>
      </c>
      <c r="C686" s="5" t="s">
        <v>13</v>
      </c>
      <c r="D686" s="5" t="s">
        <v>55</v>
      </c>
      <c r="E686" s="5" t="s">
        <v>23</v>
      </c>
      <c r="F686" s="5" t="s">
        <v>16</v>
      </c>
      <c r="G686" s="5">
        <v>23</v>
      </c>
      <c r="H686" s="5">
        <v>627</v>
      </c>
      <c r="I686" s="5">
        <v>1255</v>
      </c>
      <c r="J686" s="6">
        <f t="shared" si="6"/>
        <v>14421</v>
      </c>
      <c r="K686" s="6">
        <f t="shared" si="7"/>
        <v>28865</v>
      </c>
      <c r="L686" s="6">
        <f t="shared" si="8"/>
        <v>14444</v>
      </c>
    </row>
    <row r="687" spans="1:12" ht="14.25" customHeight="1" x14ac:dyDescent="0.3">
      <c r="A687" s="4">
        <v>45406</v>
      </c>
      <c r="B687" s="5" t="s">
        <v>57</v>
      </c>
      <c r="C687" s="5" t="s">
        <v>13</v>
      </c>
      <c r="D687" s="5" t="s">
        <v>55</v>
      </c>
      <c r="E687" s="5" t="s">
        <v>23</v>
      </c>
      <c r="F687" s="5" t="s">
        <v>16</v>
      </c>
      <c r="G687" s="5">
        <v>26</v>
      </c>
      <c r="H687" s="5">
        <v>608</v>
      </c>
      <c r="I687" s="5">
        <v>1221</v>
      </c>
      <c r="J687" s="6">
        <f t="shared" si="6"/>
        <v>15808</v>
      </c>
      <c r="K687" s="6">
        <f t="shared" si="7"/>
        <v>31746</v>
      </c>
      <c r="L687" s="6">
        <f t="shared" si="8"/>
        <v>15938</v>
      </c>
    </row>
    <row r="688" spans="1:12" ht="14.25" customHeight="1" x14ac:dyDescent="0.3">
      <c r="A688" s="4">
        <v>45407</v>
      </c>
      <c r="B688" s="5" t="s">
        <v>58</v>
      </c>
      <c r="C688" s="5" t="s">
        <v>13</v>
      </c>
      <c r="D688" s="5" t="s">
        <v>55</v>
      </c>
      <c r="E688" s="5" t="s">
        <v>34</v>
      </c>
      <c r="F688" s="5" t="s">
        <v>35</v>
      </c>
      <c r="G688" s="5">
        <v>23</v>
      </c>
      <c r="H688" s="5">
        <v>938</v>
      </c>
      <c r="I688" s="5">
        <v>1081</v>
      </c>
      <c r="J688" s="6">
        <f t="shared" si="6"/>
        <v>21574</v>
      </c>
      <c r="K688" s="6">
        <f t="shared" si="7"/>
        <v>24863</v>
      </c>
      <c r="L688" s="6">
        <f t="shared" si="8"/>
        <v>3289</v>
      </c>
    </row>
    <row r="689" spans="1:12" ht="14.25" customHeight="1" x14ac:dyDescent="0.3">
      <c r="A689" s="4">
        <v>45408</v>
      </c>
      <c r="B689" s="5" t="s">
        <v>59</v>
      </c>
      <c r="C689" s="5" t="s">
        <v>13</v>
      </c>
      <c r="D689" s="5" t="s">
        <v>55</v>
      </c>
      <c r="E689" s="5" t="s">
        <v>38</v>
      </c>
      <c r="F689" s="5" t="s">
        <v>35</v>
      </c>
      <c r="G689" s="5">
        <v>24</v>
      </c>
      <c r="H689" s="5">
        <v>826</v>
      </c>
      <c r="I689" s="5">
        <v>1027</v>
      </c>
      <c r="J689" s="6">
        <f t="shared" si="6"/>
        <v>19824</v>
      </c>
      <c r="K689" s="6">
        <f t="shared" si="7"/>
        <v>24648</v>
      </c>
      <c r="L689" s="6">
        <f t="shared" si="8"/>
        <v>4824</v>
      </c>
    </row>
    <row r="690" spans="1:12" ht="14.25" customHeight="1" x14ac:dyDescent="0.3">
      <c r="A690" s="4">
        <v>45409</v>
      </c>
      <c r="B690" s="5" t="s">
        <v>60</v>
      </c>
      <c r="C690" s="5" t="s">
        <v>13</v>
      </c>
      <c r="D690" s="5" t="s">
        <v>55</v>
      </c>
      <c r="E690" s="5" t="s">
        <v>61</v>
      </c>
      <c r="F690" s="5" t="s">
        <v>35</v>
      </c>
      <c r="G690" s="5">
        <v>24</v>
      </c>
      <c r="H690" s="5">
        <v>877</v>
      </c>
      <c r="I690" s="5">
        <v>1049</v>
      </c>
      <c r="J690" s="6">
        <f t="shared" si="6"/>
        <v>21048</v>
      </c>
      <c r="K690" s="6">
        <f t="shared" si="7"/>
        <v>25176</v>
      </c>
      <c r="L690" s="6">
        <f t="shared" si="8"/>
        <v>4128</v>
      </c>
    </row>
    <row r="691" spans="1:12" ht="14.25" customHeight="1" x14ac:dyDescent="0.3">
      <c r="A691" s="4">
        <v>45410</v>
      </c>
      <c r="B691" s="5" t="s">
        <v>62</v>
      </c>
      <c r="C691" s="5" t="s">
        <v>13</v>
      </c>
      <c r="D691" s="5" t="s">
        <v>55</v>
      </c>
      <c r="E691" s="5" t="s">
        <v>63</v>
      </c>
      <c r="F691" s="5" t="s">
        <v>35</v>
      </c>
      <c r="G691" s="5">
        <v>23</v>
      </c>
      <c r="H691" s="5">
        <v>736</v>
      </c>
      <c r="I691" s="5">
        <v>985</v>
      </c>
      <c r="J691" s="6">
        <f t="shared" si="6"/>
        <v>16928</v>
      </c>
      <c r="K691" s="6">
        <f t="shared" si="7"/>
        <v>22655</v>
      </c>
      <c r="L691" s="6">
        <f t="shared" si="8"/>
        <v>5727</v>
      </c>
    </row>
    <row r="692" spans="1:12" ht="14.25" customHeight="1" x14ac:dyDescent="0.3">
      <c r="A692" s="4">
        <v>45411</v>
      </c>
      <c r="B692" s="5" t="s">
        <v>64</v>
      </c>
      <c r="C692" s="5" t="s">
        <v>13</v>
      </c>
      <c r="D692" s="5" t="s">
        <v>55</v>
      </c>
      <c r="E692" s="5" t="s">
        <v>19</v>
      </c>
      <c r="F692" s="5" t="s">
        <v>35</v>
      </c>
      <c r="G692" s="5">
        <v>27</v>
      </c>
      <c r="H692" s="5">
        <v>828</v>
      </c>
      <c r="I692" s="5">
        <v>1378</v>
      </c>
      <c r="J692" s="6">
        <f t="shared" si="6"/>
        <v>22356</v>
      </c>
      <c r="K692" s="6">
        <f t="shared" si="7"/>
        <v>37206</v>
      </c>
      <c r="L692" s="6">
        <f t="shared" si="8"/>
        <v>14850</v>
      </c>
    </row>
    <row r="693" spans="1:12" ht="14.25" customHeight="1" x14ac:dyDescent="0.3">
      <c r="A693" s="4">
        <v>45412</v>
      </c>
      <c r="B693" s="5" t="s">
        <v>65</v>
      </c>
      <c r="C693" s="5" t="s">
        <v>13</v>
      </c>
      <c r="D693" s="5" t="s">
        <v>55</v>
      </c>
      <c r="E693" s="5" t="s">
        <v>66</v>
      </c>
      <c r="F693" s="5" t="s">
        <v>35</v>
      </c>
      <c r="G693" s="5">
        <v>28</v>
      </c>
      <c r="H693" s="5">
        <v>901</v>
      </c>
      <c r="I693" s="5">
        <v>963</v>
      </c>
      <c r="J693" s="6">
        <f t="shared" si="6"/>
        <v>25228</v>
      </c>
      <c r="K693" s="6">
        <f t="shared" si="7"/>
        <v>26964</v>
      </c>
      <c r="L693" s="6">
        <f t="shared" si="8"/>
        <v>1736</v>
      </c>
    </row>
    <row r="694" spans="1:12" ht="14.25" customHeight="1" x14ac:dyDescent="0.3">
      <c r="A694" s="4">
        <v>45413</v>
      </c>
      <c r="B694" s="5" t="s">
        <v>67</v>
      </c>
      <c r="C694" s="5" t="s">
        <v>13</v>
      </c>
      <c r="D694" s="5" t="s">
        <v>55</v>
      </c>
      <c r="E694" s="5" t="s">
        <v>68</v>
      </c>
      <c r="F694" s="5" t="s">
        <v>35</v>
      </c>
      <c r="G694" s="5">
        <v>28</v>
      </c>
      <c r="H694" s="5">
        <v>796</v>
      </c>
      <c r="I694" s="5">
        <v>1230</v>
      </c>
      <c r="J694" s="6">
        <f t="shared" si="6"/>
        <v>22288</v>
      </c>
      <c r="K694" s="6">
        <f t="shared" si="7"/>
        <v>34440</v>
      </c>
      <c r="L694" s="6">
        <f t="shared" si="8"/>
        <v>12152</v>
      </c>
    </row>
    <row r="695" spans="1:12" ht="14.25" customHeight="1" x14ac:dyDescent="0.3">
      <c r="A695" s="4">
        <v>45414</v>
      </c>
      <c r="B695" s="5" t="s">
        <v>69</v>
      </c>
      <c r="C695" s="5" t="s">
        <v>13</v>
      </c>
      <c r="D695" s="5" t="s">
        <v>55</v>
      </c>
      <c r="E695" s="5" t="s">
        <v>70</v>
      </c>
      <c r="F695" s="5" t="s">
        <v>16</v>
      </c>
      <c r="G695" s="5">
        <v>27</v>
      </c>
      <c r="H695" s="5">
        <v>794</v>
      </c>
      <c r="I695" s="5">
        <v>1184</v>
      </c>
      <c r="J695" s="6">
        <f t="shared" si="6"/>
        <v>21438</v>
      </c>
      <c r="K695" s="6">
        <f t="shared" si="7"/>
        <v>31968</v>
      </c>
      <c r="L695" s="6">
        <f t="shared" si="8"/>
        <v>10530</v>
      </c>
    </row>
    <row r="696" spans="1:12" ht="14.25" customHeight="1" x14ac:dyDescent="0.3">
      <c r="A696" s="4">
        <v>45415</v>
      </c>
      <c r="B696" s="5" t="s">
        <v>71</v>
      </c>
      <c r="C696" s="5" t="s">
        <v>13</v>
      </c>
      <c r="D696" s="5" t="s">
        <v>55</v>
      </c>
      <c r="E696" s="5" t="s">
        <v>72</v>
      </c>
      <c r="F696" s="5" t="s">
        <v>16</v>
      </c>
      <c r="G696" s="5">
        <v>20</v>
      </c>
      <c r="H696" s="5">
        <v>812</v>
      </c>
      <c r="I696" s="5">
        <v>1108</v>
      </c>
      <c r="J696" s="6">
        <f t="shared" si="6"/>
        <v>16240</v>
      </c>
      <c r="K696" s="6">
        <f t="shared" si="7"/>
        <v>22160</v>
      </c>
      <c r="L696" s="6">
        <f t="shared" si="8"/>
        <v>5920</v>
      </c>
    </row>
    <row r="697" spans="1:12" ht="14.25" customHeight="1" x14ac:dyDescent="0.3">
      <c r="A697" s="4">
        <v>45416</v>
      </c>
      <c r="B697" s="5" t="s">
        <v>73</v>
      </c>
      <c r="C697" s="5" t="s">
        <v>13</v>
      </c>
      <c r="D697" s="5" t="s">
        <v>55</v>
      </c>
      <c r="E697" s="5" t="s">
        <v>74</v>
      </c>
      <c r="F697" s="5" t="s">
        <v>16</v>
      </c>
      <c r="G697" s="5">
        <v>20</v>
      </c>
      <c r="H697" s="5">
        <v>908</v>
      </c>
      <c r="I697" s="5">
        <v>1335</v>
      </c>
      <c r="J697" s="6">
        <f t="shared" si="6"/>
        <v>18160</v>
      </c>
      <c r="K697" s="6">
        <f t="shared" si="7"/>
        <v>26700</v>
      </c>
      <c r="L697" s="6">
        <f t="shared" si="8"/>
        <v>8540</v>
      </c>
    </row>
    <row r="698" spans="1:12" ht="14.25" customHeight="1" x14ac:dyDescent="0.3">
      <c r="A698" s="4">
        <v>45417</v>
      </c>
      <c r="B698" s="5" t="s">
        <v>75</v>
      </c>
      <c r="C698" s="5" t="s">
        <v>13</v>
      </c>
      <c r="D698" s="5" t="s">
        <v>55</v>
      </c>
      <c r="E698" s="5" t="s">
        <v>21</v>
      </c>
      <c r="F698" s="5" t="s">
        <v>16</v>
      </c>
      <c r="G698" s="5">
        <v>23</v>
      </c>
      <c r="H698" s="5">
        <v>846</v>
      </c>
      <c r="I698" s="5">
        <v>1460</v>
      </c>
      <c r="J698" s="6">
        <f t="shared" si="6"/>
        <v>19458</v>
      </c>
      <c r="K698" s="6">
        <f t="shared" si="7"/>
        <v>33580</v>
      </c>
      <c r="L698" s="6">
        <f t="shared" si="8"/>
        <v>14122</v>
      </c>
    </row>
    <row r="699" spans="1:12" ht="14.25" customHeight="1" x14ac:dyDescent="0.3">
      <c r="A699" s="4">
        <v>45418</v>
      </c>
      <c r="B699" s="5" t="s">
        <v>76</v>
      </c>
      <c r="C699" s="5" t="s">
        <v>13</v>
      </c>
      <c r="D699" s="5" t="s">
        <v>55</v>
      </c>
      <c r="E699" s="5" t="s">
        <v>21</v>
      </c>
      <c r="F699" s="5" t="s">
        <v>35</v>
      </c>
      <c r="G699" s="5">
        <v>25</v>
      </c>
      <c r="H699" s="5">
        <v>627</v>
      </c>
      <c r="I699" s="5">
        <v>1315</v>
      </c>
      <c r="J699" s="6">
        <f t="shared" si="6"/>
        <v>15675</v>
      </c>
      <c r="K699" s="6">
        <f t="shared" si="7"/>
        <v>32875</v>
      </c>
      <c r="L699" s="6">
        <f t="shared" si="8"/>
        <v>17200</v>
      </c>
    </row>
    <row r="700" spans="1:12" ht="14.25" customHeight="1" x14ac:dyDescent="0.3">
      <c r="A700" s="4">
        <v>45419</v>
      </c>
      <c r="B700" s="5" t="s">
        <v>77</v>
      </c>
      <c r="C700" s="5" t="s">
        <v>13</v>
      </c>
      <c r="D700" s="5" t="s">
        <v>78</v>
      </c>
      <c r="E700" s="5" t="s">
        <v>42</v>
      </c>
      <c r="F700" s="5" t="s">
        <v>35</v>
      </c>
      <c r="G700" s="5">
        <v>27</v>
      </c>
      <c r="H700" s="5">
        <v>817</v>
      </c>
      <c r="I700" s="5">
        <v>1245</v>
      </c>
      <c r="J700" s="6">
        <f t="shared" si="6"/>
        <v>22059</v>
      </c>
      <c r="K700" s="6">
        <f t="shared" si="7"/>
        <v>33615</v>
      </c>
      <c r="L700" s="6">
        <f t="shared" si="8"/>
        <v>11556</v>
      </c>
    </row>
    <row r="701" spans="1:12" ht="14.25" customHeight="1" x14ac:dyDescent="0.3">
      <c r="A701" s="4">
        <v>45420</v>
      </c>
      <c r="B701" s="5" t="s">
        <v>79</v>
      </c>
      <c r="C701" s="5" t="s">
        <v>13</v>
      </c>
      <c r="D701" s="5" t="s">
        <v>78</v>
      </c>
      <c r="E701" s="5" t="s">
        <v>61</v>
      </c>
      <c r="F701" s="5" t="s">
        <v>35</v>
      </c>
      <c r="G701" s="5">
        <v>27</v>
      </c>
      <c r="H701" s="5">
        <v>675</v>
      </c>
      <c r="I701" s="5">
        <v>1163</v>
      </c>
      <c r="J701" s="6">
        <f t="shared" si="6"/>
        <v>18225</v>
      </c>
      <c r="K701" s="6">
        <f t="shared" si="7"/>
        <v>31401</v>
      </c>
      <c r="L701" s="6">
        <f t="shared" si="8"/>
        <v>13176</v>
      </c>
    </row>
    <row r="702" spans="1:12" ht="14.25" customHeight="1" x14ac:dyDescent="0.3">
      <c r="A702" s="4">
        <v>45421</v>
      </c>
      <c r="B702" s="5" t="s">
        <v>80</v>
      </c>
      <c r="C702" s="5" t="s">
        <v>13</v>
      </c>
      <c r="D702" s="5" t="s">
        <v>78</v>
      </c>
      <c r="E702" s="5" t="s">
        <v>21</v>
      </c>
      <c r="F702" s="5" t="s">
        <v>35</v>
      </c>
      <c r="G702" s="5">
        <v>22</v>
      </c>
      <c r="H702" s="5">
        <v>695</v>
      </c>
      <c r="I702" s="5">
        <v>918</v>
      </c>
      <c r="J702" s="6">
        <f t="shared" si="6"/>
        <v>15290</v>
      </c>
      <c r="K702" s="6">
        <f t="shared" si="7"/>
        <v>20196</v>
      </c>
      <c r="L702" s="6">
        <f t="shared" si="8"/>
        <v>4906</v>
      </c>
    </row>
    <row r="703" spans="1:12" ht="14.25" customHeight="1" x14ac:dyDescent="0.3">
      <c r="A703" s="4">
        <v>45422</v>
      </c>
      <c r="B703" s="5" t="s">
        <v>81</v>
      </c>
      <c r="C703" s="5" t="s">
        <v>13</v>
      </c>
      <c r="D703" s="5" t="s">
        <v>78</v>
      </c>
      <c r="E703" s="5" t="s">
        <v>27</v>
      </c>
      <c r="F703" s="5" t="s">
        <v>35</v>
      </c>
      <c r="G703" s="5">
        <v>21</v>
      </c>
      <c r="H703" s="5">
        <v>781</v>
      </c>
      <c r="I703" s="5">
        <v>1061</v>
      </c>
      <c r="J703" s="6">
        <f t="shared" si="6"/>
        <v>16401</v>
      </c>
      <c r="K703" s="6">
        <f t="shared" si="7"/>
        <v>22281</v>
      </c>
      <c r="L703" s="6">
        <f t="shared" si="8"/>
        <v>5880</v>
      </c>
    </row>
    <row r="704" spans="1:12" ht="14.25" customHeight="1" x14ac:dyDescent="0.3">
      <c r="A704" s="4">
        <v>45423</v>
      </c>
      <c r="B704" s="5" t="s">
        <v>82</v>
      </c>
      <c r="C704" s="5" t="s">
        <v>13</v>
      </c>
      <c r="D704" s="5" t="s">
        <v>78</v>
      </c>
      <c r="E704" s="5" t="s">
        <v>15</v>
      </c>
      <c r="F704" s="5" t="s">
        <v>35</v>
      </c>
      <c r="G704" s="5">
        <v>25</v>
      </c>
      <c r="H704" s="5">
        <v>517</v>
      </c>
      <c r="I704" s="5">
        <v>1180</v>
      </c>
      <c r="J704" s="6">
        <f t="shared" si="6"/>
        <v>12925</v>
      </c>
      <c r="K704" s="6">
        <f t="shared" si="7"/>
        <v>29500</v>
      </c>
      <c r="L704" s="6">
        <f t="shared" si="8"/>
        <v>16575</v>
      </c>
    </row>
    <row r="705" spans="1:12" ht="14.25" customHeight="1" x14ac:dyDescent="0.3">
      <c r="A705" s="4">
        <v>45424</v>
      </c>
      <c r="B705" s="5" t="s">
        <v>83</v>
      </c>
      <c r="C705" s="5" t="s">
        <v>13</v>
      </c>
      <c r="D705" s="5" t="s">
        <v>78</v>
      </c>
      <c r="E705" s="5" t="s">
        <v>19</v>
      </c>
      <c r="F705" s="5" t="s">
        <v>35</v>
      </c>
      <c r="G705" s="5">
        <v>24</v>
      </c>
      <c r="H705" s="5">
        <v>730</v>
      </c>
      <c r="I705" s="5">
        <v>1234</v>
      </c>
      <c r="J705" s="6">
        <f t="shared" si="6"/>
        <v>17520</v>
      </c>
      <c r="K705" s="6">
        <f t="shared" si="7"/>
        <v>29616</v>
      </c>
      <c r="L705" s="6">
        <f t="shared" si="8"/>
        <v>12096</v>
      </c>
    </row>
    <row r="706" spans="1:12" ht="14.25" customHeight="1" x14ac:dyDescent="0.3">
      <c r="A706" s="4">
        <v>45425</v>
      </c>
      <c r="B706" s="5" t="s">
        <v>84</v>
      </c>
      <c r="C706" s="5" t="s">
        <v>13</v>
      </c>
      <c r="D706" s="5" t="s">
        <v>78</v>
      </c>
      <c r="E706" s="5" t="s">
        <v>21</v>
      </c>
      <c r="F706" s="5" t="s">
        <v>35</v>
      </c>
      <c r="G706" s="5">
        <v>23</v>
      </c>
      <c r="H706" s="5">
        <v>811</v>
      </c>
      <c r="I706" s="5">
        <v>1086</v>
      </c>
      <c r="J706" s="6">
        <f t="shared" si="6"/>
        <v>18653</v>
      </c>
      <c r="K706" s="6">
        <f t="shared" si="7"/>
        <v>24978</v>
      </c>
      <c r="L706" s="6">
        <f t="shared" si="8"/>
        <v>6325</v>
      </c>
    </row>
    <row r="707" spans="1:12" ht="14.25" customHeight="1" x14ac:dyDescent="0.3">
      <c r="A707" s="4">
        <v>45426</v>
      </c>
      <c r="B707" s="5" t="s">
        <v>85</v>
      </c>
      <c r="C707" s="5" t="s">
        <v>13</v>
      </c>
      <c r="D707" s="5" t="s">
        <v>78</v>
      </c>
      <c r="E707" s="5" t="s">
        <v>23</v>
      </c>
      <c r="F707" s="5" t="s">
        <v>35</v>
      </c>
      <c r="G707" s="5">
        <v>21</v>
      </c>
      <c r="H707" s="5">
        <v>967</v>
      </c>
      <c r="I707" s="5">
        <v>1423</v>
      </c>
      <c r="J707" s="6">
        <f t="shared" si="6"/>
        <v>20307</v>
      </c>
      <c r="K707" s="6">
        <f t="shared" si="7"/>
        <v>29883</v>
      </c>
      <c r="L707" s="6">
        <f t="shared" si="8"/>
        <v>9576</v>
      </c>
    </row>
    <row r="708" spans="1:12" ht="14.25" customHeight="1" x14ac:dyDescent="0.3">
      <c r="A708" s="4">
        <v>45427</v>
      </c>
      <c r="B708" s="5" t="s">
        <v>86</v>
      </c>
      <c r="C708" s="5" t="s">
        <v>13</v>
      </c>
      <c r="D708" s="5" t="s">
        <v>78</v>
      </c>
      <c r="E708" s="5" t="s">
        <v>27</v>
      </c>
      <c r="F708" s="5" t="s">
        <v>35</v>
      </c>
      <c r="G708" s="5">
        <v>29</v>
      </c>
      <c r="H708" s="5">
        <v>655</v>
      </c>
      <c r="I708" s="5">
        <v>1132</v>
      </c>
      <c r="J708" s="6">
        <f t="shared" si="6"/>
        <v>18995</v>
      </c>
      <c r="K708" s="6">
        <f t="shared" si="7"/>
        <v>32828</v>
      </c>
      <c r="L708" s="6">
        <f t="shared" si="8"/>
        <v>13833</v>
      </c>
    </row>
    <row r="709" spans="1:12" ht="14.25" customHeight="1" x14ac:dyDescent="0.3">
      <c r="A709" s="4">
        <v>45428</v>
      </c>
      <c r="B709" s="5" t="s">
        <v>87</v>
      </c>
      <c r="C709" s="5" t="s">
        <v>13</v>
      </c>
      <c r="D709" s="5" t="s">
        <v>78</v>
      </c>
      <c r="E709" s="5" t="s">
        <v>29</v>
      </c>
      <c r="F709" s="5" t="s">
        <v>16</v>
      </c>
      <c r="G709" s="5">
        <v>30</v>
      </c>
      <c r="H709" s="5">
        <v>616</v>
      </c>
      <c r="I709" s="5">
        <v>1159</v>
      </c>
      <c r="J709" s="6">
        <f t="shared" si="6"/>
        <v>18480</v>
      </c>
      <c r="K709" s="6">
        <f t="shared" si="7"/>
        <v>34770</v>
      </c>
      <c r="L709" s="6">
        <f t="shared" si="8"/>
        <v>16290</v>
      </c>
    </row>
    <row r="710" spans="1:12" ht="14.25" customHeight="1" x14ac:dyDescent="0.3">
      <c r="A710" s="4">
        <v>45429</v>
      </c>
      <c r="B710" s="5" t="s">
        <v>88</v>
      </c>
      <c r="C710" s="5" t="s">
        <v>13</v>
      </c>
      <c r="D710" s="5" t="s">
        <v>78</v>
      </c>
      <c r="E710" s="5" t="s">
        <v>31</v>
      </c>
      <c r="F710" s="5" t="s">
        <v>16</v>
      </c>
      <c r="G710" s="5">
        <v>30</v>
      </c>
      <c r="H710" s="5">
        <v>709</v>
      </c>
      <c r="I710" s="5">
        <v>1305</v>
      </c>
      <c r="J710" s="6">
        <f t="shared" si="6"/>
        <v>21270</v>
      </c>
      <c r="K710" s="6">
        <f t="shared" si="7"/>
        <v>39150</v>
      </c>
      <c r="L710" s="6">
        <f t="shared" si="8"/>
        <v>17880</v>
      </c>
    </row>
    <row r="711" spans="1:12" ht="14.25" customHeight="1" x14ac:dyDescent="0.3">
      <c r="A711" s="4">
        <v>45430</v>
      </c>
      <c r="B711" s="5" t="s">
        <v>89</v>
      </c>
      <c r="C711" s="5" t="s">
        <v>13</v>
      </c>
      <c r="D711" s="5" t="s">
        <v>78</v>
      </c>
      <c r="E711" s="5" t="s">
        <v>19</v>
      </c>
      <c r="F711" s="5" t="s">
        <v>16</v>
      </c>
      <c r="G711" s="5">
        <v>23</v>
      </c>
      <c r="H711" s="5">
        <v>875</v>
      </c>
      <c r="I711" s="5">
        <v>1376</v>
      </c>
      <c r="J711" s="6">
        <f t="shared" si="6"/>
        <v>20125</v>
      </c>
      <c r="K711" s="6">
        <f t="shared" si="7"/>
        <v>31648</v>
      </c>
      <c r="L711" s="6">
        <f t="shared" si="8"/>
        <v>11523</v>
      </c>
    </row>
    <row r="712" spans="1:12" ht="14.25" customHeight="1" x14ac:dyDescent="0.3">
      <c r="A712" s="4">
        <v>45431</v>
      </c>
      <c r="B712" s="5" t="s">
        <v>90</v>
      </c>
      <c r="C712" s="5" t="s">
        <v>25</v>
      </c>
      <c r="D712" s="5" t="s">
        <v>91</v>
      </c>
      <c r="E712" s="5" t="s">
        <v>34</v>
      </c>
      <c r="F712" s="5" t="s">
        <v>16</v>
      </c>
      <c r="G712" s="5">
        <v>50</v>
      </c>
      <c r="H712" s="5">
        <v>885</v>
      </c>
      <c r="I712" s="5">
        <v>1238</v>
      </c>
      <c r="J712" s="6">
        <f t="shared" si="6"/>
        <v>44250</v>
      </c>
      <c r="K712" s="6">
        <f t="shared" si="7"/>
        <v>61900</v>
      </c>
      <c r="L712" s="6">
        <f t="shared" si="8"/>
        <v>17650</v>
      </c>
    </row>
    <row r="713" spans="1:12" ht="14.25" customHeight="1" x14ac:dyDescent="0.3">
      <c r="A713" s="4">
        <v>45432</v>
      </c>
      <c r="B713" s="5" t="s">
        <v>92</v>
      </c>
      <c r="C713" s="5" t="s">
        <v>25</v>
      </c>
      <c r="D713" s="5" t="s">
        <v>91</v>
      </c>
      <c r="E713" s="5" t="s">
        <v>31</v>
      </c>
      <c r="F713" s="5" t="s">
        <v>16</v>
      </c>
      <c r="G713" s="5">
        <v>90</v>
      </c>
      <c r="H713" s="5">
        <v>718</v>
      </c>
      <c r="I713" s="5">
        <v>1346</v>
      </c>
      <c r="J713" s="6">
        <f t="shared" si="6"/>
        <v>64620</v>
      </c>
      <c r="K713" s="6">
        <f t="shared" si="7"/>
        <v>121140</v>
      </c>
      <c r="L713" s="6">
        <f t="shared" si="8"/>
        <v>56520</v>
      </c>
    </row>
    <row r="714" spans="1:12" ht="14.25" customHeight="1" x14ac:dyDescent="0.3">
      <c r="A714" s="4">
        <v>45433</v>
      </c>
      <c r="B714" s="5" t="s">
        <v>93</v>
      </c>
      <c r="C714" s="5" t="s">
        <v>25</v>
      </c>
      <c r="D714" s="5" t="s">
        <v>91</v>
      </c>
      <c r="E714" s="5" t="s">
        <v>38</v>
      </c>
      <c r="F714" s="5" t="s">
        <v>35</v>
      </c>
      <c r="G714" s="5">
        <v>53</v>
      </c>
      <c r="H714" s="5">
        <v>950</v>
      </c>
      <c r="I714" s="5">
        <v>919</v>
      </c>
      <c r="J714" s="6">
        <f t="shared" si="6"/>
        <v>50350</v>
      </c>
      <c r="K714" s="6">
        <f t="shared" si="7"/>
        <v>48707</v>
      </c>
      <c r="L714" s="6">
        <f t="shared" si="8"/>
        <v>-1643</v>
      </c>
    </row>
    <row r="715" spans="1:12" ht="14.25" customHeight="1" x14ac:dyDescent="0.3">
      <c r="A715" s="4">
        <v>45434</v>
      </c>
      <c r="B715" s="5" t="s">
        <v>94</v>
      </c>
      <c r="C715" s="5" t="s">
        <v>25</v>
      </c>
      <c r="D715" s="5" t="s">
        <v>91</v>
      </c>
      <c r="E715" s="5" t="s">
        <v>38</v>
      </c>
      <c r="F715" s="5" t="s">
        <v>35</v>
      </c>
      <c r="G715" s="5">
        <v>62</v>
      </c>
      <c r="H715" s="5">
        <v>623</v>
      </c>
      <c r="I715" s="5">
        <v>1463</v>
      </c>
      <c r="J715" s="6">
        <f t="shared" si="6"/>
        <v>38626</v>
      </c>
      <c r="K715" s="6">
        <f t="shared" si="7"/>
        <v>90706</v>
      </c>
      <c r="L715" s="6">
        <f t="shared" si="8"/>
        <v>52080</v>
      </c>
    </row>
    <row r="716" spans="1:12" ht="14.25" customHeight="1" x14ac:dyDescent="0.3">
      <c r="A716" s="4">
        <v>45435</v>
      </c>
      <c r="B716" s="5" t="s">
        <v>95</v>
      </c>
      <c r="C716" s="5" t="s">
        <v>25</v>
      </c>
      <c r="D716" s="5" t="s">
        <v>91</v>
      </c>
      <c r="E716" s="5" t="s">
        <v>19</v>
      </c>
      <c r="F716" s="5" t="s">
        <v>35</v>
      </c>
      <c r="G716" s="5">
        <v>72</v>
      </c>
      <c r="H716" s="5">
        <v>920</v>
      </c>
      <c r="I716" s="5">
        <v>1333</v>
      </c>
      <c r="J716" s="6">
        <f t="shared" si="6"/>
        <v>66240</v>
      </c>
      <c r="K716" s="6">
        <f t="shared" si="7"/>
        <v>95976</v>
      </c>
      <c r="L716" s="6">
        <f t="shared" si="8"/>
        <v>29736</v>
      </c>
    </row>
    <row r="717" spans="1:12" ht="14.25" customHeight="1" x14ac:dyDescent="0.3">
      <c r="A717" s="4">
        <v>45436</v>
      </c>
      <c r="B717" s="5" t="s">
        <v>96</v>
      </c>
      <c r="C717" s="5" t="s">
        <v>25</v>
      </c>
      <c r="D717" s="5" t="s">
        <v>91</v>
      </c>
      <c r="E717" s="5" t="s">
        <v>42</v>
      </c>
      <c r="F717" s="5" t="s">
        <v>35</v>
      </c>
      <c r="G717" s="5">
        <v>69</v>
      </c>
      <c r="H717" s="5">
        <v>860</v>
      </c>
      <c r="I717" s="5">
        <v>1028</v>
      </c>
      <c r="J717" s="6">
        <f t="shared" si="6"/>
        <v>59340</v>
      </c>
      <c r="K717" s="6">
        <f t="shared" si="7"/>
        <v>70932</v>
      </c>
      <c r="L717" s="6">
        <f t="shared" si="8"/>
        <v>11592</v>
      </c>
    </row>
    <row r="718" spans="1:12" ht="14.25" customHeight="1" x14ac:dyDescent="0.3">
      <c r="A718" s="4">
        <v>45437</v>
      </c>
      <c r="B718" s="5" t="s">
        <v>97</v>
      </c>
      <c r="C718" s="5" t="s">
        <v>25</v>
      </c>
      <c r="D718" s="5" t="s">
        <v>91</v>
      </c>
      <c r="E718" s="5" t="s">
        <v>19</v>
      </c>
      <c r="F718" s="5" t="s">
        <v>35</v>
      </c>
      <c r="G718" s="5">
        <v>80</v>
      </c>
      <c r="H718" s="5">
        <v>765</v>
      </c>
      <c r="I718" s="5">
        <v>1025</v>
      </c>
      <c r="J718" s="6">
        <f t="shared" si="6"/>
        <v>61200</v>
      </c>
      <c r="K718" s="6">
        <f t="shared" si="7"/>
        <v>82000</v>
      </c>
      <c r="L718" s="6">
        <f t="shared" si="8"/>
        <v>20800</v>
      </c>
    </row>
    <row r="719" spans="1:12" ht="14.25" customHeight="1" x14ac:dyDescent="0.3">
      <c r="A719" s="4">
        <v>45438</v>
      </c>
      <c r="B719" s="5" t="s">
        <v>98</v>
      </c>
      <c r="C719" s="5" t="s">
        <v>25</v>
      </c>
      <c r="D719" s="5" t="s">
        <v>91</v>
      </c>
      <c r="E719" s="5" t="s">
        <v>46</v>
      </c>
      <c r="F719" s="5" t="s">
        <v>35</v>
      </c>
      <c r="G719" s="5">
        <v>75</v>
      </c>
      <c r="H719" s="5">
        <v>690</v>
      </c>
      <c r="I719" s="5">
        <v>898</v>
      </c>
      <c r="J719" s="6">
        <f t="shared" si="6"/>
        <v>51750</v>
      </c>
      <c r="K719" s="6">
        <f t="shared" si="7"/>
        <v>67350</v>
      </c>
      <c r="L719" s="6">
        <f t="shared" si="8"/>
        <v>15600</v>
      </c>
    </row>
    <row r="720" spans="1:12" ht="14.25" customHeight="1" x14ac:dyDescent="0.3">
      <c r="A720" s="4">
        <v>45439</v>
      </c>
      <c r="B720" s="5" t="s">
        <v>99</v>
      </c>
      <c r="C720" s="5" t="s">
        <v>25</v>
      </c>
      <c r="D720" s="5" t="s">
        <v>91</v>
      </c>
      <c r="E720" s="5" t="s">
        <v>42</v>
      </c>
      <c r="F720" s="5" t="s">
        <v>35</v>
      </c>
      <c r="G720" s="5">
        <v>100</v>
      </c>
      <c r="H720" s="5">
        <v>795</v>
      </c>
      <c r="I720" s="5">
        <v>1235</v>
      </c>
      <c r="J720" s="6">
        <f t="shared" si="6"/>
        <v>79500</v>
      </c>
      <c r="K720" s="6">
        <f t="shared" si="7"/>
        <v>123500</v>
      </c>
      <c r="L720" s="6">
        <f t="shared" si="8"/>
        <v>44000</v>
      </c>
    </row>
    <row r="721" spans="1:12" ht="14.25" customHeight="1" x14ac:dyDescent="0.3">
      <c r="A721" s="4">
        <v>45440</v>
      </c>
      <c r="B721" s="5" t="s">
        <v>100</v>
      </c>
      <c r="C721" s="5" t="s">
        <v>25</v>
      </c>
      <c r="D721" s="5" t="s">
        <v>91</v>
      </c>
      <c r="E721" s="5" t="s">
        <v>49</v>
      </c>
      <c r="F721" s="5" t="s">
        <v>16</v>
      </c>
      <c r="G721" s="5">
        <v>85</v>
      </c>
      <c r="H721" s="5">
        <v>845</v>
      </c>
      <c r="I721" s="5">
        <v>1374</v>
      </c>
      <c r="J721" s="6">
        <f t="shared" si="6"/>
        <v>71825</v>
      </c>
      <c r="K721" s="6">
        <f t="shared" si="7"/>
        <v>116790</v>
      </c>
      <c r="L721" s="6">
        <f t="shared" si="8"/>
        <v>44965</v>
      </c>
    </row>
    <row r="722" spans="1:12" ht="14.25" customHeight="1" x14ac:dyDescent="0.3">
      <c r="A722" s="4">
        <v>45441</v>
      </c>
      <c r="B722" s="5" t="s">
        <v>101</v>
      </c>
      <c r="C722" s="5" t="s">
        <v>25</v>
      </c>
      <c r="D722" s="5" t="s">
        <v>91</v>
      </c>
      <c r="E722" s="5" t="s">
        <v>51</v>
      </c>
      <c r="F722" s="5" t="s">
        <v>16</v>
      </c>
      <c r="G722" s="5">
        <v>59</v>
      </c>
      <c r="H722" s="5">
        <v>716</v>
      </c>
      <c r="I722" s="5">
        <v>1384</v>
      </c>
      <c r="J722" s="6">
        <f t="shared" si="6"/>
        <v>42244</v>
      </c>
      <c r="K722" s="6">
        <f t="shared" si="7"/>
        <v>81656</v>
      </c>
      <c r="L722" s="6">
        <f t="shared" si="8"/>
        <v>39412</v>
      </c>
    </row>
    <row r="723" spans="1:12" ht="14.25" customHeight="1" x14ac:dyDescent="0.3">
      <c r="A723" s="4">
        <v>45442</v>
      </c>
      <c r="B723" s="5" t="s">
        <v>102</v>
      </c>
      <c r="C723" s="5" t="s">
        <v>25</v>
      </c>
      <c r="D723" s="5" t="s">
        <v>91</v>
      </c>
      <c r="E723" s="5" t="s">
        <v>31</v>
      </c>
      <c r="F723" s="5" t="s">
        <v>16</v>
      </c>
      <c r="G723" s="5">
        <v>51</v>
      </c>
      <c r="H723" s="5">
        <v>876</v>
      </c>
      <c r="I723" s="5">
        <v>934</v>
      </c>
      <c r="J723" s="6">
        <f t="shared" si="6"/>
        <v>44676</v>
      </c>
      <c r="K723" s="6">
        <f t="shared" si="7"/>
        <v>47634</v>
      </c>
      <c r="L723" s="6">
        <f t="shared" si="8"/>
        <v>2958</v>
      </c>
    </row>
    <row r="724" spans="1:12" ht="14.25" customHeight="1" x14ac:dyDescent="0.3">
      <c r="A724" s="4">
        <v>45443</v>
      </c>
      <c r="B724" s="5" t="s">
        <v>103</v>
      </c>
      <c r="C724" s="5" t="s">
        <v>25</v>
      </c>
      <c r="D724" s="5" t="s">
        <v>104</v>
      </c>
      <c r="E724" s="5" t="s">
        <v>38</v>
      </c>
      <c r="F724" s="5" t="s">
        <v>16</v>
      </c>
      <c r="G724" s="5">
        <v>55</v>
      </c>
      <c r="H724" s="5">
        <v>793</v>
      </c>
      <c r="I724" s="5">
        <v>1289</v>
      </c>
      <c r="J724" s="6">
        <f t="shared" si="6"/>
        <v>43615</v>
      </c>
      <c r="K724" s="6">
        <f t="shared" si="7"/>
        <v>70895</v>
      </c>
      <c r="L724" s="6">
        <f t="shared" si="8"/>
        <v>27280</v>
      </c>
    </row>
    <row r="725" spans="1:12" ht="14.25" customHeight="1" x14ac:dyDescent="0.3">
      <c r="A725" s="4">
        <v>45444</v>
      </c>
      <c r="B725" s="5" t="s">
        <v>105</v>
      </c>
      <c r="C725" s="5" t="s">
        <v>25</v>
      </c>
      <c r="D725" s="5" t="s">
        <v>104</v>
      </c>
      <c r="E725" s="5" t="s">
        <v>38</v>
      </c>
      <c r="F725" s="5" t="s">
        <v>35</v>
      </c>
      <c r="G725" s="5">
        <v>82</v>
      </c>
      <c r="H725" s="5">
        <v>641</v>
      </c>
      <c r="I725" s="5">
        <v>964</v>
      </c>
      <c r="J725" s="6">
        <f t="shared" si="6"/>
        <v>52562</v>
      </c>
      <c r="K725" s="6">
        <f t="shared" si="7"/>
        <v>79048</v>
      </c>
      <c r="L725" s="6">
        <f t="shared" si="8"/>
        <v>26486</v>
      </c>
    </row>
    <row r="726" spans="1:12" ht="14.25" customHeight="1" x14ac:dyDescent="0.3">
      <c r="A726" s="4">
        <v>45445</v>
      </c>
      <c r="B726" s="5" t="s">
        <v>106</v>
      </c>
      <c r="C726" s="5" t="s">
        <v>25</v>
      </c>
      <c r="D726" s="5" t="s">
        <v>104</v>
      </c>
      <c r="E726" s="5" t="s">
        <v>23</v>
      </c>
      <c r="F726" s="5" t="s">
        <v>16</v>
      </c>
      <c r="G726" s="5">
        <v>80</v>
      </c>
      <c r="H726" s="5">
        <v>678</v>
      </c>
      <c r="I726" s="5">
        <v>1088</v>
      </c>
      <c r="J726" s="6">
        <f t="shared" si="6"/>
        <v>54240</v>
      </c>
      <c r="K726" s="6">
        <f t="shared" si="7"/>
        <v>87040</v>
      </c>
      <c r="L726" s="6">
        <f t="shared" si="8"/>
        <v>32800</v>
      </c>
    </row>
    <row r="727" spans="1:12" ht="14.25" customHeight="1" x14ac:dyDescent="0.3">
      <c r="A727" s="4">
        <v>45446</v>
      </c>
      <c r="B727" s="5" t="s">
        <v>107</v>
      </c>
      <c r="C727" s="5" t="s">
        <v>25</v>
      </c>
      <c r="D727" s="5" t="s">
        <v>104</v>
      </c>
      <c r="E727" s="5" t="s">
        <v>23</v>
      </c>
      <c r="F727" s="5" t="s">
        <v>16</v>
      </c>
      <c r="G727" s="5">
        <v>76</v>
      </c>
      <c r="H727" s="5">
        <v>585</v>
      </c>
      <c r="I727" s="5">
        <v>1399</v>
      </c>
      <c r="J727" s="6">
        <f t="shared" si="6"/>
        <v>44460</v>
      </c>
      <c r="K727" s="6">
        <f t="shared" si="7"/>
        <v>106324</v>
      </c>
      <c r="L727" s="6">
        <f t="shared" si="8"/>
        <v>61864</v>
      </c>
    </row>
    <row r="728" spans="1:12" ht="14.25" customHeight="1" x14ac:dyDescent="0.3">
      <c r="A728" s="4">
        <v>45447</v>
      </c>
      <c r="B728" s="5" t="s">
        <v>108</v>
      </c>
      <c r="C728" s="5" t="s">
        <v>25</v>
      </c>
      <c r="D728" s="5" t="s">
        <v>104</v>
      </c>
      <c r="E728" s="5" t="s">
        <v>34</v>
      </c>
      <c r="F728" s="5" t="s">
        <v>16</v>
      </c>
      <c r="G728" s="5">
        <v>93</v>
      </c>
      <c r="H728" s="5">
        <v>662</v>
      </c>
      <c r="I728" s="5">
        <v>1440</v>
      </c>
      <c r="J728" s="6">
        <f t="shared" si="6"/>
        <v>61566</v>
      </c>
      <c r="K728" s="6">
        <f t="shared" si="7"/>
        <v>133920</v>
      </c>
      <c r="L728" s="6">
        <f t="shared" si="8"/>
        <v>72354</v>
      </c>
    </row>
    <row r="729" spans="1:12" ht="14.25" customHeight="1" x14ac:dyDescent="0.3">
      <c r="A729" s="4">
        <v>45448</v>
      </c>
      <c r="B729" s="5" t="s">
        <v>109</v>
      </c>
      <c r="C729" s="5" t="s">
        <v>25</v>
      </c>
      <c r="D729" s="5" t="s">
        <v>104</v>
      </c>
      <c r="E729" s="5" t="s">
        <v>38</v>
      </c>
      <c r="F729" s="5" t="s">
        <v>16</v>
      </c>
      <c r="G729" s="5">
        <v>51</v>
      </c>
      <c r="H729" s="5">
        <v>744</v>
      </c>
      <c r="I729" s="5">
        <v>1324</v>
      </c>
      <c r="J729" s="6">
        <f t="shared" si="6"/>
        <v>37944</v>
      </c>
      <c r="K729" s="6">
        <f t="shared" si="7"/>
        <v>67524</v>
      </c>
      <c r="L729" s="6">
        <f t="shared" si="8"/>
        <v>29580</v>
      </c>
    </row>
    <row r="730" spans="1:12" ht="14.25" customHeight="1" x14ac:dyDescent="0.3">
      <c r="A730" s="4">
        <v>45449</v>
      </c>
      <c r="B730" s="5" t="s">
        <v>110</v>
      </c>
      <c r="C730" s="5" t="s">
        <v>25</v>
      </c>
      <c r="D730" s="5" t="s">
        <v>104</v>
      </c>
      <c r="E730" s="5" t="s">
        <v>61</v>
      </c>
      <c r="F730" s="5" t="s">
        <v>35</v>
      </c>
      <c r="G730" s="5">
        <v>88</v>
      </c>
      <c r="H730" s="5">
        <v>820</v>
      </c>
      <c r="I730" s="5">
        <v>1182</v>
      </c>
      <c r="J730" s="6">
        <f t="shared" si="6"/>
        <v>72160</v>
      </c>
      <c r="K730" s="6">
        <f t="shared" si="7"/>
        <v>104016</v>
      </c>
      <c r="L730" s="6">
        <f t="shared" si="8"/>
        <v>31856</v>
      </c>
    </row>
    <row r="731" spans="1:12" ht="14.25" customHeight="1" x14ac:dyDescent="0.3">
      <c r="A731" s="4">
        <v>45450</v>
      </c>
      <c r="B731" s="5" t="s">
        <v>111</v>
      </c>
      <c r="C731" s="5" t="s">
        <v>25</v>
      </c>
      <c r="D731" s="5" t="s">
        <v>104</v>
      </c>
      <c r="E731" s="5" t="s">
        <v>63</v>
      </c>
      <c r="F731" s="5" t="s">
        <v>35</v>
      </c>
      <c r="G731" s="5">
        <v>72</v>
      </c>
      <c r="H731" s="5">
        <v>937</v>
      </c>
      <c r="I731" s="5">
        <v>1264</v>
      </c>
      <c r="J731" s="6">
        <f t="shared" si="6"/>
        <v>67464</v>
      </c>
      <c r="K731" s="6">
        <f t="shared" si="7"/>
        <v>91008</v>
      </c>
      <c r="L731" s="6">
        <f t="shared" si="8"/>
        <v>23544</v>
      </c>
    </row>
    <row r="732" spans="1:12" ht="14.25" customHeight="1" x14ac:dyDescent="0.3">
      <c r="A732" s="4">
        <v>45451</v>
      </c>
      <c r="B732" s="5" t="s">
        <v>112</v>
      </c>
      <c r="C732" s="5" t="s">
        <v>25</v>
      </c>
      <c r="D732" s="5" t="s">
        <v>104</v>
      </c>
      <c r="E732" s="5" t="s">
        <v>19</v>
      </c>
      <c r="F732" s="5" t="s">
        <v>35</v>
      </c>
      <c r="G732" s="5">
        <v>55</v>
      </c>
      <c r="H732" s="5">
        <v>685</v>
      </c>
      <c r="I732" s="5">
        <v>1135</v>
      </c>
      <c r="J732" s="6">
        <f t="shared" si="6"/>
        <v>37675</v>
      </c>
      <c r="K732" s="6">
        <f t="shared" si="7"/>
        <v>62425</v>
      </c>
      <c r="L732" s="6">
        <f t="shared" si="8"/>
        <v>24750</v>
      </c>
    </row>
    <row r="733" spans="1:12" ht="14.25" customHeight="1" x14ac:dyDescent="0.3">
      <c r="A733" s="4">
        <v>45452</v>
      </c>
      <c r="B733" s="5" t="s">
        <v>113</v>
      </c>
      <c r="C733" s="5" t="s">
        <v>25</v>
      </c>
      <c r="D733" s="5" t="s">
        <v>104</v>
      </c>
      <c r="E733" s="5" t="s">
        <v>66</v>
      </c>
      <c r="F733" s="5" t="s">
        <v>35</v>
      </c>
      <c r="G733" s="5">
        <v>55</v>
      </c>
      <c r="H733" s="5">
        <v>661</v>
      </c>
      <c r="I733" s="5">
        <v>1210</v>
      </c>
      <c r="J733" s="6">
        <f t="shared" si="6"/>
        <v>36355</v>
      </c>
      <c r="K733" s="6">
        <f t="shared" si="7"/>
        <v>66550</v>
      </c>
      <c r="L733" s="6">
        <f t="shared" si="8"/>
        <v>30195</v>
      </c>
    </row>
    <row r="734" spans="1:12" ht="14.25" customHeight="1" x14ac:dyDescent="0.3">
      <c r="A734" s="4">
        <v>45453</v>
      </c>
      <c r="B734" s="5" t="s">
        <v>114</v>
      </c>
      <c r="C734" s="5" t="s">
        <v>25</v>
      </c>
      <c r="D734" s="5" t="s">
        <v>104</v>
      </c>
      <c r="E734" s="5" t="s">
        <v>68</v>
      </c>
      <c r="F734" s="5" t="s">
        <v>35</v>
      </c>
      <c r="G734" s="5">
        <v>72</v>
      </c>
      <c r="H734" s="5">
        <v>804</v>
      </c>
      <c r="I734" s="5">
        <v>1389</v>
      </c>
      <c r="J734" s="6">
        <f t="shared" si="6"/>
        <v>57888</v>
      </c>
      <c r="K734" s="6">
        <f t="shared" si="7"/>
        <v>100008</v>
      </c>
      <c r="L734" s="6">
        <f t="shared" si="8"/>
        <v>42120</v>
      </c>
    </row>
    <row r="735" spans="1:12" ht="14.25" customHeight="1" x14ac:dyDescent="0.3">
      <c r="A735" s="4">
        <v>45454</v>
      </c>
      <c r="B735" s="5" t="s">
        <v>115</v>
      </c>
      <c r="C735" s="5" t="s">
        <v>116</v>
      </c>
      <c r="D735" s="5" t="s">
        <v>117</v>
      </c>
      <c r="E735" s="5" t="s">
        <v>70</v>
      </c>
      <c r="F735" s="5" t="s">
        <v>35</v>
      </c>
      <c r="G735" s="5">
        <v>13</v>
      </c>
      <c r="H735" s="5">
        <v>643</v>
      </c>
      <c r="I735" s="5">
        <v>1098</v>
      </c>
      <c r="J735" s="6">
        <f t="shared" si="6"/>
        <v>8359</v>
      </c>
      <c r="K735" s="6">
        <f t="shared" si="7"/>
        <v>14274</v>
      </c>
      <c r="L735" s="6">
        <f t="shared" si="8"/>
        <v>5915</v>
      </c>
    </row>
    <row r="736" spans="1:12" ht="14.25" customHeight="1" x14ac:dyDescent="0.3">
      <c r="A736" s="4">
        <v>45455</v>
      </c>
      <c r="B736" s="5" t="s">
        <v>118</v>
      </c>
      <c r="C736" s="5" t="s">
        <v>116</v>
      </c>
      <c r="D736" s="5" t="s">
        <v>117</v>
      </c>
      <c r="E736" s="5" t="s">
        <v>72</v>
      </c>
      <c r="F736" s="5" t="s">
        <v>35</v>
      </c>
      <c r="G736" s="5">
        <v>16</v>
      </c>
      <c r="H736" s="5">
        <v>848</v>
      </c>
      <c r="I736" s="5">
        <v>894</v>
      </c>
      <c r="J736" s="6">
        <f t="shared" si="6"/>
        <v>13568</v>
      </c>
      <c r="K736" s="6">
        <f t="shared" si="7"/>
        <v>14304</v>
      </c>
      <c r="L736" s="6">
        <f t="shared" si="8"/>
        <v>736</v>
      </c>
    </row>
    <row r="737" spans="1:12" ht="14.25" customHeight="1" x14ac:dyDescent="0.3">
      <c r="A737" s="4">
        <v>45456</v>
      </c>
      <c r="B737" s="5" t="s">
        <v>119</v>
      </c>
      <c r="C737" s="5" t="s">
        <v>116</v>
      </c>
      <c r="D737" s="5" t="s">
        <v>117</v>
      </c>
      <c r="E737" s="5" t="s">
        <v>74</v>
      </c>
      <c r="F737" s="5" t="s">
        <v>35</v>
      </c>
      <c r="G737" s="5">
        <v>19</v>
      </c>
      <c r="H737" s="5">
        <v>982</v>
      </c>
      <c r="I737" s="5">
        <v>1253</v>
      </c>
      <c r="J737" s="6">
        <f t="shared" si="6"/>
        <v>18658</v>
      </c>
      <c r="K737" s="6">
        <f t="shared" si="7"/>
        <v>23807</v>
      </c>
      <c r="L737" s="6">
        <f t="shared" si="8"/>
        <v>5149</v>
      </c>
    </row>
    <row r="738" spans="1:12" ht="14.25" customHeight="1" x14ac:dyDescent="0.3">
      <c r="A738" s="4">
        <v>45457</v>
      </c>
      <c r="B738" s="5" t="s">
        <v>120</v>
      </c>
      <c r="C738" s="5" t="s">
        <v>116</v>
      </c>
      <c r="D738" s="5" t="s">
        <v>117</v>
      </c>
      <c r="E738" s="5" t="s">
        <v>21</v>
      </c>
      <c r="F738" s="5" t="s">
        <v>35</v>
      </c>
      <c r="G738" s="5">
        <v>19</v>
      </c>
      <c r="H738" s="5">
        <v>918</v>
      </c>
      <c r="I738" s="5">
        <v>1364</v>
      </c>
      <c r="J738" s="6">
        <f t="shared" si="6"/>
        <v>17442</v>
      </c>
      <c r="K738" s="6">
        <f t="shared" si="7"/>
        <v>25916</v>
      </c>
      <c r="L738" s="6">
        <f t="shared" si="8"/>
        <v>8474</v>
      </c>
    </row>
    <row r="739" spans="1:12" ht="14.25" customHeight="1" x14ac:dyDescent="0.3">
      <c r="A739" s="4">
        <v>45458</v>
      </c>
      <c r="B739" s="5" t="s">
        <v>121</v>
      </c>
      <c r="C739" s="5" t="s">
        <v>116</v>
      </c>
      <c r="D739" s="5" t="s">
        <v>117</v>
      </c>
      <c r="E739" s="5" t="s">
        <v>21</v>
      </c>
      <c r="F739" s="5" t="s">
        <v>35</v>
      </c>
      <c r="G739" s="5">
        <v>17</v>
      </c>
      <c r="H739" s="5">
        <v>901</v>
      </c>
      <c r="I739" s="5">
        <v>1395</v>
      </c>
      <c r="J739" s="6">
        <f t="shared" si="6"/>
        <v>15317</v>
      </c>
      <c r="K739" s="6">
        <f t="shared" si="7"/>
        <v>23715</v>
      </c>
      <c r="L739" s="6">
        <f t="shared" si="8"/>
        <v>8398</v>
      </c>
    </row>
    <row r="740" spans="1:12" ht="14.25" customHeight="1" x14ac:dyDescent="0.3">
      <c r="A740" s="4">
        <v>45459</v>
      </c>
      <c r="B740" s="5" t="s">
        <v>122</v>
      </c>
      <c r="C740" s="5" t="s">
        <v>116</v>
      </c>
      <c r="D740" s="5" t="s">
        <v>117</v>
      </c>
      <c r="E740" s="5" t="s">
        <v>42</v>
      </c>
      <c r="F740" s="5" t="s">
        <v>16</v>
      </c>
      <c r="G740" s="5">
        <v>17</v>
      </c>
      <c r="H740" s="5">
        <v>787</v>
      </c>
      <c r="I740" s="5">
        <v>1165</v>
      </c>
      <c r="J740" s="6">
        <f t="shared" si="6"/>
        <v>13379</v>
      </c>
      <c r="K740" s="6">
        <f t="shared" si="7"/>
        <v>19805</v>
      </c>
      <c r="L740" s="6">
        <f t="shared" si="8"/>
        <v>6426</v>
      </c>
    </row>
    <row r="741" spans="1:12" ht="14.25" customHeight="1" x14ac:dyDescent="0.3">
      <c r="A741" s="4">
        <v>45460</v>
      </c>
      <c r="B741" s="5" t="s">
        <v>123</v>
      </c>
      <c r="C741" s="5" t="s">
        <v>116</v>
      </c>
      <c r="D741" s="5" t="s">
        <v>117</v>
      </c>
      <c r="E741" s="5" t="s">
        <v>61</v>
      </c>
      <c r="F741" s="5" t="s">
        <v>16</v>
      </c>
      <c r="G741" s="5">
        <v>15</v>
      </c>
      <c r="H741" s="5">
        <v>545</v>
      </c>
      <c r="I741" s="5">
        <v>1113</v>
      </c>
      <c r="J741" s="6">
        <f t="shared" si="6"/>
        <v>8175</v>
      </c>
      <c r="K741" s="6">
        <f t="shared" si="7"/>
        <v>16695</v>
      </c>
      <c r="L741" s="6">
        <f t="shared" si="8"/>
        <v>8520</v>
      </c>
    </row>
    <row r="742" spans="1:12" ht="14.25" customHeight="1" x14ac:dyDescent="0.3">
      <c r="A742" s="4">
        <v>45461</v>
      </c>
      <c r="B742" s="5" t="s">
        <v>124</v>
      </c>
      <c r="C742" s="5" t="s">
        <v>25</v>
      </c>
      <c r="D742" s="5" t="s">
        <v>91</v>
      </c>
      <c r="E742" s="5" t="s">
        <v>21</v>
      </c>
      <c r="F742" s="5" t="s">
        <v>16</v>
      </c>
      <c r="G742" s="5">
        <v>87</v>
      </c>
      <c r="H742" s="5">
        <v>616</v>
      </c>
      <c r="I742" s="5">
        <v>916</v>
      </c>
      <c r="J742" s="6">
        <f t="shared" si="6"/>
        <v>53592</v>
      </c>
      <c r="K742" s="6">
        <f t="shared" si="7"/>
        <v>79692</v>
      </c>
      <c r="L742" s="6">
        <f t="shared" si="8"/>
        <v>26100</v>
      </c>
    </row>
    <row r="743" spans="1:12" ht="14.25" customHeight="1" x14ac:dyDescent="0.3">
      <c r="A743" s="4">
        <v>45462</v>
      </c>
      <c r="B743" s="5" t="s">
        <v>125</v>
      </c>
      <c r="C743" s="5" t="s">
        <v>25</v>
      </c>
      <c r="D743" s="5" t="s">
        <v>91</v>
      </c>
      <c r="E743" s="5" t="s">
        <v>27</v>
      </c>
      <c r="F743" s="5" t="s">
        <v>16</v>
      </c>
      <c r="G743" s="5">
        <v>57</v>
      </c>
      <c r="H743" s="5">
        <v>724</v>
      </c>
      <c r="I743" s="5">
        <v>923</v>
      </c>
      <c r="J743" s="6">
        <f t="shared" si="6"/>
        <v>41268</v>
      </c>
      <c r="K743" s="6">
        <f t="shared" si="7"/>
        <v>52611</v>
      </c>
      <c r="L743" s="6">
        <f t="shared" si="8"/>
        <v>11343</v>
      </c>
    </row>
    <row r="744" spans="1:12" ht="14.25" customHeight="1" x14ac:dyDescent="0.3">
      <c r="A744" s="4">
        <v>45463</v>
      </c>
      <c r="B744" s="5" t="s">
        <v>126</v>
      </c>
      <c r="C744" s="5" t="s">
        <v>25</v>
      </c>
      <c r="D744" s="5" t="s">
        <v>91</v>
      </c>
      <c r="E744" s="5" t="s">
        <v>15</v>
      </c>
      <c r="F744" s="5" t="s">
        <v>16</v>
      </c>
      <c r="G744" s="5">
        <v>85</v>
      </c>
      <c r="H744" s="5">
        <v>639</v>
      </c>
      <c r="I744" s="5">
        <v>920</v>
      </c>
      <c r="J744" s="6">
        <f t="shared" si="6"/>
        <v>54315</v>
      </c>
      <c r="K744" s="6">
        <f t="shared" si="7"/>
        <v>78200</v>
      </c>
      <c r="L744" s="6">
        <f t="shared" si="8"/>
        <v>23885</v>
      </c>
    </row>
    <row r="745" spans="1:12" ht="14.25" customHeight="1" x14ac:dyDescent="0.3">
      <c r="A745" s="4">
        <v>45464</v>
      </c>
      <c r="B745" s="5" t="s">
        <v>127</v>
      </c>
      <c r="C745" s="5" t="s">
        <v>25</v>
      </c>
      <c r="D745" s="5" t="s">
        <v>91</v>
      </c>
      <c r="E745" s="5" t="s">
        <v>19</v>
      </c>
      <c r="F745" s="5" t="s">
        <v>35</v>
      </c>
      <c r="G745" s="5">
        <v>83</v>
      </c>
      <c r="H745" s="5">
        <v>889</v>
      </c>
      <c r="I745" s="5">
        <v>1363</v>
      </c>
      <c r="J745" s="6">
        <f t="shared" si="6"/>
        <v>73787</v>
      </c>
      <c r="K745" s="6">
        <f t="shared" si="7"/>
        <v>113129</v>
      </c>
      <c r="L745" s="6">
        <f t="shared" si="8"/>
        <v>39342</v>
      </c>
    </row>
    <row r="746" spans="1:12" ht="14.25" customHeight="1" x14ac:dyDescent="0.3">
      <c r="A746" s="4">
        <v>45465</v>
      </c>
      <c r="B746" s="5" t="s">
        <v>128</v>
      </c>
      <c r="C746" s="5" t="s">
        <v>25</v>
      </c>
      <c r="D746" s="5" t="s">
        <v>91</v>
      </c>
      <c r="E746" s="5" t="s">
        <v>21</v>
      </c>
      <c r="F746" s="5" t="s">
        <v>35</v>
      </c>
      <c r="G746" s="5">
        <v>81</v>
      </c>
      <c r="H746" s="5">
        <v>776</v>
      </c>
      <c r="I746" s="5">
        <v>1318</v>
      </c>
      <c r="J746" s="6">
        <f t="shared" si="6"/>
        <v>62856</v>
      </c>
      <c r="K746" s="6">
        <f t="shared" si="7"/>
        <v>106758</v>
      </c>
      <c r="L746" s="6">
        <f t="shared" si="8"/>
        <v>43902</v>
      </c>
    </row>
    <row r="747" spans="1:12" ht="14.25" customHeight="1" x14ac:dyDescent="0.3">
      <c r="A747" s="4">
        <v>45466</v>
      </c>
      <c r="B747" s="5" t="s">
        <v>129</v>
      </c>
      <c r="C747" s="5" t="s">
        <v>25</v>
      </c>
      <c r="D747" s="5" t="s">
        <v>104</v>
      </c>
      <c r="E747" s="5" t="s">
        <v>23</v>
      </c>
      <c r="F747" s="5" t="s">
        <v>35</v>
      </c>
      <c r="G747" s="5">
        <v>86</v>
      </c>
      <c r="H747" s="5">
        <v>705</v>
      </c>
      <c r="I747" s="5">
        <v>1007</v>
      </c>
      <c r="J747" s="6">
        <f t="shared" si="6"/>
        <v>60630</v>
      </c>
      <c r="K747" s="6">
        <f t="shared" si="7"/>
        <v>86602</v>
      </c>
      <c r="L747" s="6">
        <f t="shared" si="8"/>
        <v>25972</v>
      </c>
    </row>
    <row r="748" spans="1:12" ht="14.25" customHeight="1" x14ac:dyDescent="0.3">
      <c r="A748" s="4">
        <v>45467</v>
      </c>
      <c r="B748" s="5" t="s">
        <v>130</v>
      </c>
      <c r="C748" s="5" t="s">
        <v>25</v>
      </c>
      <c r="D748" s="5" t="s">
        <v>104</v>
      </c>
      <c r="E748" s="5" t="s">
        <v>27</v>
      </c>
      <c r="F748" s="5" t="s">
        <v>16</v>
      </c>
      <c r="G748" s="5">
        <v>80</v>
      </c>
      <c r="H748" s="5">
        <v>901</v>
      </c>
      <c r="I748" s="5">
        <v>1198</v>
      </c>
      <c r="J748" s="6">
        <f t="shared" si="6"/>
        <v>72080</v>
      </c>
      <c r="K748" s="6">
        <f t="shared" si="7"/>
        <v>95840</v>
      </c>
      <c r="L748" s="6">
        <f t="shared" si="8"/>
        <v>23760</v>
      </c>
    </row>
    <row r="749" spans="1:12" ht="14.25" customHeight="1" x14ac:dyDescent="0.3">
      <c r="A749" s="4">
        <v>45468</v>
      </c>
      <c r="B749" s="5" t="s">
        <v>131</v>
      </c>
      <c r="C749" s="5" t="s">
        <v>25</v>
      </c>
      <c r="D749" s="5" t="s">
        <v>104</v>
      </c>
      <c r="E749" s="5" t="s">
        <v>29</v>
      </c>
      <c r="F749" s="5" t="s">
        <v>16</v>
      </c>
      <c r="G749" s="5">
        <v>59</v>
      </c>
      <c r="H749" s="5">
        <v>502</v>
      </c>
      <c r="I749" s="5">
        <v>1430</v>
      </c>
      <c r="J749" s="6">
        <f t="shared" si="6"/>
        <v>29618</v>
      </c>
      <c r="K749" s="6">
        <f t="shared" si="7"/>
        <v>84370</v>
      </c>
      <c r="L749" s="6">
        <f t="shared" si="8"/>
        <v>54752</v>
      </c>
    </row>
    <row r="750" spans="1:12" ht="14.25" customHeight="1" x14ac:dyDescent="0.3">
      <c r="A750" s="4">
        <v>45469</v>
      </c>
      <c r="B750" s="5" t="s">
        <v>132</v>
      </c>
      <c r="C750" s="5" t="s">
        <v>25</v>
      </c>
      <c r="D750" s="5" t="s">
        <v>104</v>
      </c>
      <c r="E750" s="5" t="s">
        <v>31</v>
      </c>
      <c r="F750" s="5" t="s">
        <v>16</v>
      </c>
      <c r="G750" s="5">
        <v>52</v>
      </c>
      <c r="H750" s="5">
        <v>556</v>
      </c>
      <c r="I750" s="5">
        <v>1041</v>
      </c>
      <c r="J750" s="6">
        <f t="shared" si="6"/>
        <v>28912</v>
      </c>
      <c r="K750" s="6">
        <f t="shared" si="7"/>
        <v>54132</v>
      </c>
      <c r="L750" s="6">
        <f t="shared" si="8"/>
        <v>25220</v>
      </c>
    </row>
    <row r="751" spans="1:12" ht="14.25" customHeight="1" x14ac:dyDescent="0.3">
      <c r="A751" s="4">
        <v>45470</v>
      </c>
      <c r="B751" s="5" t="s">
        <v>133</v>
      </c>
      <c r="C751" s="5" t="s">
        <v>25</v>
      </c>
      <c r="D751" s="5" t="s">
        <v>104</v>
      </c>
      <c r="E751" s="5" t="s">
        <v>19</v>
      </c>
      <c r="F751" s="5" t="s">
        <v>16</v>
      </c>
      <c r="G751" s="5">
        <v>92</v>
      </c>
      <c r="H751" s="5">
        <v>953</v>
      </c>
      <c r="I751" s="5">
        <v>888</v>
      </c>
      <c r="J751" s="6">
        <f t="shared" si="6"/>
        <v>87676</v>
      </c>
      <c r="K751" s="6">
        <f t="shared" si="7"/>
        <v>81696</v>
      </c>
      <c r="L751" s="6">
        <f t="shared" si="8"/>
        <v>-5980</v>
      </c>
    </row>
    <row r="752" spans="1:12" ht="14.25" customHeight="1" x14ac:dyDescent="0.3">
      <c r="A752" s="4">
        <v>45471</v>
      </c>
      <c r="B752" s="5" t="s">
        <v>134</v>
      </c>
      <c r="C752" s="5" t="s">
        <v>25</v>
      </c>
      <c r="D752" s="5" t="s">
        <v>104</v>
      </c>
      <c r="E752" s="5" t="s">
        <v>34</v>
      </c>
      <c r="F752" s="5" t="s">
        <v>16</v>
      </c>
      <c r="G752" s="5">
        <v>96</v>
      </c>
      <c r="H752" s="5">
        <v>961</v>
      </c>
      <c r="I752" s="5">
        <v>1234</v>
      </c>
      <c r="J752" s="6">
        <f t="shared" si="6"/>
        <v>92256</v>
      </c>
      <c r="K752" s="6">
        <f t="shared" si="7"/>
        <v>118464</v>
      </c>
      <c r="L752" s="6">
        <f t="shared" si="8"/>
        <v>26208</v>
      </c>
    </row>
    <row r="753" spans="1:12" ht="14.25" customHeight="1" x14ac:dyDescent="0.3">
      <c r="A753" s="4">
        <v>45472</v>
      </c>
      <c r="B753" s="5" t="s">
        <v>135</v>
      </c>
      <c r="C753" s="5" t="s">
        <v>116</v>
      </c>
      <c r="D753" s="5" t="s">
        <v>136</v>
      </c>
      <c r="E753" s="5" t="s">
        <v>31</v>
      </c>
      <c r="F753" s="5" t="s">
        <v>35</v>
      </c>
      <c r="G753" s="5">
        <v>11</v>
      </c>
      <c r="H753" s="5">
        <v>616</v>
      </c>
      <c r="I753" s="5">
        <v>1429</v>
      </c>
      <c r="J753" s="6">
        <f t="shared" si="6"/>
        <v>6776</v>
      </c>
      <c r="K753" s="6">
        <f t="shared" si="7"/>
        <v>15719</v>
      </c>
      <c r="L753" s="6">
        <f t="shared" si="8"/>
        <v>8943</v>
      </c>
    </row>
    <row r="754" spans="1:12" ht="14.25" customHeight="1" x14ac:dyDescent="0.3">
      <c r="A754" s="4">
        <v>45473</v>
      </c>
      <c r="B754" s="5" t="s">
        <v>137</v>
      </c>
      <c r="C754" s="5" t="s">
        <v>116</v>
      </c>
      <c r="D754" s="5" t="s">
        <v>136</v>
      </c>
      <c r="E754" s="5" t="s">
        <v>38</v>
      </c>
      <c r="F754" s="5" t="s">
        <v>35</v>
      </c>
      <c r="G754" s="5">
        <v>16</v>
      </c>
      <c r="H754" s="5">
        <v>911</v>
      </c>
      <c r="I754" s="5">
        <v>1482</v>
      </c>
      <c r="J754" s="6">
        <f t="shared" si="6"/>
        <v>14576</v>
      </c>
      <c r="K754" s="6">
        <f t="shared" si="7"/>
        <v>23712</v>
      </c>
      <c r="L754" s="6">
        <f t="shared" si="8"/>
        <v>9136</v>
      </c>
    </row>
    <row r="755" spans="1:12" ht="14.25" customHeight="1" x14ac:dyDescent="0.3">
      <c r="A755" s="4">
        <v>45474</v>
      </c>
      <c r="B755" s="5" t="s">
        <v>138</v>
      </c>
      <c r="C755" s="5" t="s">
        <v>116</v>
      </c>
      <c r="D755" s="5" t="s">
        <v>136</v>
      </c>
      <c r="E755" s="5" t="s">
        <v>38</v>
      </c>
      <c r="F755" s="5" t="s">
        <v>35</v>
      </c>
      <c r="G755" s="5">
        <v>19</v>
      </c>
      <c r="H755" s="5">
        <v>816</v>
      </c>
      <c r="I755" s="5">
        <v>1069</v>
      </c>
      <c r="J755" s="6">
        <f t="shared" si="6"/>
        <v>15504</v>
      </c>
      <c r="K755" s="6">
        <f t="shared" si="7"/>
        <v>20311</v>
      </c>
      <c r="L755" s="6">
        <f t="shared" si="8"/>
        <v>4807</v>
      </c>
    </row>
    <row r="756" spans="1:12" ht="14.25" customHeight="1" x14ac:dyDescent="0.3">
      <c r="A756" s="4">
        <v>45475</v>
      </c>
      <c r="B756" s="5" t="s">
        <v>139</v>
      </c>
      <c r="C756" s="5" t="s">
        <v>116</v>
      </c>
      <c r="D756" s="5" t="s">
        <v>136</v>
      </c>
      <c r="E756" s="5" t="s">
        <v>19</v>
      </c>
      <c r="F756" s="5" t="s">
        <v>35</v>
      </c>
      <c r="G756" s="5">
        <v>14</v>
      </c>
      <c r="H756" s="5">
        <v>684</v>
      </c>
      <c r="I756" s="5">
        <v>983</v>
      </c>
      <c r="J756" s="6">
        <f t="shared" si="6"/>
        <v>9576</v>
      </c>
      <c r="K756" s="6">
        <f t="shared" si="7"/>
        <v>13762</v>
      </c>
      <c r="L756" s="6">
        <f t="shared" si="8"/>
        <v>4186</v>
      </c>
    </row>
    <row r="757" spans="1:12" ht="14.25" customHeight="1" x14ac:dyDescent="0.3">
      <c r="A757" s="4">
        <v>45476</v>
      </c>
      <c r="B757" s="5" t="s">
        <v>140</v>
      </c>
      <c r="C757" s="5" t="s">
        <v>116</v>
      </c>
      <c r="D757" s="5" t="s">
        <v>136</v>
      </c>
      <c r="E757" s="5" t="s">
        <v>42</v>
      </c>
      <c r="F757" s="5" t="s">
        <v>35</v>
      </c>
      <c r="G757" s="5">
        <v>16</v>
      </c>
      <c r="H757" s="5">
        <v>693</v>
      </c>
      <c r="I757" s="5">
        <v>1417</v>
      </c>
      <c r="J757" s="6">
        <f t="shared" si="6"/>
        <v>11088</v>
      </c>
      <c r="K757" s="6">
        <f t="shared" si="7"/>
        <v>22672</v>
      </c>
      <c r="L757" s="6">
        <f t="shared" si="8"/>
        <v>11584</v>
      </c>
    </row>
    <row r="758" spans="1:12" ht="14.25" customHeight="1" x14ac:dyDescent="0.3">
      <c r="A758" s="4">
        <v>45477</v>
      </c>
      <c r="B758" s="5" t="s">
        <v>141</v>
      </c>
      <c r="C758" s="5" t="s">
        <v>116</v>
      </c>
      <c r="D758" s="5" t="s">
        <v>136</v>
      </c>
      <c r="E758" s="5" t="s">
        <v>19</v>
      </c>
      <c r="F758" s="5" t="s">
        <v>35</v>
      </c>
      <c r="G758" s="5">
        <v>14</v>
      </c>
      <c r="H758" s="5">
        <v>965</v>
      </c>
      <c r="I758" s="5">
        <v>1403</v>
      </c>
      <c r="J758" s="6">
        <f t="shared" si="6"/>
        <v>13510</v>
      </c>
      <c r="K758" s="6">
        <f t="shared" si="7"/>
        <v>19642</v>
      </c>
      <c r="L758" s="6">
        <f t="shared" si="8"/>
        <v>6132</v>
      </c>
    </row>
    <row r="759" spans="1:12" ht="14.25" customHeight="1" x14ac:dyDescent="0.3">
      <c r="A759" s="4">
        <v>45478</v>
      </c>
      <c r="B759" s="5" t="s">
        <v>142</v>
      </c>
      <c r="C759" s="5" t="s">
        <v>116</v>
      </c>
      <c r="D759" s="5" t="s">
        <v>136</v>
      </c>
      <c r="E759" s="5" t="s">
        <v>46</v>
      </c>
      <c r="F759" s="5" t="s">
        <v>35</v>
      </c>
      <c r="G759" s="5">
        <v>20</v>
      </c>
      <c r="H759" s="5">
        <v>960</v>
      </c>
      <c r="I759" s="5">
        <v>1498</v>
      </c>
      <c r="J759" s="6">
        <f t="shared" si="6"/>
        <v>19200</v>
      </c>
      <c r="K759" s="6">
        <f t="shared" si="7"/>
        <v>29960</v>
      </c>
      <c r="L759" s="6">
        <f t="shared" si="8"/>
        <v>10760</v>
      </c>
    </row>
    <row r="760" spans="1:12" ht="14.25" customHeight="1" x14ac:dyDescent="0.3">
      <c r="A760" s="4">
        <v>45479</v>
      </c>
      <c r="B760" s="5" t="s">
        <v>143</v>
      </c>
      <c r="C760" s="5" t="s">
        <v>116</v>
      </c>
      <c r="D760" s="5" t="s">
        <v>136</v>
      </c>
      <c r="E760" s="5" t="s">
        <v>42</v>
      </c>
      <c r="F760" s="5" t="s">
        <v>16</v>
      </c>
      <c r="G760" s="5">
        <v>16</v>
      </c>
      <c r="H760" s="5">
        <v>734</v>
      </c>
      <c r="I760" s="5">
        <v>940</v>
      </c>
      <c r="J760" s="6">
        <f t="shared" si="6"/>
        <v>11744</v>
      </c>
      <c r="K760" s="6">
        <f t="shared" si="7"/>
        <v>15040</v>
      </c>
      <c r="L760" s="6">
        <f t="shared" si="8"/>
        <v>3296</v>
      </c>
    </row>
    <row r="761" spans="1:12" ht="14.25" customHeight="1" x14ac:dyDescent="0.3">
      <c r="A761" s="4">
        <v>45480</v>
      </c>
      <c r="B761" s="5" t="s">
        <v>144</v>
      </c>
      <c r="C761" s="5" t="s">
        <v>116</v>
      </c>
      <c r="D761" s="5" t="s">
        <v>136</v>
      </c>
      <c r="E761" s="5" t="s">
        <v>49</v>
      </c>
      <c r="F761" s="5" t="s">
        <v>16</v>
      </c>
      <c r="G761" s="5">
        <v>16</v>
      </c>
      <c r="H761" s="5">
        <v>673</v>
      </c>
      <c r="I761" s="5">
        <v>1105</v>
      </c>
      <c r="J761" s="6">
        <f t="shared" si="6"/>
        <v>10768</v>
      </c>
      <c r="K761" s="6">
        <f t="shared" si="7"/>
        <v>17680</v>
      </c>
      <c r="L761" s="6">
        <f t="shared" si="8"/>
        <v>6912</v>
      </c>
    </row>
    <row r="762" spans="1:12" ht="14.25" customHeight="1" x14ac:dyDescent="0.3">
      <c r="A762" s="4">
        <v>45481</v>
      </c>
      <c r="B762" s="5" t="s">
        <v>145</v>
      </c>
      <c r="C762" s="5" t="s">
        <v>116</v>
      </c>
      <c r="D762" s="5" t="s">
        <v>136</v>
      </c>
      <c r="E762" s="5" t="s">
        <v>51</v>
      </c>
      <c r="F762" s="5" t="s">
        <v>16</v>
      </c>
      <c r="G762" s="5">
        <v>14</v>
      </c>
      <c r="H762" s="5">
        <v>782</v>
      </c>
      <c r="I762" s="5">
        <v>1372</v>
      </c>
      <c r="J762" s="6">
        <f t="shared" si="6"/>
        <v>10948</v>
      </c>
      <c r="K762" s="6">
        <f t="shared" si="7"/>
        <v>19208</v>
      </c>
      <c r="L762" s="6">
        <f t="shared" si="8"/>
        <v>8260</v>
      </c>
    </row>
    <row r="763" spans="1:12" ht="14.25" customHeight="1" x14ac:dyDescent="0.3">
      <c r="A763" s="4">
        <v>45482</v>
      </c>
      <c r="B763" s="5" t="s">
        <v>146</v>
      </c>
      <c r="C763" s="5" t="s">
        <v>116</v>
      </c>
      <c r="D763" s="5" t="s">
        <v>136</v>
      </c>
      <c r="E763" s="5" t="s">
        <v>31</v>
      </c>
      <c r="F763" s="5" t="s">
        <v>16</v>
      </c>
      <c r="G763" s="5">
        <v>19</v>
      </c>
      <c r="H763" s="5">
        <v>536</v>
      </c>
      <c r="I763" s="5">
        <v>965</v>
      </c>
      <c r="J763" s="6">
        <f t="shared" si="6"/>
        <v>10184</v>
      </c>
      <c r="K763" s="6">
        <f t="shared" si="7"/>
        <v>18335</v>
      </c>
      <c r="L763" s="6">
        <f t="shared" si="8"/>
        <v>8151</v>
      </c>
    </row>
    <row r="764" spans="1:12" ht="14.25" customHeight="1" x14ac:dyDescent="0.3">
      <c r="A764" s="4">
        <v>45483</v>
      </c>
      <c r="B764" s="5" t="s">
        <v>147</v>
      </c>
      <c r="C764" s="5" t="s">
        <v>116</v>
      </c>
      <c r="D764" s="5" t="s">
        <v>136</v>
      </c>
      <c r="E764" s="5" t="s">
        <v>38</v>
      </c>
      <c r="F764" s="5" t="s">
        <v>35</v>
      </c>
      <c r="G764" s="5">
        <v>11</v>
      </c>
      <c r="H764" s="5">
        <v>991</v>
      </c>
      <c r="I764" s="5">
        <v>1490</v>
      </c>
      <c r="J764" s="6">
        <f t="shared" si="6"/>
        <v>10901</v>
      </c>
      <c r="K764" s="6">
        <f t="shared" si="7"/>
        <v>16390</v>
      </c>
      <c r="L764" s="6">
        <f t="shared" si="8"/>
        <v>5489</v>
      </c>
    </row>
    <row r="765" spans="1:12" ht="14.25" customHeight="1" x14ac:dyDescent="0.3">
      <c r="A765" s="4">
        <v>45484</v>
      </c>
      <c r="B765" s="5" t="s">
        <v>148</v>
      </c>
      <c r="C765" s="5" t="s">
        <v>13</v>
      </c>
      <c r="D765" s="5" t="s">
        <v>78</v>
      </c>
      <c r="E765" s="5" t="s">
        <v>38</v>
      </c>
      <c r="F765" s="5" t="s">
        <v>16</v>
      </c>
      <c r="G765" s="5">
        <v>26</v>
      </c>
      <c r="H765" s="5">
        <v>766</v>
      </c>
      <c r="I765" s="5">
        <v>1224</v>
      </c>
      <c r="J765" s="6">
        <f t="shared" si="6"/>
        <v>19916</v>
      </c>
      <c r="K765" s="6">
        <f t="shared" si="7"/>
        <v>31824</v>
      </c>
      <c r="L765" s="6">
        <f t="shared" si="8"/>
        <v>11908</v>
      </c>
    </row>
    <row r="766" spans="1:12" ht="14.25" customHeight="1" x14ac:dyDescent="0.3">
      <c r="A766" s="4">
        <v>45485</v>
      </c>
      <c r="B766" s="5" t="s">
        <v>149</v>
      </c>
      <c r="C766" s="5" t="s">
        <v>13</v>
      </c>
      <c r="D766" s="5" t="s">
        <v>78</v>
      </c>
      <c r="E766" s="5" t="s">
        <v>23</v>
      </c>
      <c r="F766" s="5" t="s">
        <v>16</v>
      </c>
      <c r="G766" s="5">
        <v>23</v>
      </c>
      <c r="H766" s="5">
        <v>589</v>
      </c>
      <c r="I766" s="5">
        <v>1165</v>
      </c>
      <c r="J766" s="6">
        <f t="shared" si="6"/>
        <v>13547</v>
      </c>
      <c r="K766" s="6">
        <f t="shared" si="7"/>
        <v>26795</v>
      </c>
      <c r="L766" s="6">
        <f t="shared" si="8"/>
        <v>13248</v>
      </c>
    </row>
    <row r="767" spans="1:12" ht="14.25" customHeight="1" x14ac:dyDescent="0.3">
      <c r="A767" s="4">
        <v>45486</v>
      </c>
      <c r="B767" s="5" t="s">
        <v>150</v>
      </c>
      <c r="C767" s="5" t="s">
        <v>13</v>
      </c>
      <c r="D767" s="5" t="s">
        <v>78</v>
      </c>
      <c r="E767" s="5" t="s">
        <v>23</v>
      </c>
      <c r="F767" s="5" t="s">
        <v>16</v>
      </c>
      <c r="G767" s="5">
        <v>24</v>
      </c>
      <c r="H767" s="5">
        <v>718</v>
      </c>
      <c r="I767" s="5">
        <v>1150</v>
      </c>
      <c r="J767" s="6">
        <f t="shared" ref="J767:J993" si="9">G767*H767</f>
        <v>17232</v>
      </c>
      <c r="K767" s="6">
        <f t="shared" ref="K767:K993" si="10">G767*I767</f>
        <v>27600</v>
      </c>
      <c r="L767" s="6">
        <f t="shared" ref="L767:L993" si="11">K767-J767</f>
        <v>10368</v>
      </c>
    </row>
    <row r="768" spans="1:12" ht="14.25" customHeight="1" x14ac:dyDescent="0.3">
      <c r="A768" s="4">
        <v>45487</v>
      </c>
      <c r="B768" s="5" t="s">
        <v>151</v>
      </c>
      <c r="C768" s="5" t="s">
        <v>13</v>
      </c>
      <c r="D768" s="5" t="s">
        <v>78</v>
      </c>
      <c r="E768" s="5" t="s">
        <v>34</v>
      </c>
      <c r="F768" s="5" t="s">
        <v>16</v>
      </c>
      <c r="G768" s="5">
        <v>22</v>
      </c>
      <c r="H768" s="5">
        <v>877</v>
      </c>
      <c r="I768" s="5">
        <v>1452</v>
      </c>
      <c r="J768" s="6">
        <f t="shared" si="9"/>
        <v>19294</v>
      </c>
      <c r="K768" s="6">
        <f t="shared" si="10"/>
        <v>31944</v>
      </c>
      <c r="L768" s="6">
        <f t="shared" si="11"/>
        <v>12650</v>
      </c>
    </row>
    <row r="769" spans="1:12" ht="14.25" customHeight="1" x14ac:dyDescent="0.3">
      <c r="A769" s="4">
        <v>45488</v>
      </c>
      <c r="B769" s="5" t="s">
        <v>152</v>
      </c>
      <c r="C769" s="5" t="s">
        <v>13</v>
      </c>
      <c r="D769" s="5" t="s">
        <v>78</v>
      </c>
      <c r="E769" s="5" t="s">
        <v>38</v>
      </c>
      <c r="F769" s="5" t="s">
        <v>35</v>
      </c>
      <c r="G769" s="5">
        <v>23</v>
      </c>
      <c r="H769" s="5">
        <v>559</v>
      </c>
      <c r="I769" s="5">
        <v>952</v>
      </c>
      <c r="J769" s="6">
        <f t="shared" si="9"/>
        <v>12857</v>
      </c>
      <c r="K769" s="6">
        <f t="shared" si="10"/>
        <v>21896</v>
      </c>
      <c r="L769" s="6">
        <f t="shared" si="11"/>
        <v>9039</v>
      </c>
    </row>
    <row r="770" spans="1:12" ht="14.25" customHeight="1" x14ac:dyDescent="0.3">
      <c r="A770" s="4">
        <v>45489</v>
      </c>
      <c r="B770" s="5" t="s">
        <v>153</v>
      </c>
      <c r="C770" s="5" t="s">
        <v>13</v>
      </c>
      <c r="D770" s="5" t="s">
        <v>78</v>
      </c>
      <c r="E770" s="5" t="s">
        <v>61</v>
      </c>
      <c r="F770" s="5" t="s">
        <v>35</v>
      </c>
      <c r="G770" s="5">
        <v>23</v>
      </c>
      <c r="H770" s="5">
        <v>641</v>
      </c>
      <c r="I770" s="5">
        <v>1117</v>
      </c>
      <c r="J770" s="6">
        <f t="shared" si="9"/>
        <v>14743</v>
      </c>
      <c r="K770" s="6">
        <f t="shared" si="10"/>
        <v>25691</v>
      </c>
      <c r="L770" s="6">
        <f t="shared" si="11"/>
        <v>10948</v>
      </c>
    </row>
    <row r="771" spans="1:12" ht="14.25" customHeight="1" x14ac:dyDescent="0.3">
      <c r="A771" s="4">
        <v>45490</v>
      </c>
      <c r="B771" s="5" t="s">
        <v>154</v>
      </c>
      <c r="C771" s="5" t="s">
        <v>13</v>
      </c>
      <c r="D771" s="5" t="s">
        <v>78</v>
      </c>
      <c r="E771" s="5" t="s">
        <v>63</v>
      </c>
      <c r="F771" s="5" t="s">
        <v>35</v>
      </c>
      <c r="G771" s="5">
        <v>30</v>
      </c>
      <c r="H771" s="5">
        <v>916</v>
      </c>
      <c r="I771" s="5">
        <v>1306</v>
      </c>
      <c r="J771" s="6">
        <f t="shared" si="9"/>
        <v>27480</v>
      </c>
      <c r="K771" s="6">
        <f t="shared" si="10"/>
        <v>39180</v>
      </c>
      <c r="L771" s="6">
        <f t="shared" si="11"/>
        <v>11700</v>
      </c>
    </row>
    <row r="772" spans="1:12" ht="14.25" customHeight="1" x14ac:dyDescent="0.3">
      <c r="A772" s="4">
        <v>45491</v>
      </c>
      <c r="B772" s="5" t="s">
        <v>155</v>
      </c>
      <c r="C772" s="5" t="s">
        <v>13</v>
      </c>
      <c r="D772" s="5" t="s">
        <v>78</v>
      </c>
      <c r="E772" s="5" t="s">
        <v>19</v>
      </c>
      <c r="F772" s="5" t="s">
        <v>35</v>
      </c>
      <c r="G772" s="5">
        <v>28</v>
      </c>
      <c r="H772" s="5">
        <v>588</v>
      </c>
      <c r="I772" s="5">
        <v>889</v>
      </c>
      <c r="J772" s="6">
        <f t="shared" si="9"/>
        <v>16464</v>
      </c>
      <c r="K772" s="6">
        <f t="shared" si="10"/>
        <v>24892</v>
      </c>
      <c r="L772" s="6">
        <f t="shared" si="11"/>
        <v>8428</v>
      </c>
    </row>
    <row r="773" spans="1:12" ht="14.25" customHeight="1" x14ac:dyDescent="0.3">
      <c r="A773" s="4">
        <v>45492</v>
      </c>
      <c r="B773" s="5" t="s">
        <v>156</v>
      </c>
      <c r="C773" s="5" t="s">
        <v>13</v>
      </c>
      <c r="D773" s="5" t="s">
        <v>78</v>
      </c>
      <c r="E773" s="5" t="s">
        <v>66</v>
      </c>
      <c r="F773" s="5" t="s">
        <v>35</v>
      </c>
      <c r="G773" s="5">
        <v>26</v>
      </c>
      <c r="H773" s="5">
        <v>969</v>
      </c>
      <c r="I773" s="5">
        <v>1343</v>
      </c>
      <c r="J773" s="6">
        <f t="shared" si="9"/>
        <v>25194</v>
      </c>
      <c r="K773" s="6">
        <f t="shared" si="10"/>
        <v>34918</v>
      </c>
      <c r="L773" s="6">
        <f t="shared" si="11"/>
        <v>9724</v>
      </c>
    </row>
    <row r="774" spans="1:12" ht="14.25" customHeight="1" x14ac:dyDescent="0.3">
      <c r="A774" s="4">
        <v>45493</v>
      </c>
      <c r="B774" s="5" t="s">
        <v>157</v>
      </c>
      <c r="C774" s="5" t="s">
        <v>13</v>
      </c>
      <c r="D774" s="5" t="s">
        <v>78</v>
      </c>
      <c r="E774" s="5" t="s">
        <v>68</v>
      </c>
      <c r="F774" s="5" t="s">
        <v>35</v>
      </c>
      <c r="G774" s="5">
        <v>25</v>
      </c>
      <c r="H774" s="5">
        <v>839</v>
      </c>
      <c r="I774" s="5">
        <v>1091</v>
      </c>
      <c r="J774" s="6">
        <f t="shared" si="9"/>
        <v>20975</v>
      </c>
      <c r="K774" s="6">
        <f t="shared" si="10"/>
        <v>27275</v>
      </c>
      <c r="L774" s="6">
        <f t="shared" si="11"/>
        <v>6300</v>
      </c>
    </row>
    <row r="775" spans="1:12" ht="14.25" customHeight="1" x14ac:dyDescent="0.3">
      <c r="A775" s="4">
        <v>45494</v>
      </c>
      <c r="B775" s="5" t="s">
        <v>158</v>
      </c>
      <c r="C775" s="5" t="s">
        <v>13</v>
      </c>
      <c r="D775" s="5" t="s">
        <v>78</v>
      </c>
      <c r="E775" s="5" t="s">
        <v>70</v>
      </c>
      <c r="F775" s="5" t="s">
        <v>35</v>
      </c>
      <c r="G775" s="5">
        <v>25</v>
      </c>
      <c r="H775" s="5">
        <v>536</v>
      </c>
      <c r="I775" s="5">
        <v>935</v>
      </c>
      <c r="J775" s="6">
        <f t="shared" si="9"/>
        <v>13400</v>
      </c>
      <c r="K775" s="6">
        <f t="shared" si="10"/>
        <v>23375</v>
      </c>
      <c r="L775" s="6">
        <f t="shared" si="11"/>
        <v>9975</v>
      </c>
    </row>
    <row r="776" spans="1:12" ht="14.25" customHeight="1" x14ac:dyDescent="0.3">
      <c r="A776" s="4">
        <v>45495</v>
      </c>
      <c r="B776" s="5" t="s">
        <v>159</v>
      </c>
      <c r="C776" s="5" t="s">
        <v>25</v>
      </c>
      <c r="D776" s="5" t="s">
        <v>91</v>
      </c>
      <c r="E776" s="5" t="s">
        <v>72</v>
      </c>
      <c r="F776" s="5" t="s">
        <v>35</v>
      </c>
      <c r="G776" s="5">
        <v>79</v>
      </c>
      <c r="H776" s="5">
        <v>880</v>
      </c>
      <c r="I776" s="5">
        <v>1006</v>
      </c>
      <c r="J776" s="6">
        <f t="shared" si="9"/>
        <v>69520</v>
      </c>
      <c r="K776" s="6">
        <f t="shared" si="10"/>
        <v>79474</v>
      </c>
      <c r="L776" s="6">
        <f t="shared" si="11"/>
        <v>9954</v>
      </c>
    </row>
    <row r="777" spans="1:12" ht="14.25" customHeight="1" x14ac:dyDescent="0.3">
      <c r="A777" s="4">
        <v>45496</v>
      </c>
      <c r="B777" s="5" t="s">
        <v>160</v>
      </c>
      <c r="C777" s="5" t="s">
        <v>25</v>
      </c>
      <c r="D777" s="5" t="s">
        <v>91</v>
      </c>
      <c r="E777" s="5" t="s">
        <v>74</v>
      </c>
      <c r="F777" s="5" t="s">
        <v>35</v>
      </c>
      <c r="G777" s="5">
        <v>62</v>
      </c>
      <c r="H777" s="5">
        <v>936</v>
      </c>
      <c r="I777" s="5">
        <v>1020</v>
      </c>
      <c r="J777" s="6">
        <f t="shared" si="9"/>
        <v>58032</v>
      </c>
      <c r="K777" s="6">
        <f t="shared" si="10"/>
        <v>63240</v>
      </c>
      <c r="L777" s="6">
        <f t="shared" si="11"/>
        <v>5208</v>
      </c>
    </row>
    <row r="778" spans="1:12" ht="14.25" customHeight="1" x14ac:dyDescent="0.3">
      <c r="A778" s="4">
        <v>45497</v>
      </c>
      <c r="B778" s="5" t="s">
        <v>161</v>
      </c>
      <c r="C778" s="5" t="s">
        <v>25</v>
      </c>
      <c r="D778" s="5" t="s">
        <v>91</v>
      </c>
      <c r="E778" s="5" t="s">
        <v>21</v>
      </c>
      <c r="F778" s="5" t="s">
        <v>35</v>
      </c>
      <c r="G778" s="5">
        <v>53</v>
      </c>
      <c r="H778" s="5">
        <v>791</v>
      </c>
      <c r="I778" s="5">
        <v>1156</v>
      </c>
      <c r="J778" s="6">
        <f t="shared" si="9"/>
        <v>41923</v>
      </c>
      <c r="K778" s="6">
        <f t="shared" si="10"/>
        <v>61268</v>
      </c>
      <c r="L778" s="6">
        <f t="shared" si="11"/>
        <v>19345</v>
      </c>
    </row>
    <row r="779" spans="1:12" ht="14.25" customHeight="1" x14ac:dyDescent="0.3">
      <c r="A779" s="4">
        <v>45498</v>
      </c>
      <c r="B779" s="5" t="s">
        <v>162</v>
      </c>
      <c r="C779" s="5" t="s">
        <v>25</v>
      </c>
      <c r="D779" s="5" t="s">
        <v>91</v>
      </c>
      <c r="E779" s="5" t="s">
        <v>21</v>
      </c>
      <c r="F779" s="5" t="s">
        <v>35</v>
      </c>
      <c r="G779" s="5">
        <v>56</v>
      </c>
      <c r="H779" s="5">
        <v>740</v>
      </c>
      <c r="I779" s="5">
        <v>1101</v>
      </c>
      <c r="J779" s="6">
        <f t="shared" si="9"/>
        <v>41440</v>
      </c>
      <c r="K779" s="6">
        <f t="shared" si="10"/>
        <v>61656</v>
      </c>
      <c r="L779" s="6">
        <f t="shared" si="11"/>
        <v>20216</v>
      </c>
    </row>
    <row r="780" spans="1:12" ht="14.25" customHeight="1" x14ac:dyDescent="0.3">
      <c r="A780" s="4">
        <v>45499</v>
      </c>
      <c r="B780" s="5" t="s">
        <v>163</v>
      </c>
      <c r="C780" s="5" t="s">
        <v>25</v>
      </c>
      <c r="D780" s="5" t="s">
        <v>91</v>
      </c>
      <c r="E780" s="5" t="s">
        <v>42</v>
      </c>
      <c r="F780" s="5" t="s">
        <v>35</v>
      </c>
      <c r="G780" s="5">
        <v>63</v>
      </c>
      <c r="H780" s="5">
        <v>519</v>
      </c>
      <c r="I780" s="5">
        <v>1446</v>
      </c>
      <c r="J780" s="6">
        <f t="shared" si="9"/>
        <v>32697</v>
      </c>
      <c r="K780" s="6">
        <f t="shared" si="10"/>
        <v>91098</v>
      </c>
      <c r="L780" s="6">
        <f t="shared" si="11"/>
        <v>58401</v>
      </c>
    </row>
    <row r="781" spans="1:12" ht="14.25" customHeight="1" x14ac:dyDescent="0.3">
      <c r="A781" s="4">
        <v>45500</v>
      </c>
      <c r="B781" s="5" t="s">
        <v>164</v>
      </c>
      <c r="C781" s="5" t="s">
        <v>25</v>
      </c>
      <c r="D781" s="5" t="s">
        <v>91</v>
      </c>
      <c r="E781" s="5" t="s">
        <v>61</v>
      </c>
      <c r="F781" s="5" t="s">
        <v>35</v>
      </c>
      <c r="G781" s="5">
        <v>73</v>
      </c>
      <c r="H781" s="5">
        <v>857</v>
      </c>
      <c r="I781" s="5">
        <v>1092</v>
      </c>
      <c r="J781" s="6">
        <f t="shared" si="9"/>
        <v>62561</v>
      </c>
      <c r="K781" s="6">
        <f t="shared" si="10"/>
        <v>79716</v>
      </c>
      <c r="L781" s="6">
        <f t="shared" si="11"/>
        <v>17155</v>
      </c>
    </row>
    <row r="782" spans="1:12" ht="14.25" customHeight="1" x14ac:dyDescent="0.3">
      <c r="A782" s="4">
        <v>45501</v>
      </c>
      <c r="B782" s="5" t="s">
        <v>165</v>
      </c>
      <c r="C782" s="5" t="s">
        <v>25</v>
      </c>
      <c r="D782" s="5" t="s">
        <v>91</v>
      </c>
      <c r="E782" s="5" t="s">
        <v>21</v>
      </c>
      <c r="F782" s="5" t="s">
        <v>35</v>
      </c>
      <c r="G782" s="5">
        <v>67</v>
      </c>
      <c r="H782" s="5">
        <v>725</v>
      </c>
      <c r="I782" s="5">
        <v>1287</v>
      </c>
      <c r="J782" s="6">
        <f t="shared" si="9"/>
        <v>48575</v>
      </c>
      <c r="K782" s="6">
        <f t="shared" si="10"/>
        <v>86229</v>
      </c>
      <c r="L782" s="6">
        <f t="shared" si="11"/>
        <v>37654</v>
      </c>
    </row>
    <row r="783" spans="1:12" ht="14.25" customHeight="1" x14ac:dyDescent="0.3">
      <c r="A783" s="4">
        <v>45502</v>
      </c>
      <c r="B783" s="5" t="s">
        <v>166</v>
      </c>
      <c r="C783" s="5" t="s">
        <v>25</v>
      </c>
      <c r="D783" s="5" t="s">
        <v>91</v>
      </c>
      <c r="E783" s="5" t="s">
        <v>27</v>
      </c>
      <c r="F783" s="5" t="s">
        <v>35</v>
      </c>
      <c r="G783" s="5">
        <v>74</v>
      </c>
      <c r="H783" s="5">
        <v>691</v>
      </c>
      <c r="I783" s="5">
        <v>998</v>
      </c>
      <c r="J783" s="6">
        <f t="shared" si="9"/>
        <v>51134</v>
      </c>
      <c r="K783" s="6">
        <f t="shared" si="10"/>
        <v>73852</v>
      </c>
      <c r="L783" s="6">
        <f t="shared" si="11"/>
        <v>22718</v>
      </c>
    </row>
    <row r="784" spans="1:12" ht="14.25" customHeight="1" x14ac:dyDescent="0.3">
      <c r="A784" s="4">
        <v>45503</v>
      </c>
      <c r="B784" s="5" t="s">
        <v>167</v>
      </c>
      <c r="C784" s="5" t="s">
        <v>25</v>
      </c>
      <c r="D784" s="5" t="s">
        <v>91</v>
      </c>
      <c r="E784" s="5" t="s">
        <v>15</v>
      </c>
      <c r="F784" s="5" t="s">
        <v>16</v>
      </c>
      <c r="G784" s="5">
        <v>92</v>
      </c>
      <c r="H784" s="5">
        <v>981</v>
      </c>
      <c r="I784" s="5">
        <v>1262</v>
      </c>
      <c r="J784" s="6">
        <f t="shared" si="9"/>
        <v>90252</v>
      </c>
      <c r="K784" s="6">
        <f t="shared" si="10"/>
        <v>116104</v>
      </c>
      <c r="L784" s="6">
        <f t="shared" si="11"/>
        <v>25852</v>
      </c>
    </row>
    <row r="785" spans="1:12" ht="14.25" customHeight="1" x14ac:dyDescent="0.3">
      <c r="A785" s="4">
        <v>45504</v>
      </c>
      <c r="B785" s="5" t="s">
        <v>168</v>
      </c>
      <c r="C785" s="5" t="s">
        <v>25</v>
      </c>
      <c r="D785" s="5" t="s">
        <v>91</v>
      </c>
      <c r="E785" s="5" t="s">
        <v>19</v>
      </c>
      <c r="F785" s="5" t="s">
        <v>16</v>
      </c>
      <c r="G785" s="5">
        <v>63</v>
      </c>
      <c r="H785" s="5">
        <v>547</v>
      </c>
      <c r="I785" s="5">
        <v>1461</v>
      </c>
      <c r="J785" s="6">
        <f t="shared" si="9"/>
        <v>34461</v>
      </c>
      <c r="K785" s="6">
        <f t="shared" si="10"/>
        <v>92043</v>
      </c>
      <c r="L785" s="6">
        <f t="shared" si="11"/>
        <v>57582</v>
      </c>
    </row>
    <row r="786" spans="1:12" ht="14.25" customHeight="1" x14ac:dyDescent="0.3">
      <c r="A786" s="4">
        <v>45505</v>
      </c>
      <c r="B786" s="5" t="s">
        <v>169</v>
      </c>
      <c r="C786" s="5" t="s">
        <v>25</v>
      </c>
      <c r="D786" s="5" t="s">
        <v>91</v>
      </c>
      <c r="E786" s="5" t="s">
        <v>21</v>
      </c>
      <c r="F786" s="5" t="s">
        <v>16</v>
      </c>
      <c r="G786" s="5">
        <v>69</v>
      </c>
      <c r="H786" s="5">
        <v>531</v>
      </c>
      <c r="I786" s="5">
        <v>1261</v>
      </c>
      <c r="J786" s="6">
        <f t="shared" si="9"/>
        <v>36639</v>
      </c>
      <c r="K786" s="6">
        <f t="shared" si="10"/>
        <v>87009</v>
      </c>
      <c r="L786" s="6">
        <f t="shared" si="11"/>
        <v>50370</v>
      </c>
    </row>
    <row r="787" spans="1:12" ht="14.25" customHeight="1" x14ac:dyDescent="0.3">
      <c r="A787" s="4">
        <v>45506</v>
      </c>
      <c r="B787" s="5" t="s">
        <v>170</v>
      </c>
      <c r="C787" s="5" t="s">
        <v>25</v>
      </c>
      <c r="D787" s="5" t="s">
        <v>91</v>
      </c>
      <c r="E787" s="5" t="s">
        <v>23</v>
      </c>
      <c r="F787" s="5" t="s">
        <v>16</v>
      </c>
      <c r="G787" s="5">
        <v>84</v>
      </c>
      <c r="H787" s="5">
        <v>806</v>
      </c>
      <c r="I787" s="5">
        <v>1470</v>
      </c>
      <c r="J787" s="6">
        <f t="shared" si="9"/>
        <v>67704</v>
      </c>
      <c r="K787" s="6">
        <f t="shared" si="10"/>
        <v>123480</v>
      </c>
      <c r="L787" s="6">
        <f t="shared" si="11"/>
        <v>55776</v>
      </c>
    </row>
    <row r="788" spans="1:12" ht="14.25" customHeight="1" x14ac:dyDescent="0.3">
      <c r="A788" s="4">
        <v>45507</v>
      </c>
      <c r="B788" s="5" t="s">
        <v>171</v>
      </c>
      <c r="C788" s="5" t="s">
        <v>25</v>
      </c>
      <c r="D788" s="5" t="s">
        <v>104</v>
      </c>
      <c r="E788" s="5" t="s">
        <v>27</v>
      </c>
      <c r="F788" s="5" t="s">
        <v>16</v>
      </c>
      <c r="G788" s="5">
        <v>66</v>
      </c>
      <c r="H788" s="5">
        <v>715</v>
      </c>
      <c r="I788" s="5">
        <v>1129</v>
      </c>
      <c r="J788" s="6">
        <f t="shared" si="9"/>
        <v>47190</v>
      </c>
      <c r="K788" s="6">
        <f t="shared" si="10"/>
        <v>74514</v>
      </c>
      <c r="L788" s="6">
        <f t="shared" si="11"/>
        <v>27324</v>
      </c>
    </row>
    <row r="789" spans="1:12" ht="14.25" customHeight="1" x14ac:dyDescent="0.3">
      <c r="A789" s="4">
        <v>45508</v>
      </c>
      <c r="B789" s="5" t="s">
        <v>172</v>
      </c>
      <c r="C789" s="5" t="s">
        <v>25</v>
      </c>
      <c r="D789" s="5" t="s">
        <v>104</v>
      </c>
      <c r="E789" s="5" t="s">
        <v>29</v>
      </c>
      <c r="F789" s="5" t="s">
        <v>35</v>
      </c>
      <c r="G789" s="5">
        <v>71</v>
      </c>
      <c r="H789" s="5">
        <v>565</v>
      </c>
      <c r="I789" s="5">
        <v>1309</v>
      </c>
      <c r="J789" s="6">
        <f t="shared" si="9"/>
        <v>40115</v>
      </c>
      <c r="K789" s="6">
        <f t="shared" si="10"/>
        <v>92939</v>
      </c>
      <c r="L789" s="6">
        <f t="shared" si="11"/>
        <v>52824</v>
      </c>
    </row>
    <row r="790" spans="1:12" ht="14.25" customHeight="1" x14ac:dyDescent="0.3">
      <c r="A790" s="4">
        <v>45509</v>
      </c>
      <c r="B790" s="5" t="s">
        <v>173</v>
      </c>
      <c r="C790" s="5" t="s">
        <v>25</v>
      </c>
      <c r="D790" s="5" t="s">
        <v>104</v>
      </c>
      <c r="E790" s="5" t="s">
        <v>31</v>
      </c>
      <c r="F790" s="5" t="s">
        <v>35</v>
      </c>
      <c r="G790" s="5">
        <v>90</v>
      </c>
      <c r="H790" s="5">
        <v>634</v>
      </c>
      <c r="I790" s="5">
        <v>956</v>
      </c>
      <c r="J790" s="6">
        <f t="shared" si="9"/>
        <v>57060</v>
      </c>
      <c r="K790" s="6">
        <f t="shared" si="10"/>
        <v>86040</v>
      </c>
      <c r="L790" s="6">
        <f t="shared" si="11"/>
        <v>28980</v>
      </c>
    </row>
    <row r="791" spans="1:12" ht="14.25" customHeight="1" x14ac:dyDescent="0.3">
      <c r="A791" s="4">
        <v>45510</v>
      </c>
      <c r="B791" s="5" t="s">
        <v>174</v>
      </c>
      <c r="C791" s="5" t="s">
        <v>116</v>
      </c>
      <c r="D791" s="5" t="s">
        <v>136</v>
      </c>
      <c r="E791" s="5" t="s">
        <v>19</v>
      </c>
      <c r="F791" s="5" t="s">
        <v>35</v>
      </c>
      <c r="G791" s="5">
        <v>10</v>
      </c>
      <c r="H791" s="5">
        <v>844</v>
      </c>
      <c r="I791" s="5">
        <v>1370</v>
      </c>
      <c r="J791" s="6">
        <f t="shared" si="9"/>
        <v>8440</v>
      </c>
      <c r="K791" s="6">
        <f t="shared" si="10"/>
        <v>13700</v>
      </c>
      <c r="L791" s="6">
        <f t="shared" si="11"/>
        <v>5260</v>
      </c>
    </row>
    <row r="792" spans="1:12" ht="14.25" customHeight="1" x14ac:dyDescent="0.3">
      <c r="A792" s="4">
        <v>45511</v>
      </c>
      <c r="B792" s="5" t="s">
        <v>175</v>
      </c>
      <c r="C792" s="5" t="s">
        <v>116</v>
      </c>
      <c r="D792" s="5" t="s">
        <v>136</v>
      </c>
      <c r="E792" s="5" t="s">
        <v>34</v>
      </c>
      <c r="F792" s="5" t="s">
        <v>35</v>
      </c>
      <c r="G792" s="5">
        <v>20</v>
      </c>
      <c r="H792" s="5">
        <v>803</v>
      </c>
      <c r="I792" s="5">
        <v>916</v>
      </c>
      <c r="J792" s="6">
        <f t="shared" si="9"/>
        <v>16060</v>
      </c>
      <c r="K792" s="6">
        <f t="shared" si="10"/>
        <v>18320</v>
      </c>
      <c r="L792" s="6">
        <f t="shared" si="11"/>
        <v>2260</v>
      </c>
    </row>
    <row r="793" spans="1:12" ht="14.25" customHeight="1" x14ac:dyDescent="0.3">
      <c r="A793" s="4">
        <v>45512</v>
      </c>
      <c r="B793" s="5" t="s">
        <v>176</v>
      </c>
      <c r="C793" s="5" t="s">
        <v>116</v>
      </c>
      <c r="D793" s="5" t="s">
        <v>136</v>
      </c>
      <c r="E793" s="5" t="s">
        <v>31</v>
      </c>
      <c r="F793" s="5" t="s">
        <v>35</v>
      </c>
      <c r="G793" s="5">
        <v>10</v>
      </c>
      <c r="H793" s="5">
        <v>812</v>
      </c>
      <c r="I793" s="5">
        <v>1189</v>
      </c>
      <c r="J793" s="6">
        <f t="shared" si="9"/>
        <v>8120</v>
      </c>
      <c r="K793" s="6">
        <f t="shared" si="10"/>
        <v>11890</v>
      </c>
      <c r="L793" s="6">
        <f t="shared" si="11"/>
        <v>3770</v>
      </c>
    </row>
    <row r="794" spans="1:12" ht="14.25" customHeight="1" x14ac:dyDescent="0.3">
      <c r="A794" s="4">
        <v>45513</v>
      </c>
      <c r="B794" s="5" t="s">
        <v>177</v>
      </c>
      <c r="C794" s="5" t="s">
        <v>116</v>
      </c>
      <c r="D794" s="5" t="s">
        <v>136</v>
      </c>
      <c r="E794" s="5" t="s">
        <v>38</v>
      </c>
      <c r="F794" s="5" t="s">
        <v>35</v>
      </c>
      <c r="G794" s="5">
        <v>12</v>
      </c>
      <c r="H794" s="5">
        <v>606</v>
      </c>
      <c r="I794" s="5">
        <v>1378</v>
      </c>
      <c r="J794" s="6">
        <f t="shared" si="9"/>
        <v>7272</v>
      </c>
      <c r="K794" s="6">
        <f t="shared" si="10"/>
        <v>16536</v>
      </c>
      <c r="L794" s="6">
        <f t="shared" si="11"/>
        <v>9264</v>
      </c>
    </row>
    <row r="795" spans="1:12" ht="14.25" customHeight="1" x14ac:dyDescent="0.3">
      <c r="A795" s="4">
        <v>45514</v>
      </c>
      <c r="B795" s="5" t="s">
        <v>178</v>
      </c>
      <c r="C795" s="5" t="s">
        <v>116</v>
      </c>
      <c r="D795" s="5" t="s">
        <v>136</v>
      </c>
      <c r="E795" s="5" t="s">
        <v>38</v>
      </c>
      <c r="F795" s="5" t="s">
        <v>35</v>
      </c>
      <c r="G795" s="5">
        <v>11</v>
      </c>
      <c r="H795" s="5">
        <v>622</v>
      </c>
      <c r="I795" s="5">
        <v>1267</v>
      </c>
      <c r="J795" s="6">
        <f t="shared" si="9"/>
        <v>6842</v>
      </c>
      <c r="K795" s="6">
        <f t="shared" si="10"/>
        <v>13937</v>
      </c>
      <c r="L795" s="6">
        <f t="shared" si="11"/>
        <v>7095</v>
      </c>
    </row>
    <row r="796" spans="1:12" ht="14.25" customHeight="1" x14ac:dyDescent="0.3">
      <c r="A796" s="4">
        <v>45515</v>
      </c>
      <c r="B796" s="5" t="s">
        <v>179</v>
      </c>
      <c r="C796" s="5" t="s">
        <v>116</v>
      </c>
      <c r="D796" s="5" t="s">
        <v>136</v>
      </c>
      <c r="E796" s="5" t="s">
        <v>19</v>
      </c>
      <c r="F796" s="5" t="s">
        <v>16</v>
      </c>
      <c r="G796" s="5">
        <v>17</v>
      </c>
      <c r="H796" s="5">
        <v>671</v>
      </c>
      <c r="I796" s="5">
        <v>1070</v>
      </c>
      <c r="J796" s="6">
        <f t="shared" si="9"/>
        <v>11407</v>
      </c>
      <c r="K796" s="6">
        <f t="shared" si="10"/>
        <v>18190</v>
      </c>
      <c r="L796" s="6">
        <f t="shared" si="11"/>
        <v>6783</v>
      </c>
    </row>
    <row r="797" spans="1:12" ht="14.25" customHeight="1" x14ac:dyDescent="0.3">
      <c r="A797" s="4">
        <v>45516</v>
      </c>
      <c r="B797" s="5" t="s">
        <v>180</v>
      </c>
      <c r="C797" s="5" t="s">
        <v>116</v>
      </c>
      <c r="D797" s="5" t="s">
        <v>136</v>
      </c>
      <c r="E797" s="5" t="s">
        <v>42</v>
      </c>
      <c r="F797" s="5" t="s">
        <v>16</v>
      </c>
      <c r="G797" s="5">
        <v>12</v>
      </c>
      <c r="H797" s="5">
        <v>814</v>
      </c>
      <c r="I797" s="5">
        <v>1427</v>
      </c>
      <c r="J797" s="6">
        <f t="shared" si="9"/>
        <v>9768</v>
      </c>
      <c r="K797" s="6">
        <f t="shared" si="10"/>
        <v>17124</v>
      </c>
      <c r="L797" s="6">
        <f t="shared" si="11"/>
        <v>7356</v>
      </c>
    </row>
    <row r="798" spans="1:12" ht="14.25" customHeight="1" x14ac:dyDescent="0.3">
      <c r="A798" s="4">
        <v>45517</v>
      </c>
      <c r="B798" s="5" t="s">
        <v>181</v>
      </c>
      <c r="C798" s="5" t="s">
        <v>13</v>
      </c>
      <c r="D798" s="5" t="s">
        <v>78</v>
      </c>
      <c r="E798" s="5" t="s">
        <v>19</v>
      </c>
      <c r="F798" s="5" t="s">
        <v>16</v>
      </c>
      <c r="G798" s="5">
        <v>27</v>
      </c>
      <c r="H798" s="5">
        <v>966</v>
      </c>
      <c r="I798" s="5">
        <v>1272</v>
      </c>
      <c r="J798" s="6">
        <f t="shared" si="9"/>
        <v>26082</v>
      </c>
      <c r="K798" s="6">
        <f t="shared" si="10"/>
        <v>34344</v>
      </c>
      <c r="L798" s="6">
        <f t="shared" si="11"/>
        <v>8262</v>
      </c>
    </row>
    <row r="799" spans="1:12" ht="14.25" customHeight="1" x14ac:dyDescent="0.3">
      <c r="A799" s="4">
        <v>45518</v>
      </c>
      <c r="B799" s="5" t="s">
        <v>182</v>
      </c>
      <c r="C799" s="5" t="s">
        <v>13</v>
      </c>
      <c r="D799" s="5" t="s">
        <v>78</v>
      </c>
      <c r="E799" s="5" t="s">
        <v>46</v>
      </c>
      <c r="F799" s="5" t="s">
        <v>16</v>
      </c>
      <c r="G799" s="5">
        <v>23</v>
      </c>
      <c r="H799" s="5">
        <v>694</v>
      </c>
      <c r="I799" s="5">
        <v>1075</v>
      </c>
      <c r="J799" s="6">
        <f t="shared" si="9"/>
        <v>15962</v>
      </c>
      <c r="K799" s="6">
        <f t="shared" si="10"/>
        <v>24725</v>
      </c>
      <c r="L799" s="6">
        <f t="shared" si="11"/>
        <v>8763</v>
      </c>
    </row>
    <row r="800" spans="1:12" ht="14.25" customHeight="1" x14ac:dyDescent="0.3">
      <c r="A800" s="4">
        <v>45519</v>
      </c>
      <c r="B800" s="5" t="s">
        <v>183</v>
      </c>
      <c r="C800" s="5" t="s">
        <v>13</v>
      </c>
      <c r="D800" s="5" t="s">
        <v>78</v>
      </c>
      <c r="E800" s="5" t="s">
        <v>42</v>
      </c>
      <c r="F800" s="5" t="s">
        <v>35</v>
      </c>
      <c r="G800" s="5">
        <v>22</v>
      </c>
      <c r="H800" s="5">
        <v>749</v>
      </c>
      <c r="I800" s="5">
        <v>929</v>
      </c>
      <c r="J800" s="6">
        <f t="shared" si="9"/>
        <v>16478</v>
      </c>
      <c r="K800" s="6">
        <f t="shared" si="10"/>
        <v>20438</v>
      </c>
      <c r="L800" s="6">
        <f t="shared" si="11"/>
        <v>3960</v>
      </c>
    </row>
    <row r="801" spans="1:12" ht="14.25" customHeight="1" x14ac:dyDescent="0.3">
      <c r="A801" s="4">
        <v>45520</v>
      </c>
      <c r="B801" s="5" t="s">
        <v>184</v>
      </c>
      <c r="C801" s="5" t="s">
        <v>13</v>
      </c>
      <c r="D801" s="5" t="s">
        <v>78</v>
      </c>
      <c r="E801" s="5" t="s">
        <v>49</v>
      </c>
      <c r="F801" s="5" t="s">
        <v>16</v>
      </c>
      <c r="G801" s="5">
        <v>22</v>
      </c>
      <c r="H801" s="5">
        <v>888</v>
      </c>
      <c r="I801" s="5">
        <v>1278</v>
      </c>
      <c r="J801" s="6">
        <f t="shared" si="9"/>
        <v>19536</v>
      </c>
      <c r="K801" s="6">
        <f t="shared" si="10"/>
        <v>28116</v>
      </c>
      <c r="L801" s="6">
        <f t="shared" si="11"/>
        <v>8580</v>
      </c>
    </row>
    <row r="802" spans="1:12" ht="14.25" customHeight="1" x14ac:dyDescent="0.3">
      <c r="A802" s="4">
        <v>45521</v>
      </c>
      <c r="B802" s="5" t="s">
        <v>185</v>
      </c>
      <c r="C802" s="5" t="s">
        <v>13</v>
      </c>
      <c r="D802" s="5" t="s">
        <v>78</v>
      </c>
      <c r="E802" s="5" t="s">
        <v>51</v>
      </c>
      <c r="F802" s="5" t="s">
        <v>16</v>
      </c>
      <c r="G802" s="5">
        <v>24</v>
      </c>
      <c r="H802" s="5">
        <v>845</v>
      </c>
      <c r="I802" s="5">
        <v>1092</v>
      </c>
      <c r="J802" s="6">
        <f t="shared" si="9"/>
        <v>20280</v>
      </c>
      <c r="K802" s="6">
        <f t="shared" si="10"/>
        <v>26208</v>
      </c>
      <c r="L802" s="6">
        <f t="shared" si="11"/>
        <v>5928</v>
      </c>
    </row>
    <row r="803" spans="1:12" ht="14.25" customHeight="1" x14ac:dyDescent="0.3">
      <c r="A803" s="4">
        <v>45522</v>
      </c>
      <c r="B803" s="5" t="s">
        <v>186</v>
      </c>
      <c r="C803" s="5" t="s">
        <v>13</v>
      </c>
      <c r="D803" s="5" t="s">
        <v>78</v>
      </c>
      <c r="E803" s="5" t="s">
        <v>31</v>
      </c>
      <c r="F803" s="5" t="s">
        <v>16</v>
      </c>
      <c r="G803" s="5">
        <v>29</v>
      </c>
      <c r="H803" s="5">
        <v>872</v>
      </c>
      <c r="I803" s="5">
        <v>1287</v>
      </c>
      <c r="J803" s="6">
        <f t="shared" si="9"/>
        <v>25288</v>
      </c>
      <c r="K803" s="6">
        <f t="shared" si="10"/>
        <v>37323</v>
      </c>
      <c r="L803" s="6">
        <f t="shared" si="11"/>
        <v>12035</v>
      </c>
    </row>
    <row r="804" spans="1:12" ht="14.25" customHeight="1" x14ac:dyDescent="0.3">
      <c r="A804" s="4">
        <v>45523</v>
      </c>
      <c r="B804" s="5" t="s">
        <v>187</v>
      </c>
      <c r="C804" s="5" t="s">
        <v>13</v>
      </c>
      <c r="D804" s="5" t="s">
        <v>78</v>
      </c>
      <c r="E804" s="5" t="s">
        <v>38</v>
      </c>
      <c r="F804" s="5" t="s">
        <v>16</v>
      </c>
      <c r="G804" s="5">
        <v>27</v>
      </c>
      <c r="H804" s="5">
        <v>674</v>
      </c>
      <c r="I804" s="5">
        <v>1316</v>
      </c>
      <c r="J804" s="6">
        <f t="shared" si="9"/>
        <v>18198</v>
      </c>
      <c r="K804" s="6">
        <f t="shared" si="10"/>
        <v>35532</v>
      </c>
      <c r="L804" s="6">
        <f t="shared" si="11"/>
        <v>17334</v>
      </c>
    </row>
    <row r="805" spans="1:12" ht="14.25" customHeight="1" x14ac:dyDescent="0.3">
      <c r="A805" s="4">
        <v>45524</v>
      </c>
      <c r="B805" s="5" t="s">
        <v>188</v>
      </c>
      <c r="C805" s="5" t="s">
        <v>13</v>
      </c>
      <c r="D805" s="5" t="s">
        <v>78</v>
      </c>
      <c r="E805" s="5" t="s">
        <v>38</v>
      </c>
      <c r="F805" s="5" t="s">
        <v>35</v>
      </c>
      <c r="G805" s="5">
        <v>27</v>
      </c>
      <c r="H805" s="5">
        <v>583</v>
      </c>
      <c r="I805" s="5">
        <v>1332</v>
      </c>
      <c r="J805" s="6">
        <f t="shared" si="9"/>
        <v>15741</v>
      </c>
      <c r="K805" s="6">
        <f t="shared" si="10"/>
        <v>35964</v>
      </c>
      <c r="L805" s="6">
        <f t="shared" si="11"/>
        <v>20223</v>
      </c>
    </row>
    <row r="806" spans="1:12" ht="14.25" customHeight="1" x14ac:dyDescent="0.3">
      <c r="A806" s="4">
        <v>45525</v>
      </c>
      <c r="B806" s="5" t="s">
        <v>189</v>
      </c>
      <c r="C806" s="5" t="s">
        <v>13</v>
      </c>
      <c r="D806" s="5" t="s">
        <v>78</v>
      </c>
      <c r="E806" s="5" t="s">
        <v>23</v>
      </c>
      <c r="F806" s="5" t="s">
        <v>35</v>
      </c>
      <c r="G806" s="5">
        <v>21</v>
      </c>
      <c r="H806" s="5">
        <v>929</v>
      </c>
      <c r="I806" s="5">
        <v>1207</v>
      </c>
      <c r="J806" s="6">
        <f t="shared" si="9"/>
        <v>19509</v>
      </c>
      <c r="K806" s="6">
        <f t="shared" si="10"/>
        <v>25347</v>
      </c>
      <c r="L806" s="6">
        <f t="shared" si="11"/>
        <v>5838</v>
      </c>
    </row>
    <row r="807" spans="1:12" ht="14.25" customHeight="1" x14ac:dyDescent="0.3">
      <c r="A807" s="4">
        <v>45526</v>
      </c>
      <c r="B807" s="5" t="s">
        <v>190</v>
      </c>
      <c r="C807" s="5" t="s">
        <v>13</v>
      </c>
      <c r="D807" s="5" t="s">
        <v>78</v>
      </c>
      <c r="E807" s="5" t="s">
        <v>23</v>
      </c>
      <c r="F807" s="5" t="s">
        <v>35</v>
      </c>
      <c r="G807" s="5">
        <v>29</v>
      </c>
      <c r="H807" s="5">
        <v>818</v>
      </c>
      <c r="I807" s="5">
        <v>1256</v>
      </c>
      <c r="J807" s="6">
        <f t="shared" si="9"/>
        <v>23722</v>
      </c>
      <c r="K807" s="6">
        <f t="shared" si="10"/>
        <v>36424</v>
      </c>
      <c r="L807" s="6">
        <f t="shared" si="11"/>
        <v>12702</v>
      </c>
    </row>
    <row r="808" spans="1:12" ht="14.25" customHeight="1" x14ac:dyDescent="0.3">
      <c r="A808" s="4">
        <v>45527</v>
      </c>
      <c r="B808" s="5" t="s">
        <v>191</v>
      </c>
      <c r="C808" s="5" t="s">
        <v>13</v>
      </c>
      <c r="D808" s="5" t="s">
        <v>78</v>
      </c>
      <c r="E808" s="5" t="s">
        <v>34</v>
      </c>
      <c r="F808" s="5" t="s">
        <v>35</v>
      </c>
      <c r="G808" s="5">
        <v>28</v>
      </c>
      <c r="H808" s="5">
        <v>873</v>
      </c>
      <c r="I808" s="5">
        <v>1472</v>
      </c>
      <c r="J808" s="6">
        <f t="shared" si="9"/>
        <v>24444</v>
      </c>
      <c r="K808" s="6">
        <f t="shared" si="10"/>
        <v>41216</v>
      </c>
      <c r="L808" s="6">
        <f t="shared" si="11"/>
        <v>16772</v>
      </c>
    </row>
    <row r="809" spans="1:12" ht="14.25" customHeight="1" x14ac:dyDescent="0.3">
      <c r="A809" s="4">
        <v>45528</v>
      </c>
      <c r="B809" s="5" t="s">
        <v>192</v>
      </c>
      <c r="C809" s="5" t="s">
        <v>25</v>
      </c>
      <c r="D809" s="5" t="s">
        <v>91</v>
      </c>
      <c r="E809" s="5" t="s">
        <v>38</v>
      </c>
      <c r="F809" s="5" t="s">
        <v>35</v>
      </c>
      <c r="G809" s="5">
        <v>61</v>
      </c>
      <c r="H809" s="5">
        <v>675</v>
      </c>
      <c r="I809" s="5">
        <v>1355</v>
      </c>
      <c r="J809" s="6">
        <f t="shared" si="9"/>
        <v>41175</v>
      </c>
      <c r="K809" s="6">
        <f t="shared" si="10"/>
        <v>82655</v>
      </c>
      <c r="L809" s="6">
        <f t="shared" si="11"/>
        <v>41480</v>
      </c>
    </row>
    <row r="810" spans="1:12" ht="14.25" customHeight="1" x14ac:dyDescent="0.3">
      <c r="A810" s="4">
        <v>45529</v>
      </c>
      <c r="B810" s="5" t="s">
        <v>193</v>
      </c>
      <c r="C810" s="5" t="s">
        <v>25</v>
      </c>
      <c r="D810" s="5" t="s">
        <v>91</v>
      </c>
      <c r="E810" s="5" t="s">
        <v>61</v>
      </c>
      <c r="F810" s="5" t="s">
        <v>35</v>
      </c>
      <c r="G810" s="5">
        <v>58</v>
      </c>
      <c r="H810" s="5">
        <v>720</v>
      </c>
      <c r="I810" s="5">
        <v>1187</v>
      </c>
      <c r="J810" s="6">
        <f t="shared" si="9"/>
        <v>41760</v>
      </c>
      <c r="K810" s="6">
        <f t="shared" si="10"/>
        <v>68846</v>
      </c>
      <c r="L810" s="6">
        <f t="shared" si="11"/>
        <v>27086</v>
      </c>
    </row>
    <row r="811" spans="1:12" ht="14.25" customHeight="1" x14ac:dyDescent="0.3">
      <c r="A811" s="4">
        <v>45530</v>
      </c>
      <c r="B811" s="5" t="s">
        <v>194</v>
      </c>
      <c r="C811" s="5" t="s">
        <v>25</v>
      </c>
      <c r="D811" s="5" t="s">
        <v>91</v>
      </c>
      <c r="E811" s="5" t="s">
        <v>63</v>
      </c>
      <c r="F811" s="5" t="s">
        <v>35</v>
      </c>
      <c r="G811" s="5">
        <v>60</v>
      </c>
      <c r="H811" s="5">
        <v>676</v>
      </c>
      <c r="I811" s="5">
        <v>1112</v>
      </c>
      <c r="J811" s="6">
        <f t="shared" si="9"/>
        <v>40560</v>
      </c>
      <c r="K811" s="6">
        <f t="shared" si="10"/>
        <v>66720</v>
      </c>
      <c r="L811" s="6">
        <f t="shared" si="11"/>
        <v>26160</v>
      </c>
    </row>
    <row r="812" spans="1:12" ht="14.25" customHeight="1" x14ac:dyDescent="0.3">
      <c r="A812" s="4">
        <v>45531</v>
      </c>
      <c r="B812" s="5" t="s">
        <v>195</v>
      </c>
      <c r="C812" s="5" t="s">
        <v>25</v>
      </c>
      <c r="D812" s="5" t="s">
        <v>91</v>
      </c>
      <c r="E812" s="5" t="s">
        <v>19</v>
      </c>
      <c r="F812" s="5" t="s">
        <v>35</v>
      </c>
      <c r="G812" s="5">
        <v>91</v>
      </c>
      <c r="H812" s="5">
        <v>808</v>
      </c>
      <c r="I812" s="5">
        <v>1008</v>
      </c>
      <c r="J812" s="6">
        <f t="shared" si="9"/>
        <v>73528</v>
      </c>
      <c r="K812" s="6">
        <f t="shared" si="10"/>
        <v>91728</v>
      </c>
      <c r="L812" s="6">
        <f t="shared" si="11"/>
        <v>18200</v>
      </c>
    </row>
    <row r="813" spans="1:12" ht="14.25" customHeight="1" x14ac:dyDescent="0.3">
      <c r="A813" s="4">
        <v>45532</v>
      </c>
      <c r="B813" s="5" t="s">
        <v>196</v>
      </c>
      <c r="C813" s="5" t="s">
        <v>25</v>
      </c>
      <c r="D813" s="5" t="s">
        <v>91</v>
      </c>
      <c r="E813" s="5" t="s">
        <v>66</v>
      </c>
      <c r="F813" s="5" t="s">
        <v>35</v>
      </c>
      <c r="G813" s="5">
        <v>99</v>
      </c>
      <c r="H813" s="5">
        <v>528</v>
      </c>
      <c r="I813" s="5">
        <v>1208</v>
      </c>
      <c r="J813" s="6">
        <f t="shared" si="9"/>
        <v>52272</v>
      </c>
      <c r="K813" s="6">
        <f t="shared" si="10"/>
        <v>119592</v>
      </c>
      <c r="L813" s="6">
        <f t="shared" si="11"/>
        <v>67320</v>
      </c>
    </row>
    <row r="814" spans="1:12" ht="14.25" customHeight="1" x14ac:dyDescent="0.3">
      <c r="A814" s="4">
        <v>45533</v>
      </c>
      <c r="B814" s="5" t="s">
        <v>197</v>
      </c>
      <c r="C814" s="5" t="s">
        <v>25</v>
      </c>
      <c r="D814" s="5" t="s">
        <v>91</v>
      </c>
      <c r="E814" s="5" t="s">
        <v>68</v>
      </c>
      <c r="F814" s="5" t="s">
        <v>35</v>
      </c>
      <c r="G814" s="5">
        <v>73</v>
      </c>
      <c r="H814" s="5">
        <v>783</v>
      </c>
      <c r="I814" s="5">
        <v>991</v>
      </c>
      <c r="J814" s="6">
        <f t="shared" si="9"/>
        <v>57159</v>
      </c>
      <c r="K814" s="6">
        <f t="shared" si="10"/>
        <v>72343</v>
      </c>
      <c r="L814" s="6">
        <f t="shared" si="11"/>
        <v>15184</v>
      </c>
    </row>
    <row r="815" spans="1:12" ht="14.25" customHeight="1" x14ac:dyDescent="0.3">
      <c r="A815" s="4">
        <v>45534</v>
      </c>
      <c r="B815" s="5" t="s">
        <v>198</v>
      </c>
      <c r="C815" s="5" t="s">
        <v>25</v>
      </c>
      <c r="D815" s="5" t="s">
        <v>91</v>
      </c>
      <c r="E815" s="5" t="s">
        <v>70</v>
      </c>
      <c r="F815" s="5" t="s">
        <v>16</v>
      </c>
      <c r="G815" s="5">
        <v>59</v>
      </c>
      <c r="H815" s="5">
        <v>638</v>
      </c>
      <c r="I815" s="5">
        <v>1062</v>
      </c>
      <c r="J815" s="6">
        <f t="shared" si="9"/>
        <v>37642</v>
      </c>
      <c r="K815" s="6">
        <f t="shared" si="10"/>
        <v>62658</v>
      </c>
      <c r="L815" s="6">
        <f t="shared" si="11"/>
        <v>25016</v>
      </c>
    </row>
    <row r="816" spans="1:12" ht="14.25" customHeight="1" x14ac:dyDescent="0.3">
      <c r="A816" s="4">
        <v>45535</v>
      </c>
      <c r="B816" s="5" t="s">
        <v>199</v>
      </c>
      <c r="C816" s="5" t="s">
        <v>25</v>
      </c>
      <c r="D816" s="5" t="s">
        <v>91</v>
      </c>
      <c r="E816" s="5" t="s">
        <v>72</v>
      </c>
      <c r="F816" s="5" t="s">
        <v>16</v>
      </c>
      <c r="G816" s="5">
        <v>60</v>
      </c>
      <c r="H816" s="5">
        <v>645</v>
      </c>
      <c r="I816" s="5">
        <v>1094</v>
      </c>
      <c r="J816" s="6">
        <f t="shared" si="9"/>
        <v>38700</v>
      </c>
      <c r="K816" s="6">
        <f t="shared" si="10"/>
        <v>65640</v>
      </c>
      <c r="L816" s="6">
        <f t="shared" si="11"/>
        <v>26940</v>
      </c>
    </row>
    <row r="817" spans="1:12" ht="14.25" customHeight="1" x14ac:dyDescent="0.3">
      <c r="A817" s="4">
        <v>45536</v>
      </c>
      <c r="B817" s="5" t="s">
        <v>200</v>
      </c>
      <c r="C817" s="5" t="s">
        <v>25</v>
      </c>
      <c r="D817" s="5" t="s">
        <v>91</v>
      </c>
      <c r="E817" s="5" t="s">
        <v>74</v>
      </c>
      <c r="F817" s="5" t="s">
        <v>16</v>
      </c>
      <c r="G817" s="5">
        <v>68</v>
      </c>
      <c r="H817" s="5">
        <v>881</v>
      </c>
      <c r="I817" s="5">
        <v>1338</v>
      </c>
      <c r="J817" s="6">
        <f t="shared" si="9"/>
        <v>59908</v>
      </c>
      <c r="K817" s="6">
        <f t="shared" si="10"/>
        <v>90984</v>
      </c>
      <c r="L817" s="6">
        <f t="shared" si="11"/>
        <v>31076</v>
      </c>
    </row>
    <row r="818" spans="1:12" ht="14.25" customHeight="1" x14ac:dyDescent="0.3">
      <c r="A818" s="4">
        <v>45537</v>
      </c>
      <c r="B818" s="5" t="s">
        <v>201</v>
      </c>
      <c r="C818" s="5" t="s">
        <v>25</v>
      </c>
      <c r="D818" s="5" t="s">
        <v>104</v>
      </c>
      <c r="E818" s="5" t="s">
        <v>21</v>
      </c>
      <c r="F818" s="5" t="s">
        <v>16</v>
      </c>
      <c r="G818" s="5">
        <v>55</v>
      </c>
      <c r="H818" s="5">
        <v>639</v>
      </c>
      <c r="I818" s="5">
        <v>1346</v>
      </c>
      <c r="J818" s="6">
        <f t="shared" si="9"/>
        <v>35145</v>
      </c>
      <c r="K818" s="6">
        <f t="shared" si="10"/>
        <v>74030</v>
      </c>
      <c r="L818" s="6">
        <f t="shared" si="11"/>
        <v>38885</v>
      </c>
    </row>
    <row r="819" spans="1:12" ht="14.25" customHeight="1" x14ac:dyDescent="0.3">
      <c r="A819" s="4">
        <v>45538</v>
      </c>
      <c r="B819" s="5" t="s">
        <v>202</v>
      </c>
      <c r="C819" s="5" t="s">
        <v>25</v>
      </c>
      <c r="D819" s="5" t="s">
        <v>104</v>
      </c>
      <c r="E819" s="5" t="s">
        <v>21</v>
      </c>
      <c r="F819" s="5" t="s">
        <v>16</v>
      </c>
      <c r="G819" s="5">
        <v>52</v>
      </c>
      <c r="H819" s="5">
        <v>718</v>
      </c>
      <c r="I819" s="5">
        <v>1051</v>
      </c>
      <c r="J819" s="6">
        <f t="shared" si="9"/>
        <v>37336</v>
      </c>
      <c r="K819" s="6">
        <f t="shared" si="10"/>
        <v>54652</v>
      </c>
      <c r="L819" s="6">
        <f t="shared" si="11"/>
        <v>17316</v>
      </c>
    </row>
    <row r="820" spans="1:12" ht="14.25" customHeight="1" x14ac:dyDescent="0.3">
      <c r="A820" s="4">
        <v>45539</v>
      </c>
      <c r="B820" s="5" t="s">
        <v>203</v>
      </c>
      <c r="C820" s="5" t="s">
        <v>25</v>
      </c>
      <c r="D820" s="5" t="s">
        <v>104</v>
      </c>
      <c r="E820" s="5" t="s">
        <v>42</v>
      </c>
      <c r="F820" s="5" t="s">
        <v>35</v>
      </c>
      <c r="G820" s="5">
        <v>95</v>
      </c>
      <c r="H820" s="5">
        <v>944</v>
      </c>
      <c r="I820" s="5">
        <v>1293</v>
      </c>
      <c r="J820" s="6">
        <f t="shared" si="9"/>
        <v>89680</v>
      </c>
      <c r="K820" s="6">
        <f t="shared" si="10"/>
        <v>122835</v>
      </c>
      <c r="L820" s="6">
        <f t="shared" si="11"/>
        <v>33155</v>
      </c>
    </row>
    <row r="821" spans="1:12" ht="14.25" customHeight="1" x14ac:dyDescent="0.3">
      <c r="A821" s="4">
        <v>45540</v>
      </c>
      <c r="B821" s="5" t="s">
        <v>204</v>
      </c>
      <c r="C821" s="5" t="s">
        <v>25</v>
      </c>
      <c r="D821" s="5" t="s">
        <v>104</v>
      </c>
      <c r="E821" s="5" t="s">
        <v>61</v>
      </c>
      <c r="F821" s="5" t="s">
        <v>35</v>
      </c>
      <c r="G821" s="5">
        <v>68</v>
      </c>
      <c r="H821" s="5">
        <v>777</v>
      </c>
      <c r="I821" s="5">
        <v>977</v>
      </c>
      <c r="J821" s="6">
        <f t="shared" si="9"/>
        <v>52836</v>
      </c>
      <c r="K821" s="6">
        <f t="shared" si="10"/>
        <v>66436</v>
      </c>
      <c r="L821" s="6">
        <f t="shared" si="11"/>
        <v>13600</v>
      </c>
    </row>
    <row r="822" spans="1:12" ht="14.25" customHeight="1" x14ac:dyDescent="0.3">
      <c r="A822" s="4">
        <v>45541</v>
      </c>
      <c r="B822" s="5" t="s">
        <v>205</v>
      </c>
      <c r="C822" s="5" t="s">
        <v>25</v>
      </c>
      <c r="D822" s="5" t="s">
        <v>104</v>
      </c>
      <c r="E822" s="5" t="s">
        <v>21</v>
      </c>
      <c r="F822" s="5" t="s">
        <v>35</v>
      </c>
      <c r="G822" s="5">
        <v>99</v>
      </c>
      <c r="H822" s="5">
        <v>523</v>
      </c>
      <c r="I822" s="5">
        <v>1373</v>
      </c>
      <c r="J822" s="6">
        <f t="shared" si="9"/>
        <v>51777</v>
      </c>
      <c r="K822" s="6">
        <f t="shared" si="10"/>
        <v>135927</v>
      </c>
      <c r="L822" s="6">
        <f t="shared" si="11"/>
        <v>84150</v>
      </c>
    </row>
    <row r="823" spans="1:12" ht="14.25" customHeight="1" x14ac:dyDescent="0.3">
      <c r="A823" s="4">
        <v>45542</v>
      </c>
      <c r="B823" s="5" t="s">
        <v>206</v>
      </c>
      <c r="C823" s="5" t="s">
        <v>25</v>
      </c>
      <c r="D823" s="5" t="s">
        <v>104</v>
      </c>
      <c r="E823" s="5" t="s">
        <v>27</v>
      </c>
      <c r="F823" s="5" t="s">
        <v>16</v>
      </c>
      <c r="G823" s="5">
        <v>92</v>
      </c>
      <c r="H823" s="5">
        <v>814</v>
      </c>
      <c r="I823" s="5">
        <v>1243</v>
      </c>
      <c r="J823" s="6">
        <f t="shared" si="9"/>
        <v>74888</v>
      </c>
      <c r="K823" s="6">
        <f t="shared" si="10"/>
        <v>114356</v>
      </c>
      <c r="L823" s="6">
        <f t="shared" si="11"/>
        <v>39468</v>
      </c>
    </row>
    <row r="824" spans="1:12" ht="14.25" customHeight="1" x14ac:dyDescent="0.3">
      <c r="A824" s="4">
        <v>45543</v>
      </c>
      <c r="B824" s="5" t="s">
        <v>207</v>
      </c>
      <c r="C824" s="5" t="s">
        <v>116</v>
      </c>
      <c r="D824" s="5" t="s">
        <v>136</v>
      </c>
      <c r="E824" s="5" t="s">
        <v>15</v>
      </c>
      <c r="F824" s="5" t="s">
        <v>16</v>
      </c>
      <c r="G824" s="5">
        <v>11</v>
      </c>
      <c r="H824" s="5">
        <v>960</v>
      </c>
      <c r="I824" s="5">
        <v>891</v>
      </c>
      <c r="J824" s="6">
        <f t="shared" si="9"/>
        <v>10560</v>
      </c>
      <c r="K824" s="6">
        <f t="shared" si="10"/>
        <v>9801</v>
      </c>
      <c r="L824" s="6">
        <f t="shared" si="11"/>
        <v>-759</v>
      </c>
    </row>
    <row r="825" spans="1:12" ht="14.25" customHeight="1" x14ac:dyDescent="0.3">
      <c r="A825" s="4">
        <v>45544</v>
      </c>
      <c r="B825" s="5" t="s">
        <v>208</v>
      </c>
      <c r="C825" s="5" t="s">
        <v>116</v>
      </c>
      <c r="D825" s="5" t="s">
        <v>136</v>
      </c>
      <c r="E825" s="5" t="s">
        <v>19</v>
      </c>
      <c r="F825" s="5" t="s">
        <v>16</v>
      </c>
      <c r="G825" s="5">
        <v>10</v>
      </c>
      <c r="H825" s="5">
        <v>654</v>
      </c>
      <c r="I825" s="5">
        <v>908</v>
      </c>
      <c r="J825" s="6">
        <f t="shared" si="9"/>
        <v>6540</v>
      </c>
      <c r="K825" s="6">
        <f t="shared" si="10"/>
        <v>9080</v>
      </c>
      <c r="L825" s="6">
        <f t="shared" si="11"/>
        <v>2540</v>
      </c>
    </row>
    <row r="826" spans="1:12" ht="14.25" customHeight="1" x14ac:dyDescent="0.3">
      <c r="A826" s="4">
        <v>45545</v>
      </c>
      <c r="B826" s="5" t="s">
        <v>209</v>
      </c>
      <c r="C826" s="5" t="s">
        <v>116</v>
      </c>
      <c r="D826" s="5" t="s">
        <v>136</v>
      </c>
      <c r="E826" s="5" t="s">
        <v>21</v>
      </c>
      <c r="F826" s="5" t="s">
        <v>16</v>
      </c>
      <c r="G826" s="5">
        <v>14</v>
      </c>
      <c r="H826" s="5">
        <v>504</v>
      </c>
      <c r="I826" s="5">
        <v>1480</v>
      </c>
      <c r="J826" s="6">
        <f t="shared" si="9"/>
        <v>7056</v>
      </c>
      <c r="K826" s="6">
        <f t="shared" si="10"/>
        <v>20720</v>
      </c>
      <c r="L826" s="6">
        <f t="shared" si="11"/>
        <v>13664</v>
      </c>
    </row>
    <row r="827" spans="1:12" ht="14.25" customHeight="1" x14ac:dyDescent="0.3">
      <c r="A827" s="4">
        <v>45546</v>
      </c>
      <c r="B827" s="5" t="s">
        <v>210</v>
      </c>
      <c r="C827" s="5" t="s">
        <v>116</v>
      </c>
      <c r="D827" s="5" t="s">
        <v>136</v>
      </c>
      <c r="E827" s="5" t="s">
        <v>23</v>
      </c>
      <c r="F827" s="5" t="s">
        <v>16</v>
      </c>
      <c r="G827" s="5">
        <v>12</v>
      </c>
      <c r="H827" s="5">
        <v>886</v>
      </c>
      <c r="I827" s="5">
        <v>1322</v>
      </c>
      <c r="J827" s="6">
        <f t="shared" si="9"/>
        <v>10632</v>
      </c>
      <c r="K827" s="6">
        <f t="shared" si="10"/>
        <v>15864</v>
      </c>
      <c r="L827" s="6">
        <f t="shared" si="11"/>
        <v>5232</v>
      </c>
    </row>
    <row r="828" spans="1:12" ht="14.25" customHeight="1" x14ac:dyDescent="0.3">
      <c r="A828" s="4">
        <v>45547</v>
      </c>
      <c r="B828" s="5" t="s">
        <v>211</v>
      </c>
      <c r="C828" s="5" t="s">
        <v>116</v>
      </c>
      <c r="D828" s="5" t="s">
        <v>136</v>
      </c>
      <c r="E828" s="5" t="s">
        <v>27</v>
      </c>
      <c r="F828" s="5" t="s">
        <v>35</v>
      </c>
      <c r="G828" s="5">
        <v>10</v>
      </c>
      <c r="H828" s="5">
        <v>554</v>
      </c>
      <c r="I828" s="5">
        <v>1091</v>
      </c>
      <c r="J828" s="6">
        <f t="shared" si="9"/>
        <v>5540</v>
      </c>
      <c r="K828" s="6">
        <f t="shared" si="10"/>
        <v>10910</v>
      </c>
      <c r="L828" s="6">
        <f t="shared" si="11"/>
        <v>5370</v>
      </c>
    </row>
    <row r="829" spans="1:12" ht="14.25" customHeight="1" x14ac:dyDescent="0.3">
      <c r="A829" s="4">
        <v>45548</v>
      </c>
      <c r="B829" s="5" t="s">
        <v>212</v>
      </c>
      <c r="C829" s="5" t="s">
        <v>116</v>
      </c>
      <c r="D829" s="5" t="s">
        <v>136</v>
      </c>
      <c r="E829" s="5" t="s">
        <v>29</v>
      </c>
      <c r="F829" s="5" t="s">
        <v>35</v>
      </c>
      <c r="G829" s="5">
        <v>14</v>
      </c>
      <c r="H829" s="5">
        <v>933</v>
      </c>
      <c r="I829" s="5">
        <v>1357</v>
      </c>
      <c r="J829" s="6">
        <f t="shared" si="9"/>
        <v>13062</v>
      </c>
      <c r="K829" s="6">
        <f t="shared" si="10"/>
        <v>18998</v>
      </c>
      <c r="L829" s="6">
        <f t="shared" si="11"/>
        <v>5936</v>
      </c>
    </row>
    <row r="830" spans="1:12" ht="14.25" customHeight="1" x14ac:dyDescent="0.3">
      <c r="A830" s="4">
        <v>45549</v>
      </c>
      <c r="B830" s="5" t="s">
        <v>213</v>
      </c>
      <c r="C830" s="5" t="s">
        <v>116</v>
      </c>
      <c r="D830" s="5" t="s">
        <v>136</v>
      </c>
      <c r="E830" s="5" t="s">
        <v>31</v>
      </c>
      <c r="F830" s="5" t="s">
        <v>35</v>
      </c>
      <c r="G830" s="5">
        <v>19</v>
      </c>
      <c r="H830" s="5">
        <v>576</v>
      </c>
      <c r="I830" s="5">
        <v>966</v>
      </c>
      <c r="J830" s="6">
        <f t="shared" si="9"/>
        <v>10944</v>
      </c>
      <c r="K830" s="6">
        <f t="shared" si="10"/>
        <v>18354</v>
      </c>
      <c r="L830" s="6">
        <f t="shared" si="11"/>
        <v>7410</v>
      </c>
    </row>
    <row r="831" spans="1:12" ht="14.25" customHeight="1" x14ac:dyDescent="0.3">
      <c r="A831" s="4">
        <v>45550</v>
      </c>
      <c r="B831" s="5" t="s">
        <v>214</v>
      </c>
      <c r="C831" s="5" t="s">
        <v>116</v>
      </c>
      <c r="D831" s="5" t="s">
        <v>136</v>
      </c>
      <c r="E831" s="5" t="s">
        <v>19</v>
      </c>
      <c r="F831" s="5" t="s">
        <v>35</v>
      </c>
      <c r="G831" s="5">
        <v>15</v>
      </c>
      <c r="H831" s="5">
        <v>674</v>
      </c>
      <c r="I831" s="5">
        <v>1230</v>
      </c>
      <c r="J831" s="6">
        <f t="shared" si="9"/>
        <v>10110</v>
      </c>
      <c r="K831" s="6">
        <f t="shared" si="10"/>
        <v>18450</v>
      </c>
      <c r="L831" s="6">
        <f t="shared" si="11"/>
        <v>8340</v>
      </c>
    </row>
    <row r="832" spans="1:12" ht="14.25" customHeight="1" x14ac:dyDescent="0.3">
      <c r="A832" s="4">
        <v>45551</v>
      </c>
      <c r="B832" s="5" t="s">
        <v>215</v>
      </c>
      <c r="C832" s="5" t="s">
        <v>116</v>
      </c>
      <c r="D832" s="5" t="s">
        <v>136</v>
      </c>
      <c r="E832" s="5" t="s">
        <v>34</v>
      </c>
      <c r="F832" s="5" t="s">
        <v>35</v>
      </c>
      <c r="G832" s="5">
        <v>20</v>
      </c>
      <c r="H832" s="5">
        <v>529</v>
      </c>
      <c r="I832" s="5">
        <v>1034</v>
      </c>
      <c r="J832" s="6">
        <f t="shared" si="9"/>
        <v>10580</v>
      </c>
      <c r="K832" s="6">
        <f t="shared" si="10"/>
        <v>20680</v>
      </c>
      <c r="L832" s="6">
        <f t="shared" si="11"/>
        <v>10100</v>
      </c>
    </row>
    <row r="833" spans="1:12" ht="14.25" customHeight="1" x14ac:dyDescent="0.3">
      <c r="A833" s="4">
        <v>45552</v>
      </c>
      <c r="B833" s="5" t="s">
        <v>216</v>
      </c>
      <c r="C833" s="5" t="s">
        <v>116</v>
      </c>
      <c r="D833" s="5" t="s">
        <v>136</v>
      </c>
      <c r="E833" s="5" t="s">
        <v>31</v>
      </c>
      <c r="F833" s="5" t="s">
        <v>35</v>
      </c>
      <c r="G833" s="5">
        <v>18</v>
      </c>
      <c r="H833" s="5">
        <v>717</v>
      </c>
      <c r="I833" s="5">
        <v>980</v>
      </c>
      <c r="J833" s="6">
        <f t="shared" si="9"/>
        <v>12906</v>
      </c>
      <c r="K833" s="6">
        <f t="shared" si="10"/>
        <v>17640</v>
      </c>
      <c r="L833" s="6">
        <f t="shared" si="11"/>
        <v>4734</v>
      </c>
    </row>
    <row r="834" spans="1:12" ht="14.25" customHeight="1" x14ac:dyDescent="0.3">
      <c r="A834" s="4">
        <v>45553</v>
      </c>
      <c r="B834" s="5" t="s">
        <v>217</v>
      </c>
      <c r="C834" s="5" t="s">
        <v>116</v>
      </c>
      <c r="D834" s="5" t="s">
        <v>136</v>
      </c>
      <c r="E834" s="5" t="s">
        <v>38</v>
      </c>
      <c r="F834" s="5" t="s">
        <v>35</v>
      </c>
      <c r="G834" s="5">
        <v>17</v>
      </c>
      <c r="H834" s="5">
        <v>966</v>
      </c>
      <c r="I834" s="5">
        <v>1268</v>
      </c>
      <c r="J834" s="6">
        <f t="shared" si="9"/>
        <v>16422</v>
      </c>
      <c r="K834" s="6">
        <f t="shared" si="10"/>
        <v>21556</v>
      </c>
      <c r="L834" s="6">
        <f t="shared" si="11"/>
        <v>5134</v>
      </c>
    </row>
    <row r="835" spans="1:12" ht="14.25" customHeight="1" x14ac:dyDescent="0.3">
      <c r="A835" s="4">
        <v>45554</v>
      </c>
      <c r="B835" s="5" t="s">
        <v>218</v>
      </c>
      <c r="C835" s="5" t="s">
        <v>116</v>
      </c>
      <c r="D835" s="5" t="s">
        <v>136</v>
      </c>
      <c r="E835" s="5" t="s">
        <v>38</v>
      </c>
      <c r="F835" s="5" t="s">
        <v>16</v>
      </c>
      <c r="G835" s="5">
        <v>16</v>
      </c>
      <c r="H835" s="5">
        <v>689</v>
      </c>
      <c r="I835" s="5">
        <v>1294</v>
      </c>
      <c r="J835" s="6">
        <f t="shared" si="9"/>
        <v>11024</v>
      </c>
      <c r="K835" s="6">
        <f t="shared" si="10"/>
        <v>20704</v>
      </c>
      <c r="L835" s="6">
        <f t="shared" si="11"/>
        <v>9680</v>
      </c>
    </row>
    <row r="836" spans="1:12" ht="14.25" customHeight="1" x14ac:dyDescent="0.3">
      <c r="A836" s="4">
        <v>45555</v>
      </c>
      <c r="B836" s="5" t="s">
        <v>219</v>
      </c>
      <c r="C836" s="5" t="s">
        <v>25</v>
      </c>
      <c r="D836" s="5" t="s">
        <v>104</v>
      </c>
      <c r="E836" s="5" t="s">
        <v>19</v>
      </c>
      <c r="F836" s="5" t="s">
        <v>16</v>
      </c>
      <c r="G836" s="5">
        <v>62</v>
      </c>
      <c r="H836" s="5">
        <v>891</v>
      </c>
      <c r="I836" s="5">
        <v>1156</v>
      </c>
      <c r="J836" s="6">
        <f t="shared" si="9"/>
        <v>55242</v>
      </c>
      <c r="K836" s="6">
        <f t="shared" si="10"/>
        <v>71672</v>
      </c>
      <c r="L836" s="6">
        <f t="shared" si="11"/>
        <v>16430</v>
      </c>
    </row>
    <row r="837" spans="1:12" ht="14.25" customHeight="1" x14ac:dyDescent="0.3">
      <c r="A837" s="4">
        <v>45556</v>
      </c>
      <c r="B837" s="5" t="s">
        <v>220</v>
      </c>
      <c r="C837" s="5" t="s">
        <v>25</v>
      </c>
      <c r="D837" s="5" t="s">
        <v>104</v>
      </c>
      <c r="E837" s="5" t="s">
        <v>42</v>
      </c>
      <c r="F837" s="5" t="s">
        <v>16</v>
      </c>
      <c r="G837" s="5">
        <v>89</v>
      </c>
      <c r="H837" s="5">
        <v>990</v>
      </c>
      <c r="I837" s="5">
        <v>1277</v>
      </c>
      <c r="J837" s="6">
        <f t="shared" si="9"/>
        <v>88110</v>
      </c>
      <c r="K837" s="6">
        <f t="shared" si="10"/>
        <v>113653</v>
      </c>
      <c r="L837" s="6">
        <f t="shared" si="11"/>
        <v>25543</v>
      </c>
    </row>
    <row r="838" spans="1:12" ht="14.25" customHeight="1" x14ac:dyDescent="0.3">
      <c r="A838" s="4">
        <v>45557</v>
      </c>
      <c r="B838" s="5" t="s">
        <v>221</v>
      </c>
      <c r="C838" s="5" t="s">
        <v>25</v>
      </c>
      <c r="D838" s="5" t="s">
        <v>104</v>
      </c>
      <c r="E838" s="5" t="s">
        <v>19</v>
      </c>
      <c r="F838" s="5" t="s">
        <v>16</v>
      </c>
      <c r="G838" s="5">
        <v>61</v>
      </c>
      <c r="H838" s="5">
        <v>907</v>
      </c>
      <c r="I838" s="5">
        <v>1083</v>
      </c>
      <c r="J838" s="6">
        <f t="shared" si="9"/>
        <v>55327</v>
      </c>
      <c r="K838" s="6">
        <f t="shared" si="10"/>
        <v>66063</v>
      </c>
      <c r="L838" s="6">
        <f t="shared" si="11"/>
        <v>10736</v>
      </c>
    </row>
    <row r="839" spans="1:12" ht="14.25" customHeight="1" x14ac:dyDescent="0.3">
      <c r="A839" s="4">
        <v>45558</v>
      </c>
      <c r="B839" s="5" t="s">
        <v>222</v>
      </c>
      <c r="C839" s="5" t="s">
        <v>25</v>
      </c>
      <c r="D839" s="5" t="s">
        <v>104</v>
      </c>
      <c r="E839" s="5" t="s">
        <v>46</v>
      </c>
      <c r="F839" s="5" t="s">
        <v>35</v>
      </c>
      <c r="G839" s="5">
        <v>52</v>
      </c>
      <c r="H839" s="5">
        <v>766</v>
      </c>
      <c r="I839" s="5">
        <v>1244</v>
      </c>
      <c r="J839" s="6">
        <f t="shared" si="9"/>
        <v>39832</v>
      </c>
      <c r="K839" s="6">
        <f t="shared" si="10"/>
        <v>64688</v>
      </c>
      <c r="L839" s="6">
        <f t="shared" si="11"/>
        <v>24856</v>
      </c>
    </row>
    <row r="840" spans="1:12" ht="14.25" customHeight="1" x14ac:dyDescent="0.3">
      <c r="A840" s="4">
        <v>45559</v>
      </c>
      <c r="B840" s="5" t="s">
        <v>223</v>
      </c>
      <c r="C840" s="5" t="s">
        <v>25</v>
      </c>
      <c r="D840" s="5" t="s">
        <v>104</v>
      </c>
      <c r="E840" s="5" t="s">
        <v>42</v>
      </c>
      <c r="F840" s="5" t="s">
        <v>16</v>
      </c>
      <c r="G840" s="5">
        <v>96</v>
      </c>
      <c r="H840" s="5">
        <v>520</v>
      </c>
      <c r="I840" s="5">
        <v>1317</v>
      </c>
      <c r="J840" s="6">
        <f t="shared" si="9"/>
        <v>49920</v>
      </c>
      <c r="K840" s="6">
        <f t="shared" si="10"/>
        <v>126432</v>
      </c>
      <c r="L840" s="6">
        <f t="shared" si="11"/>
        <v>76512</v>
      </c>
    </row>
    <row r="841" spans="1:12" ht="14.25" customHeight="1" x14ac:dyDescent="0.3">
      <c r="A841" s="4">
        <v>45560</v>
      </c>
      <c r="B841" s="5" t="s">
        <v>224</v>
      </c>
      <c r="C841" s="5" t="s">
        <v>25</v>
      </c>
      <c r="D841" s="5" t="s">
        <v>104</v>
      </c>
      <c r="E841" s="5" t="s">
        <v>49</v>
      </c>
      <c r="F841" s="5" t="s">
        <v>16</v>
      </c>
      <c r="G841" s="5">
        <v>90</v>
      </c>
      <c r="H841" s="5">
        <v>792</v>
      </c>
      <c r="I841" s="5">
        <v>1085</v>
      </c>
      <c r="J841" s="6">
        <f t="shared" si="9"/>
        <v>71280</v>
      </c>
      <c r="K841" s="6">
        <f t="shared" si="10"/>
        <v>97650</v>
      </c>
      <c r="L841" s="6">
        <f t="shared" si="11"/>
        <v>26370</v>
      </c>
    </row>
    <row r="842" spans="1:12" ht="14.25" customHeight="1" x14ac:dyDescent="0.3">
      <c r="A842" s="4">
        <v>45561</v>
      </c>
      <c r="B842" s="5" t="s">
        <v>225</v>
      </c>
      <c r="C842" s="5" t="s">
        <v>25</v>
      </c>
      <c r="D842" s="5" t="s">
        <v>104</v>
      </c>
      <c r="E842" s="5" t="s">
        <v>51</v>
      </c>
      <c r="F842" s="5" t="s">
        <v>16</v>
      </c>
      <c r="G842" s="5">
        <v>98</v>
      </c>
      <c r="H842" s="5">
        <v>711</v>
      </c>
      <c r="I842" s="5">
        <v>1079</v>
      </c>
      <c r="J842" s="6">
        <f t="shared" si="9"/>
        <v>69678</v>
      </c>
      <c r="K842" s="6">
        <f t="shared" si="10"/>
        <v>105742</v>
      </c>
      <c r="L842" s="6">
        <f t="shared" si="11"/>
        <v>36064</v>
      </c>
    </row>
    <row r="843" spans="1:12" ht="14.25" customHeight="1" x14ac:dyDescent="0.3">
      <c r="A843" s="4">
        <v>45562</v>
      </c>
      <c r="B843" s="5" t="s">
        <v>226</v>
      </c>
      <c r="C843" s="5" t="s">
        <v>116</v>
      </c>
      <c r="D843" s="5" t="s">
        <v>117</v>
      </c>
      <c r="E843" s="5" t="s">
        <v>31</v>
      </c>
      <c r="F843" s="5" t="s">
        <v>16</v>
      </c>
      <c r="G843" s="5">
        <v>16</v>
      </c>
      <c r="H843" s="5">
        <v>599</v>
      </c>
      <c r="I843" s="5">
        <v>1314</v>
      </c>
      <c r="J843" s="6">
        <f t="shared" si="9"/>
        <v>9584</v>
      </c>
      <c r="K843" s="6">
        <f t="shared" si="10"/>
        <v>21024</v>
      </c>
      <c r="L843" s="6">
        <f t="shared" si="11"/>
        <v>11440</v>
      </c>
    </row>
    <row r="844" spans="1:12" ht="14.25" customHeight="1" x14ac:dyDescent="0.3">
      <c r="A844" s="4">
        <v>45563</v>
      </c>
      <c r="B844" s="5" t="s">
        <v>227</v>
      </c>
      <c r="C844" s="5" t="s">
        <v>116</v>
      </c>
      <c r="D844" s="5" t="s">
        <v>117</v>
      </c>
      <c r="E844" s="5" t="s">
        <v>38</v>
      </c>
      <c r="F844" s="5" t="s">
        <v>35</v>
      </c>
      <c r="G844" s="5">
        <v>18</v>
      </c>
      <c r="H844" s="5">
        <v>835</v>
      </c>
      <c r="I844" s="5">
        <v>1041</v>
      </c>
      <c r="J844" s="6">
        <f t="shared" si="9"/>
        <v>15030</v>
      </c>
      <c r="K844" s="6">
        <f t="shared" si="10"/>
        <v>18738</v>
      </c>
      <c r="L844" s="6">
        <f t="shared" si="11"/>
        <v>3708</v>
      </c>
    </row>
    <row r="845" spans="1:12" ht="14.25" customHeight="1" x14ac:dyDescent="0.3">
      <c r="A845" s="4">
        <v>45564</v>
      </c>
      <c r="B845" s="5" t="s">
        <v>228</v>
      </c>
      <c r="C845" s="5" t="s">
        <v>116</v>
      </c>
      <c r="D845" s="5" t="s">
        <v>117</v>
      </c>
      <c r="E845" s="5" t="s">
        <v>38</v>
      </c>
      <c r="F845" s="5" t="s">
        <v>35</v>
      </c>
      <c r="G845" s="5">
        <v>12</v>
      </c>
      <c r="H845" s="5">
        <v>827</v>
      </c>
      <c r="I845" s="5">
        <v>1064</v>
      </c>
      <c r="J845" s="6">
        <f t="shared" si="9"/>
        <v>9924</v>
      </c>
      <c r="K845" s="6">
        <f t="shared" si="10"/>
        <v>12768</v>
      </c>
      <c r="L845" s="6">
        <f t="shared" si="11"/>
        <v>2844</v>
      </c>
    </row>
    <row r="846" spans="1:12" ht="14.25" customHeight="1" x14ac:dyDescent="0.3">
      <c r="A846" s="4">
        <v>45565</v>
      </c>
      <c r="B846" s="5" t="s">
        <v>229</v>
      </c>
      <c r="C846" s="5" t="s">
        <v>116</v>
      </c>
      <c r="D846" s="5" t="s">
        <v>117</v>
      </c>
      <c r="E846" s="5" t="s">
        <v>23</v>
      </c>
      <c r="F846" s="5" t="s">
        <v>35</v>
      </c>
      <c r="G846" s="5">
        <v>13</v>
      </c>
      <c r="H846" s="5">
        <v>855</v>
      </c>
      <c r="I846" s="5">
        <v>1347</v>
      </c>
      <c r="J846" s="6">
        <f t="shared" si="9"/>
        <v>11115</v>
      </c>
      <c r="K846" s="6">
        <f t="shared" si="10"/>
        <v>17511</v>
      </c>
      <c r="L846" s="6">
        <f t="shared" si="11"/>
        <v>6396</v>
      </c>
    </row>
    <row r="847" spans="1:12" ht="14.25" customHeight="1" x14ac:dyDescent="0.3">
      <c r="A847" s="4">
        <v>45566</v>
      </c>
      <c r="B847" s="5" t="s">
        <v>230</v>
      </c>
      <c r="C847" s="5" t="s">
        <v>116</v>
      </c>
      <c r="D847" s="5" t="s">
        <v>117</v>
      </c>
      <c r="E847" s="5" t="s">
        <v>23</v>
      </c>
      <c r="F847" s="5" t="s">
        <v>35</v>
      </c>
      <c r="G847" s="5">
        <v>17</v>
      </c>
      <c r="H847" s="5">
        <v>932</v>
      </c>
      <c r="I847" s="5">
        <v>1207</v>
      </c>
      <c r="J847" s="6">
        <f t="shared" si="9"/>
        <v>15844</v>
      </c>
      <c r="K847" s="6">
        <f t="shared" si="10"/>
        <v>20519</v>
      </c>
      <c r="L847" s="6">
        <f t="shared" si="11"/>
        <v>4675</v>
      </c>
    </row>
    <row r="848" spans="1:12" ht="14.25" customHeight="1" x14ac:dyDescent="0.3">
      <c r="A848" s="4">
        <v>45567</v>
      </c>
      <c r="B848" s="5" t="s">
        <v>231</v>
      </c>
      <c r="C848" s="5" t="s">
        <v>116</v>
      </c>
      <c r="D848" s="5" t="s">
        <v>117</v>
      </c>
      <c r="E848" s="5" t="s">
        <v>34</v>
      </c>
      <c r="F848" s="5" t="s">
        <v>35</v>
      </c>
      <c r="G848" s="5">
        <v>11</v>
      </c>
      <c r="H848" s="5">
        <v>654</v>
      </c>
      <c r="I848" s="5">
        <v>1381</v>
      </c>
      <c r="J848" s="6">
        <f t="shared" si="9"/>
        <v>7194</v>
      </c>
      <c r="K848" s="6">
        <f t="shared" si="10"/>
        <v>15191</v>
      </c>
      <c r="L848" s="6">
        <f t="shared" si="11"/>
        <v>7997</v>
      </c>
    </row>
    <row r="849" spans="1:12" ht="14.25" customHeight="1" x14ac:dyDescent="0.3">
      <c r="A849" s="4">
        <v>45568</v>
      </c>
      <c r="B849" s="5" t="s">
        <v>232</v>
      </c>
      <c r="C849" s="5" t="s">
        <v>116</v>
      </c>
      <c r="D849" s="5" t="s">
        <v>117</v>
      </c>
      <c r="E849" s="5" t="s">
        <v>38</v>
      </c>
      <c r="F849" s="5" t="s">
        <v>35</v>
      </c>
      <c r="G849" s="5">
        <v>19</v>
      </c>
      <c r="H849" s="5">
        <v>764</v>
      </c>
      <c r="I849" s="5">
        <v>1310</v>
      </c>
      <c r="J849" s="6">
        <f t="shared" si="9"/>
        <v>14516</v>
      </c>
      <c r="K849" s="6">
        <f t="shared" si="10"/>
        <v>24890</v>
      </c>
      <c r="L849" s="6">
        <f t="shared" si="11"/>
        <v>10374</v>
      </c>
    </row>
    <row r="850" spans="1:12" ht="14.25" customHeight="1" x14ac:dyDescent="0.3">
      <c r="A850" s="4">
        <v>45569</v>
      </c>
      <c r="B850" s="5" t="s">
        <v>233</v>
      </c>
      <c r="C850" s="5" t="s">
        <v>25</v>
      </c>
      <c r="D850" s="5" t="s">
        <v>91</v>
      </c>
      <c r="E850" s="5" t="s">
        <v>61</v>
      </c>
      <c r="F850" s="5" t="s">
        <v>35</v>
      </c>
      <c r="G850" s="5">
        <v>93</v>
      </c>
      <c r="H850" s="5">
        <v>660</v>
      </c>
      <c r="I850" s="5">
        <v>1458</v>
      </c>
      <c r="J850" s="6">
        <f t="shared" si="9"/>
        <v>61380</v>
      </c>
      <c r="K850" s="6">
        <f t="shared" si="10"/>
        <v>135594</v>
      </c>
      <c r="L850" s="6">
        <f t="shared" si="11"/>
        <v>74214</v>
      </c>
    </row>
    <row r="851" spans="1:12" ht="14.25" customHeight="1" x14ac:dyDescent="0.3">
      <c r="A851" s="4">
        <v>45570</v>
      </c>
      <c r="B851" s="5" t="s">
        <v>234</v>
      </c>
      <c r="C851" s="5" t="s">
        <v>25</v>
      </c>
      <c r="D851" s="5" t="s">
        <v>91</v>
      </c>
      <c r="E851" s="5" t="s">
        <v>63</v>
      </c>
      <c r="F851" s="5" t="s">
        <v>35</v>
      </c>
      <c r="G851" s="5">
        <v>59</v>
      </c>
      <c r="H851" s="5">
        <v>623</v>
      </c>
      <c r="I851" s="5">
        <v>1328</v>
      </c>
      <c r="J851" s="6">
        <f t="shared" si="9"/>
        <v>36757</v>
      </c>
      <c r="K851" s="6">
        <f t="shared" si="10"/>
        <v>78352</v>
      </c>
      <c r="L851" s="6">
        <f t="shared" si="11"/>
        <v>41595</v>
      </c>
    </row>
    <row r="852" spans="1:12" ht="14.25" customHeight="1" x14ac:dyDescent="0.3">
      <c r="A852" s="4">
        <v>45571</v>
      </c>
      <c r="B852" s="5" t="s">
        <v>235</v>
      </c>
      <c r="C852" s="5" t="s">
        <v>25</v>
      </c>
      <c r="D852" s="5" t="s">
        <v>91</v>
      </c>
      <c r="E852" s="5" t="s">
        <v>19</v>
      </c>
      <c r="F852" s="5" t="s">
        <v>35</v>
      </c>
      <c r="G852" s="5">
        <v>79</v>
      </c>
      <c r="H852" s="5">
        <v>683</v>
      </c>
      <c r="I852" s="5">
        <v>913</v>
      </c>
      <c r="J852" s="6">
        <f t="shared" si="9"/>
        <v>53957</v>
      </c>
      <c r="K852" s="6">
        <f t="shared" si="10"/>
        <v>72127</v>
      </c>
      <c r="L852" s="6">
        <f t="shared" si="11"/>
        <v>18170</v>
      </c>
    </row>
    <row r="853" spans="1:12" ht="14.25" customHeight="1" x14ac:dyDescent="0.3">
      <c r="A853" s="4">
        <v>45572</v>
      </c>
      <c r="B853" s="5" t="s">
        <v>236</v>
      </c>
      <c r="C853" s="5" t="s">
        <v>25</v>
      </c>
      <c r="D853" s="5" t="s">
        <v>91</v>
      </c>
      <c r="E853" s="5" t="s">
        <v>66</v>
      </c>
      <c r="F853" s="5" t="s">
        <v>35</v>
      </c>
      <c r="G853" s="5">
        <v>98</v>
      </c>
      <c r="H853" s="5">
        <v>865</v>
      </c>
      <c r="I853" s="5">
        <v>1039</v>
      </c>
      <c r="J853" s="6">
        <f t="shared" si="9"/>
        <v>84770</v>
      </c>
      <c r="K853" s="6">
        <f t="shared" si="10"/>
        <v>101822</v>
      </c>
      <c r="L853" s="6">
        <f t="shared" si="11"/>
        <v>17052</v>
      </c>
    </row>
    <row r="854" spans="1:12" ht="14.25" customHeight="1" x14ac:dyDescent="0.3">
      <c r="A854" s="4">
        <v>45573</v>
      </c>
      <c r="B854" s="5" t="s">
        <v>237</v>
      </c>
      <c r="C854" s="5" t="s">
        <v>25</v>
      </c>
      <c r="D854" s="5" t="s">
        <v>91</v>
      </c>
      <c r="E854" s="5" t="s">
        <v>68</v>
      </c>
      <c r="F854" s="5" t="s">
        <v>35</v>
      </c>
      <c r="G854" s="5">
        <v>83</v>
      </c>
      <c r="H854" s="5">
        <v>709</v>
      </c>
      <c r="I854" s="5">
        <v>1468</v>
      </c>
      <c r="J854" s="6">
        <f t="shared" si="9"/>
        <v>58847</v>
      </c>
      <c r="K854" s="6">
        <f t="shared" si="10"/>
        <v>121844</v>
      </c>
      <c r="L854" s="6">
        <f t="shared" si="11"/>
        <v>62997</v>
      </c>
    </row>
    <row r="855" spans="1:12" ht="14.25" customHeight="1" x14ac:dyDescent="0.3">
      <c r="A855" s="4">
        <v>45574</v>
      </c>
      <c r="B855" s="5" t="s">
        <v>238</v>
      </c>
      <c r="C855" s="5" t="s">
        <v>25</v>
      </c>
      <c r="D855" s="5" t="s">
        <v>104</v>
      </c>
      <c r="E855" s="5" t="s">
        <v>70</v>
      </c>
      <c r="F855" s="5" t="s">
        <v>35</v>
      </c>
      <c r="G855" s="5">
        <v>69</v>
      </c>
      <c r="H855" s="5">
        <v>657</v>
      </c>
      <c r="I855" s="5">
        <v>1144</v>
      </c>
      <c r="J855" s="6">
        <f t="shared" si="9"/>
        <v>45333</v>
      </c>
      <c r="K855" s="6">
        <f t="shared" si="10"/>
        <v>78936</v>
      </c>
      <c r="L855" s="6">
        <f t="shared" si="11"/>
        <v>33603</v>
      </c>
    </row>
    <row r="856" spans="1:12" ht="14.25" customHeight="1" x14ac:dyDescent="0.3">
      <c r="A856" s="4">
        <v>45575</v>
      </c>
      <c r="B856" s="5" t="s">
        <v>239</v>
      </c>
      <c r="C856" s="5" t="s">
        <v>25</v>
      </c>
      <c r="D856" s="5" t="s">
        <v>104</v>
      </c>
      <c r="E856" s="5" t="s">
        <v>72</v>
      </c>
      <c r="F856" s="5" t="s">
        <v>35</v>
      </c>
      <c r="G856" s="5">
        <v>81</v>
      </c>
      <c r="H856" s="5">
        <v>709</v>
      </c>
      <c r="I856" s="5">
        <v>1055</v>
      </c>
      <c r="J856" s="6">
        <f t="shared" si="9"/>
        <v>57429</v>
      </c>
      <c r="K856" s="6">
        <f t="shared" si="10"/>
        <v>85455</v>
      </c>
      <c r="L856" s="6">
        <f t="shared" si="11"/>
        <v>28026</v>
      </c>
    </row>
    <row r="857" spans="1:12" ht="14.25" customHeight="1" x14ac:dyDescent="0.3">
      <c r="A857" s="4">
        <v>45576</v>
      </c>
      <c r="B857" s="5" t="s">
        <v>240</v>
      </c>
      <c r="C857" s="5" t="s">
        <v>25</v>
      </c>
      <c r="D857" s="5" t="s">
        <v>104</v>
      </c>
      <c r="E857" s="5" t="s">
        <v>74</v>
      </c>
      <c r="F857" s="5" t="s">
        <v>35</v>
      </c>
      <c r="G857" s="5">
        <v>61</v>
      </c>
      <c r="H857" s="5">
        <v>547</v>
      </c>
      <c r="I857" s="5">
        <v>1187</v>
      </c>
      <c r="J857" s="6">
        <f t="shared" si="9"/>
        <v>33367</v>
      </c>
      <c r="K857" s="6">
        <f t="shared" si="10"/>
        <v>72407</v>
      </c>
      <c r="L857" s="6">
        <f t="shared" si="11"/>
        <v>39040</v>
      </c>
    </row>
    <row r="858" spans="1:12" ht="14.25" customHeight="1" x14ac:dyDescent="0.3">
      <c r="A858" s="4">
        <v>45577</v>
      </c>
      <c r="B858" s="5" t="s">
        <v>241</v>
      </c>
      <c r="C858" s="5" t="s">
        <v>25</v>
      </c>
      <c r="D858" s="5" t="s">
        <v>104</v>
      </c>
      <c r="E858" s="5" t="s">
        <v>21</v>
      </c>
      <c r="F858" s="5" t="s">
        <v>35</v>
      </c>
      <c r="G858" s="5">
        <v>57</v>
      </c>
      <c r="H858" s="5">
        <v>734</v>
      </c>
      <c r="I858" s="5">
        <v>1024</v>
      </c>
      <c r="J858" s="6">
        <f t="shared" si="9"/>
        <v>41838</v>
      </c>
      <c r="K858" s="6">
        <f t="shared" si="10"/>
        <v>58368</v>
      </c>
      <c r="L858" s="6">
        <f t="shared" si="11"/>
        <v>16530</v>
      </c>
    </row>
    <row r="859" spans="1:12" ht="14.25" customHeight="1" x14ac:dyDescent="0.3">
      <c r="A859" s="4">
        <v>45578</v>
      </c>
      <c r="B859" s="5" t="s">
        <v>242</v>
      </c>
      <c r="C859" s="5" t="s">
        <v>25</v>
      </c>
      <c r="D859" s="5" t="s">
        <v>104</v>
      </c>
      <c r="E859" s="5" t="s">
        <v>21</v>
      </c>
      <c r="F859" s="5" t="s">
        <v>16</v>
      </c>
      <c r="G859" s="5">
        <v>67</v>
      </c>
      <c r="H859" s="5">
        <v>711</v>
      </c>
      <c r="I859" s="5">
        <v>1122</v>
      </c>
      <c r="J859" s="6">
        <f t="shared" si="9"/>
        <v>47637</v>
      </c>
      <c r="K859" s="6">
        <f t="shared" si="10"/>
        <v>75174</v>
      </c>
      <c r="L859" s="6">
        <f t="shared" si="11"/>
        <v>27537</v>
      </c>
    </row>
    <row r="860" spans="1:12" ht="14.25" customHeight="1" x14ac:dyDescent="0.3">
      <c r="A860" s="4">
        <v>45579</v>
      </c>
      <c r="B860" s="5" t="s">
        <v>243</v>
      </c>
      <c r="C860" s="5" t="s">
        <v>25</v>
      </c>
      <c r="D860" s="5" t="s">
        <v>104</v>
      </c>
      <c r="E860" s="5" t="s">
        <v>42</v>
      </c>
      <c r="F860" s="5" t="s">
        <v>16</v>
      </c>
      <c r="G860" s="5">
        <v>60</v>
      </c>
      <c r="H860" s="5">
        <v>937</v>
      </c>
      <c r="I860" s="5">
        <v>1022</v>
      </c>
      <c r="J860" s="6">
        <f t="shared" si="9"/>
        <v>56220</v>
      </c>
      <c r="K860" s="6">
        <f t="shared" si="10"/>
        <v>61320</v>
      </c>
      <c r="L860" s="6">
        <f t="shared" si="11"/>
        <v>5100</v>
      </c>
    </row>
    <row r="861" spans="1:12" ht="14.25" customHeight="1" x14ac:dyDescent="0.3">
      <c r="A861" s="4">
        <v>45580</v>
      </c>
      <c r="B861" s="5" t="s">
        <v>244</v>
      </c>
      <c r="C861" s="5" t="s">
        <v>116</v>
      </c>
      <c r="D861" s="5" t="s">
        <v>136</v>
      </c>
      <c r="E861" s="5" t="s">
        <v>61</v>
      </c>
      <c r="F861" s="5" t="s">
        <v>16</v>
      </c>
      <c r="G861" s="5">
        <v>15</v>
      </c>
      <c r="H861" s="5">
        <v>906</v>
      </c>
      <c r="I861" s="5">
        <v>1130</v>
      </c>
      <c r="J861" s="6">
        <f t="shared" si="9"/>
        <v>13590</v>
      </c>
      <c r="K861" s="6">
        <f t="shared" si="10"/>
        <v>16950</v>
      </c>
      <c r="L861" s="6">
        <f t="shared" si="11"/>
        <v>3360</v>
      </c>
    </row>
    <row r="862" spans="1:12" ht="14.25" customHeight="1" x14ac:dyDescent="0.3">
      <c r="A862" s="4">
        <v>45581</v>
      </c>
      <c r="B862" s="5" t="s">
        <v>245</v>
      </c>
      <c r="C862" s="5" t="s">
        <v>116</v>
      </c>
      <c r="D862" s="5" t="s">
        <v>136</v>
      </c>
      <c r="E862" s="5" t="s">
        <v>21</v>
      </c>
      <c r="F862" s="5" t="s">
        <v>16</v>
      </c>
      <c r="G862" s="5">
        <v>20</v>
      </c>
      <c r="H862" s="5">
        <v>780</v>
      </c>
      <c r="I862" s="5">
        <v>1310</v>
      </c>
      <c r="J862" s="6">
        <f t="shared" si="9"/>
        <v>15600</v>
      </c>
      <c r="K862" s="6">
        <f t="shared" si="10"/>
        <v>26200</v>
      </c>
      <c r="L862" s="6">
        <f t="shared" si="11"/>
        <v>10600</v>
      </c>
    </row>
    <row r="863" spans="1:12" ht="14.25" customHeight="1" x14ac:dyDescent="0.3">
      <c r="A863" s="4">
        <v>45582</v>
      </c>
      <c r="B863" s="5" t="s">
        <v>246</v>
      </c>
      <c r="C863" s="5" t="s">
        <v>116</v>
      </c>
      <c r="D863" s="5" t="s">
        <v>136</v>
      </c>
      <c r="E863" s="5" t="s">
        <v>27</v>
      </c>
      <c r="F863" s="5" t="s">
        <v>16</v>
      </c>
      <c r="G863" s="5">
        <v>17</v>
      </c>
      <c r="H863" s="5">
        <v>747</v>
      </c>
      <c r="I863" s="5">
        <v>1100</v>
      </c>
      <c r="J863" s="6">
        <f t="shared" si="9"/>
        <v>12699</v>
      </c>
      <c r="K863" s="6">
        <f t="shared" si="10"/>
        <v>18700</v>
      </c>
      <c r="L863" s="6">
        <f t="shared" si="11"/>
        <v>6001</v>
      </c>
    </row>
    <row r="864" spans="1:12" ht="14.25" customHeight="1" x14ac:dyDescent="0.3">
      <c r="A864" s="4">
        <v>45583</v>
      </c>
      <c r="B864" s="5" t="s">
        <v>247</v>
      </c>
      <c r="C864" s="5" t="s">
        <v>116</v>
      </c>
      <c r="D864" s="5" t="s">
        <v>136</v>
      </c>
      <c r="E864" s="5" t="s">
        <v>51</v>
      </c>
      <c r="F864" s="5" t="s">
        <v>35</v>
      </c>
      <c r="G864" s="5">
        <v>20</v>
      </c>
      <c r="H864" s="5">
        <v>963</v>
      </c>
      <c r="I864" s="5">
        <v>1359</v>
      </c>
      <c r="J864" s="6">
        <f t="shared" si="9"/>
        <v>19260</v>
      </c>
      <c r="K864" s="6">
        <f t="shared" si="10"/>
        <v>27180</v>
      </c>
      <c r="L864" s="6">
        <f t="shared" si="11"/>
        <v>7920</v>
      </c>
    </row>
    <row r="865" spans="1:12" ht="14.25" customHeight="1" x14ac:dyDescent="0.3">
      <c r="A865" s="4">
        <v>45584</v>
      </c>
      <c r="B865" s="5" t="s">
        <v>248</v>
      </c>
      <c r="C865" s="5" t="s">
        <v>116</v>
      </c>
      <c r="D865" s="5" t="s">
        <v>136</v>
      </c>
      <c r="E865" s="5" t="s">
        <v>31</v>
      </c>
      <c r="F865" s="5" t="s">
        <v>35</v>
      </c>
      <c r="G865" s="5">
        <v>15</v>
      </c>
      <c r="H865" s="5">
        <v>747</v>
      </c>
      <c r="I865" s="5">
        <v>1465</v>
      </c>
      <c r="J865" s="6">
        <f t="shared" si="9"/>
        <v>11205</v>
      </c>
      <c r="K865" s="6">
        <f t="shared" si="10"/>
        <v>21975</v>
      </c>
      <c r="L865" s="6">
        <f t="shared" si="11"/>
        <v>10770</v>
      </c>
    </row>
    <row r="866" spans="1:12" ht="14.25" customHeight="1" x14ac:dyDescent="0.3">
      <c r="A866" s="4">
        <v>45585</v>
      </c>
      <c r="B866" s="5" t="s">
        <v>249</v>
      </c>
      <c r="C866" s="5" t="s">
        <v>116</v>
      </c>
      <c r="D866" s="5" t="s">
        <v>136</v>
      </c>
      <c r="E866" s="5" t="s">
        <v>38</v>
      </c>
      <c r="F866" s="5" t="s">
        <v>35</v>
      </c>
      <c r="G866" s="5">
        <v>20</v>
      </c>
      <c r="H866" s="5">
        <v>844</v>
      </c>
      <c r="I866" s="5">
        <v>1246</v>
      </c>
      <c r="J866" s="6">
        <f t="shared" si="9"/>
        <v>16880</v>
      </c>
      <c r="K866" s="6">
        <f t="shared" si="10"/>
        <v>24920</v>
      </c>
      <c r="L866" s="6">
        <f t="shared" si="11"/>
        <v>8040</v>
      </c>
    </row>
    <row r="867" spans="1:12" ht="14.25" customHeight="1" x14ac:dyDescent="0.3">
      <c r="A867" s="4">
        <v>45586</v>
      </c>
      <c r="B867" s="5" t="s">
        <v>250</v>
      </c>
      <c r="C867" s="5" t="s">
        <v>116</v>
      </c>
      <c r="D867" s="5" t="s">
        <v>136</v>
      </c>
      <c r="E867" s="5" t="s">
        <v>38</v>
      </c>
      <c r="F867" s="5" t="s">
        <v>35</v>
      </c>
      <c r="G867" s="5">
        <v>14</v>
      </c>
      <c r="H867" s="5">
        <v>913</v>
      </c>
      <c r="I867" s="5">
        <v>1339</v>
      </c>
      <c r="J867" s="6">
        <f t="shared" si="9"/>
        <v>12782</v>
      </c>
      <c r="K867" s="6">
        <f t="shared" si="10"/>
        <v>18746</v>
      </c>
      <c r="L867" s="6">
        <f t="shared" si="11"/>
        <v>5964</v>
      </c>
    </row>
    <row r="868" spans="1:12" ht="14.25" customHeight="1" x14ac:dyDescent="0.3">
      <c r="A868" s="4">
        <v>45587</v>
      </c>
      <c r="B868" s="5" t="s">
        <v>251</v>
      </c>
      <c r="C868" s="5" t="s">
        <v>116</v>
      </c>
      <c r="D868" s="5" t="s">
        <v>136</v>
      </c>
      <c r="E868" s="5" t="s">
        <v>23</v>
      </c>
      <c r="F868" s="5" t="s">
        <v>35</v>
      </c>
      <c r="G868" s="5">
        <v>14</v>
      </c>
      <c r="H868" s="5">
        <v>799</v>
      </c>
      <c r="I868" s="5">
        <v>1464</v>
      </c>
      <c r="J868" s="6">
        <f t="shared" si="9"/>
        <v>11186</v>
      </c>
      <c r="K868" s="6">
        <f t="shared" si="10"/>
        <v>20496</v>
      </c>
      <c r="L868" s="6">
        <f t="shared" si="11"/>
        <v>9310</v>
      </c>
    </row>
    <row r="869" spans="1:12" ht="14.25" customHeight="1" x14ac:dyDescent="0.3">
      <c r="A869" s="4">
        <v>45588</v>
      </c>
      <c r="B869" s="5" t="s">
        <v>252</v>
      </c>
      <c r="C869" s="5" t="s">
        <v>13</v>
      </c>
      <c r="D869" s="5" t="s">
        <v>14</v>
      </c>
      <c r="E869" s="5" t="s">
        <v>23</v>
      </c>
      <c r="F869" s="5" t="s">
        <v>35</v>
      </c>
      <c r="G869" s="5">
        <v>23</v>
      </c>
      <c r="H869" s="5">
        <v>616</v>
      </c>
      <c r="I869" s="5">
        <v>1017</v>
      </c>
      <c r="J869" s="6">
        <f t="shared" si="9"/>
        <v>14168</v>
      </c>
      <c r="K869" s="6">
        <f t="shared" si="10"/>
        <v>23391</v>
      </c>
      <c r="L869" s="6">
        <f t="shared" si="11"/>
        <v>9223</v>
      </c>
    </row>
    <row r="870" spans="1:12" ht="14.25" customHeight="1" x14ac:dyDescent="0.3">
      <c r="A870" s="4">
        <v>45589</v>
      </c>
      <c r="B870" s="5" t="s">
        <v>253</v>
      </c>
      <c r="C870" s="5" t="s">
        <v>13</v>
      </c>
      <c r="D870" s="5" t="s">
        <v>18</v>
      </c>
      <c r="E870" s="5" t="s">
        <v>34</v>
      </c>
      <c r="F870" s="5" t="s">
        <v>35</v>
      </c>
      <c r="G870" s="5">
        <v>21</v>
      </c>
      <c r="H870" s="5">
        <v>541</v>
      </c>
      <c r="I870" s="5">
        <v>1019</v>
      </c>
      <c r="J870" s="6">
        <f t="shared" si="9"/>
        <v>11361</v>
      </c>
      <c r="K870" s="6">
        <f t="shared" si="10"/>
        <v>21399</v>
      </c>
      <c r="L870" s="6">
        <f t="shared" si="11"/>
        <v>10038</v>
      </c>
    </row>
    <row r="871" spans="1:12" ht="14.25" customHeight="1" x14ac:dyDescent="0.3">
      <c r="A871" s="4">
        <v>45590</v>
      </c>
      <c r="B871" s="5" t="s">
        <v>254</v>
      </c>
      <c r="C871" s="5" t="s">
        <v>13</v>
      </c>
      <c r="D871" s="5" t="s">
        <v>18</v>
      </c>
      <c r="E871" s="5" t="s">
        <v>38</v>
      </c>
      <c r="F871" s="5" t="s">
        <v>16</v>
      </c>
      <c r="G871" s="5">
        <v>28</v>
      </c>
      <c r="H871" s="5">
        <v>539</v>
      </c>
      <c r="I871" s="5">
        <v>1450</v>
      </c>
      <c r="J871" s="6">
        <f t="shared" si="9"/>
        <v>15092</v>
      </c>
      <c r="K871" s="6">
        <f t="shared" si="10"/>
        <v>40600</v>
      </c>
      <c r="L871" s="6">
        <f t="shared" si="11"/>
        <v>25508</v>
      </c>
    </row>
    <row r="872" spans="1:12" ht="14.25" customHeight="1" x14ac:dyDescent="0.3">
      <c r="A872" s="4">
        <v>45591</v>
      </c>
      <c r="B872" s="5" t="s">
        <v>255</v>
      </c>
      <c r="C872" s="5" t="s">
        <v>13</v>
      </c>
      <c r="D872" s="5" t="s">
        <v>18</v>
      </c>
      <c r="E872" s="5" t="s">
        <v>61</v>
      </c>
      <c r="F872" s="5" t="s">
        <v>16</v>
      </c>
      <c r="G872" s="5">
        <v>22</v>
      </c>
      <c r="H872" s="5">
        <v>725</v>
      </c>
      <c r="I872" s="5">
        <v>1108</v>
      </c>
      <c r="J872" s="6">
        <f t="shared" si="9"/>
        <v>15950</v>
      </c>
      <c r="K872" s="6">
        <f t="shared" si="10"/>
        <v>24376</v>
      </c>
      <c r="L872" s="6">
        <f t="shared" si="11"/>
        <v>8426</v>
      </c>
    </row>
    <row r="873" spans="1:12" ht="14.25" customHeight="1" x14ac:dyDescent="0.3">
      <c r="A873" s="4">
        <v>45592</v>
      </c>
      <c r="B873" s="5" t="s">
        <v>256</v>
      </c>
      <c r="C873" s="5" t="s">
        <v>25</v>
      </c>
      <c r="D873" s="5" t="s">
        <v>26</v>
      </c>
      <c r="E873" s="5" t="s">
        <v>63</v>
      </c>
      <c r="F873" s="5" t="s">
        <v>16</v>
      </c>
      <c r="G873" s="5">
        <v>71</v>
      </c>
      <c r="H873" s="5">
        <v>777</v>
      </c>
      <c r="I873" s="5">
        <v>1399</v>
      </c>
      <c r="J873" s="6">
        <f t="shared" si="9"/>
        <v>55167</v>
      </c>
      <c r="K873" s="6">
        <f t="shared" si="10"/>
        <v>99329</v>
      </c>
      <c r="L873" s="6">
        <f t="shared" si="11"/>
        <v>44162</v>
      </c>
    </row>
    <row r="874" spans="1:12" ht="14.25" customHeight="1" x14ac:dyDescent="0.3">
      <c r="A874" s="4">
        <v>45593</v>
      </c>
      <c r="B874" s="5" t="s">
        <v>257</v>
      </c>
      <c r="C874" s="5" t="s">
        <v>25</v>
      </c>
      <c r="D874" s="5" t="s">
        <v>26</v>
      </c>
      <c r="E874" s="5" t="s">
        <v>19</v>
      </c>
      <c r="F874" s="5" t="s">
        <v>16</v>
      </c>
      <c r="G874" s="5">
        <v>52</v>
      </c>
      <c r="H874" s="5">
        <v>509</v>
      </c>
      <c r="I874" s="5">
        <v>1086</v>
      </c>
      <c r="J874" s="6">
        <f t="shared" si="9"/>
        <v>26468</v>
      </c>
      <c r="K874" s="6">
        <f t="shared" si="10"/>
        <v>56472</v>
      </c>
      <c r="L874" s="6">
        <f t="shared" si="11"/>
        <v>30004</v>
      </c>
    </row>
    <row r="875" spans="1:12" ht="14.25" customHeight="1" x14ac:dyDescent="0.3">
      <c r="A875" s="4">
        <v>45594</v>
      </c>
      <c r="B875" s="5" t="s">
        <v>258</v>
      </c>
      <c r="C875" s="5" t="s">
        <v>25</v>
      </c>
      <c r="D875" s="5" t="s">
        <v>26</v>
      </c>
      <c r="E875" s="5" t="s">
        <v>66</v>
      </c>
      <c r="F875" s="5" t="s">
        <v>35</v>
      </c>
      <c r="G875" s="5">
        <v>66</v>
      </c>
      <c r="H875" s="5">
        <v>701</v>
      </c>
      <c r="I875" s="5">
        <v>1258</v>
      </c>
      <c r="J875" s="6">
        <f t="shared" si="9"/>
        <v>46266</v>
      </c>
      <c r="K875" s="6">
        <f t="shared" si="10"/>
        <v>83028</v>
      </c>
      <c r="L875" s="6">
        <f t="shared" si="11"/>
        <v>36762</v>
      </c>
    </row>
    <row r="876" spans="1:12" ht="14.25" customHeight="1" x14ac:dyDescent="0.3">
      <c r="A876" s="4">
        <v>45595</v>
      </c>
      <c r="B876" s="5" t="s">
        <v>259</v>
      </c>
      <c r="C876" s="5" t="s">
        <v>25</v>
      </c>
      <c r="D876" s="5" t="s">
        <v>26</v>
      </c>
      <c r="E876" s="5" t="s">
        <v>68</v>
      </c>
      <c r="F876" s="5" t="s">
        <v>16</v>
      </c>
      <c r="G876" s="5">
        <v>97</v>
      </c>
      <c r="H876" s="5">
        <v>654</v>
      </c>
      <c r="I876" s="5">
        <v>1407</v>
      </c>
      <c r="J876" s="6">
        <f t="shared" si="9"/>
        <v>63438</v>
      </c>
      <c r="K876" s="6">
        <f t="shared" si="10"/>
        <v>136479</v>
      </c>
      <c r="L876" s="6">
        <f t="shared" si="11"/>
        <v>73041</v>
      </c>
    </row>
    <row r="877" spans="1:12" ht="14.25" customHeight="1" x14ac:dyDescent="0.3">
      <c r="A877" s="4">
        <v>45596</v>
      </c>
      <c r="B877" s="5" t="s">
        <v>260</v>
      </c>
      <c r="C877" s="5" t="s">
        <v>13</v>
      </c>
      <c r="D877" s="5" t="s">
        <v>14</v>
      </c>
      <c r="E877" s="5" t="s">
        <v>70</v>
      </c>
      <c r="F877" s="5" t="s">
        <v>16</v>
      </c>
      <c r="G877" s="5">
        <v>21</v>
      </c>
      <c r="H877" s="5">
        <v>596</v>
      </c>
      <c r="I877" s="5">
        <v>1109</v>
      </c>
      <c r="J877" s="6">
        <f t="shared" si="9"/>
        <v>12516</v>
      </c>
      <c r="K877" s="6">
        <f t="shared" si="10"/>
        <v>23289</v>
      </c>
      <c r="L877" s="6">
        <f t="shared" si="11"/>
        <v>10773</v>
      </c>
    </row>
    <row r="878" spans="1:12" ht="14.25" customHeight="1" x14ac:dyDescent="0.3">
      <c r="A878" s="4">
        <v>45597</v>
      </c>
      <c r="B878" s="5" t="s">
        <v>261</v>
      </c>
      <c r="C878" s="5" t="s">
        <v>13</v>
      </c>
      <c r="D878" s="5" t="s">
        <v>14</v>
      </c>
      <c r="E878" s="5" t="s">
        <v>72</v>
      </c>
      <c r="F878" s="5" t="s">
        <v>16</v>
      </c>
      <c r="G878" s="5">
        <v>30</v>
      </c>
      <c r="H878" s="5">
        <v>910</v>
      </c>
      <c r="I878" s="5">
        <v>1302</v>
      </c>
      <c r="J878" s="6">
        <f t="shared" si="9"/>
        <v>27300</v>
      </c>
      <c r="K878" s="6">
        <f t="shared" si="10"/>
        <v>39060</v>
      </c>
      <c r="L878" s="6">
        <f t="shared" si="11"/>
        <v>11760</v>
      </c>
    </row>
    <row r="879" spans="1:12" ht="14.25" customHeight="1" x14ac:dyDescent="0.3">
      <c r="A879" s="4">
        <v>45598</v>
      </c>
      <c r="B879" s="5" t="s">
        <v>262</v>
      </c>
      <c r="C879" s="5" t="s">
        <v>13</v>
      </c>
      <c r="D879" s="5" t="s">
        <v>14</v>
      </c>
      <c r="E879" s="5" t="s">
        <v>74</v>
      </c>
      <c r="F879" s="5" t="s">
        <v>16</v>
      </c>
      <c r="G879" s="5">
        <v>25</v>
      </c>
      <c r="H879" s="5">
        <v>532</v>
      </c>
      <c r="I879" s="5">
        <v>1215</v>
      </c>
      <c r="J879" s="6">
        <f t="shared" si="9"/>
        <v>13300</v>
      </c>
      <c r="K879" s="6">
        <f t="shared" si="10"/>
        <v>30375</v>
      </c>
      <c r="L879" s="6">
        <f t="shared" si="11"/>
        <v>17075</v>
      </c>
    </row>
    <row r="880" spans="1:12" ht="14.25" customHeight="1" x14ac:dyDescent="0.3">
      <c r="A880" s="4">
        <v>45599</v>
      </c>
      <c r="B880" s="5" t="s">
        <v>263</v>
      </c>
      <c r="C880" s="5" t="s">
        <v>13</v>
      </c>
      <c r="D880" s="5" t="s">
        <v>14</v>
      </c>
      <c r="E880" s="5" t="s">
        <v>21</v>
      </c>
      <c r="F880" s="5" t="s">
        <v>35</v>
      </c>
      <c r="G880" s="5">
        <v>29</v>
      </c>
      <c r="H880" s="5">
        <v>813</v>
      </c>
      <c r="I880" s="5">
        <v>926</v>
      </c>
      <c r="J880" s="6">
        <f t="shared" si="9"/>
        <v>23577</v>
      </c>
      <c r="K880" s="6">
        <f t="shared" si="10"/>
        <v>26854</v>
      </c>
      <c r="L880" s="6">
        <f t="shared" si="11"/>
        <v>3277</v>
      </c>
    </row>
    <row r="881" spans="1:12" ht="14.25" customHeight="1" x14ac:dyDescent="0.3">
      <c r="A881" s="4">
        <v>45600</v>
      </c>
      <c r="B881" s="5" t="s">
        <v>264</v>
      </c>
      <c r="C881" s="5" t="s">
        <v>13</v>
      </c>
      <c r="D881" s="5" t="s">
        <v>14</v>
      </c>
      <c r="E881" s="5" t="s">
        <v>21</v>
      </c>
      <c r="F881" s="5" t="s">
        <v>35</v>
      </c>
      <c r="G881" s="5">
        <v>28</v>
      </c>
      <c r="H881" s="5">
        <v>858</v>
      </c>
      <c r="I881" s="5">
        <v>1253</v>
      </c>
      <c r="J881" s="6">
        <f t="shared" si="9"/>
        <v>24024</v>
      </c>
      <c r="K881" s="6">
        <f t="shared" si="10"/>
        <v>35084</v>
      </c>
      <c r="L881" s="6">
        <f t="shared" si="11"/>
        <v>11060</v>
      </c>
    </row>
    <row r="882" spans="1:12" ht="14.25" customHeight="1" x14ac:dyDescent="0.3">
      <c r="A882" s="4">
        <v>45601</v>
      </c>
      <c r="B882" s="5" t="s">
        <v>265</v>
      </c>
      <c r="C882" s="5" t="s">
        <v>13</v>
      </c>
      <c r="D882" s="5" t="s">
        <v>14</v>
      </c>
      <c r="E882" s="5" t="s">
        <v>42</v>
      </c>
      <c r="F882" s="5" t="s">
        <v>35</v>
      </c>
      <c r="G882" s="5">
        <v>24</v>
      </c>
      <c r="H882" s="5">
        <v>641</v>
      </c>
      <c r="I882" s="5">
        <v>943</v>
      </c>
      <c r="J882" s="6">
        <f t="shared" si="9"/>
        <v>15384</v>
      </c>
      <c r="K882" s="6">
        <f t="shared" si="10"/>
        <v>22632</v>
      </c>
      <c r="L882" s="6">
        <f t="shared" si="11"/>
        <v>7248</v>
      </c>
    </row>
    <row r="883" spans="1:12" ht="14.25" customHeight="1" x14ac:dyDescent="0.3">
      <c r="A883" s="4">
        <v>45602</v>
      </c>
      <c r="B883" s="5" t="s">
        <v>266</v>
      </c>
      <c r="C883" s="5" t="s">
        <v>25</v>
      </c>
      <c r="D883" s="5" t="s">
        <v>44</v>
      </c>
      <c r="E883" s="5" t="s">
        <v>61</v>
      </c>
      <c r="F883" s="5" t="s">
        <v>35</v>
      </c>
      <c r="G883" s="5">
        <v>74</v>
      </c>
      <c r="H883" s="5">
        <v>636</v>
      </c>
      <c r="I883" s="5">
        <v>1004</v>
      </c>
      <c r="J883" s="6">
        <f t="shared" si="9"/>
        <v>47064</v>
      </c>
      <c r="K883" s="6">
        <f t="shared" si="10"/>
        <v>74296</v>
      </c>
      <c r="L883" s="6">
        <f t="shared" si="11"/>
        <v>27232</v>
      </c>
    </row>
    <row r="884" spans="1:12" ht="14.25" customHeight="1" x14ac:dyDescent="0.3">
      <c r="A884" s="4">
        <v>45603</v>
      </c>
      <c r="B884" s="5" t="s">
        <v>267</v>
      </c>
      <c r="C884" s="5" t="s">
        <v>25</v>
      </c>
      <c r="D884" s="5" t="s">
        <v>44</v>
      </c>
      <c r="E884" s="5" t="s">
        <v>21</v>
      </c>
      <c r="F884" s="5" t="s">
        <v>35</v>
      </c>
      <c r="G884" s="5">
        <v>63</v>
      </c>
      <c r="H884" s="5">
        <v>833</v>
      </c>
      <c r="I884" s="5">
        <v>1052</v>
      </c>
      <c r="J884" s="6">
        <f t="shared" si="9"/>
        <v>52479</v>
      </c>
      <c r="K884" s="6">
        <f t="shared" si="10"/>
        <v>66276</v>
      </c>
      <c r="L884" s="6">
        <f t="shared" si="11"/>
        <v>13797</v>
      </c>
    </row>
    <row r="885" spans="1:12" ht="14.25" customHeight="1" x14ac:dyDescent="0.3">
      <c r="A885" s="4">
        <v>45604</v>
      </c>
      <c r="B885" s="5" t="s">
        <v>268</v>
      </c>
      <c r="C885" s="5" t="s">
        <v>25</v>
      </c>
      <c r="D885" s="5" t="s">
        <v>44</v>
      </c>
      <c r="E885" s="5" t="s">
        <v>27</v>
      </c>
      <c r="F885" s="5" t="s">
        <v>35</v>
      </c>
      <c r="G885" s="5">
        <v>74</v>
      </c>
      <c r="H885" s="5">
        <v>743</v>
      </c>
      <c r="I885" s="5">
        <v>1443</v>
      </c>
      <c r="J885" s="6">
        <f t="shared" si="9"/>
        <v>54982</v>
      </c>
      <c r="K885" s="6">
        <f t="shared" si="10"/>
        <v>106782</v>
      </c>
      <c r="L885" s="6">
        <f t="shared" si="11"/>
        <v>51800</v>
      </c>
    </row>
    <row r="886" spans="1:12" ht="14.25" customHeight="1" x14ac:dyDescent="0.3">
      <c r="A886" s="4">
        <v>45605</v>
      </c>
      <c r="B886" s="5" t="s">
        <v>269</v>
      </c>
      <c r="C886" s="5" t="s">
        <v>25</v>
      </c>
      <c r="D886" s="5" t="s">
        <v>44</v>
      </c>
      <c r="E886" s="5" t="s">
        <v>15</v>
      </c>
      <c r="F886" s="5" t="s">
        <v>35</v>
      </c>
      <c r="G886" s="5">
        <v>83</v>
      </c>
      <c r="H886" s="5">
        <v>569</v>
      </c>
      <c r="I886" s="5">
        <v>1100</v>
      </c>
      <c r="J886" s="6">
        <f t="shared" si="9"/>
        <v>47227</v>
      </c>
      <c r="K886" s="6">
        <f t="shared" si="10"/>
        <v>91300</v>
      </c>
      <c r="L886" s="6">
        <f t="shared" si="11"/>
        <v>44073</v>
      </c>
    </row>
    <row r="887" spans="1:12" ht="14.25" customHeight="1" x14ac:dyDescent="0.3">
      <c r="A887" s="4">
        <v>45606</v>
      </c>
      <c r="B887" s="5" t="s">
        <v>270</v>
      </c>
      <c r="C887" s="5" t="s">
        <v>25</v>
      </c>
      <c r="D887" s="5" t="s">
        <v>44</v>
      </c>
      <c r="E887" s="5" t="s">
        <v>19</v>
      </c>
      <c r="F887" s="5" t="s">
        <v>35</v>
      </c>
      <c r="G887" s="5">
        <v>86</v>
      </c>
      <c r="H887" s="5">
        <v>593</v>
      </c>
      <c r="I887" s="5">
        <v>949</v>
      </c>
      <c r="J887" s="6">
        <f t="shared" si="9"/>
        <v>50998</v>
      </c>
      <c r="K887" s="6">
        <f t="shared" si="10"/>
        <v>81614</v>
      </c>
      <c r="L887" s="6">
        <f t="shared" si="11"/>
        <v>30616</v>
      </c>
    </row>
    <row r="888" spans="1:12" ht="14.25" customHeight="1" x14ac:dyDescent="0.3">
      <c r="A888" s="4">
        <v>45607</v>
      </c>
      <c r="B888" s="5" t="s">
        <v>271</v>
      </c>
      <c r="C888" s="5" t="s">
        <v>25</v>
      </c>
      <c r="D888" s="5" t="s">
        <v>44</v>
      </c>
      <c r="E888" s="5" t="s">
        <v>21</v>
      </c>
      <c r="F888" s="5" t="s">
        <v>35</v>
      </c>
      <c r="G888" s="5">
        <v>92</v>
      </c>
      <c r="H888" s="5">
        <v>609</v>
      </c>
      <c r="I888" s="5">
        <v>1036</v>
      </c>
      <c r="J888" s="6">
        <f t="shared" si="9"/>
        <v>56028</v>
      </c>
      <c r="K888" s="6">
        <f t="shared" si="10"/>
        <v>95312</v>
      </c>
      <c r="L888" s="6">
        <f t="shared" si="11"/>
        <v>39284</v>
      </c>
    </row>
    <row r="889" spans="1:12" ht="14.25" customHeight="1" x14ac:dyDescent="0.3">
      <c r="A889" s="4">
        <v>45608</v>
      </c>
      <c r="B889" s="5" t="s">
        <v>272</v>
      </c>
      <c r="C889" s="5" t="s">
        <v>25</v>
      </c>
      <c r="D889" s="5" t="s">
        <v>44</v>
      </c>
      <c r="E889" s="5" t="s">
        <v>23</v>
      </c>
      <c r="F889" s="5" t="s">
        <v>35</v>
      </c>
      <c r="G889" s="5">
        <v>96</v>
      </c>
      <c r="H889" s="5">
        <v>674</v>
      </c>
      <c r="I889" s="5">
        <v>1248</v>
      </c>
      <c r="J889" s="6">
        <f t="shared" si="9"/>
        <v>64704</v>
      </c>
      <c r="K889" s="6">
        <f t="shared" si="10"/>
        <v>119808</v>
      </c>
      <c r="L889" s="6">
        <f t="shared" si="11"/>
        <v>55104</v>
      </c>
    </row>
    <row r="890" spans="1:12" ht="14.25" customHeight="1" x14ac:dyDescent="0.3">
      <c r="A890" s="4">
        <v>45609</v>
      </c>
      <c r="B890" s="5" t="s">
        <v>273</v>
      </c>
      <c r="C890" s="5" t="s">
        <v>13</v>
      </c>
      <c r="D890" s="5" t="s">
        <v>55</v>
      </c>
      <c r="E890" s="5" t="s">
        <v>27</v>
      </c>
      <c r="F890" s="5" t="s">
        <v>16</v>
      </c>
      <c r="G890" s="5">
        <v>25</v>
      </c>
      <c r="H890" s="5">
        <v>709</v>
      </c>
      <c r="I890" s="5">
        <v>1086</v>
      </c>
      <c r="J890" s="6">
        <f t="shared" si="9"/>
        <v>17725</v>
      </c>
      <c r="K890" s="6">
        <f t="shared" si="10"/>
        <v>27150</v>
      </c>
      <c r="L890" s="6">
        <f t="shared" si="11"/>
        <v>9425</v>
      </c>
    </row>
    <row r="891" spans="1:12" ht="14.25" customHeight="1" x14ac:dyDescent="0.3">
      <c r="A891" s="4">
        <v>45610</v>
      </c>
      <c r="B891" s="5" t="s">
        <v>274</v>
      </c>
      <c r="C891" s="5" t="s">
        <v>13</v>
      </c>
      <c r="D891" s="5" t="s">
        <v>55</v>
      </c>
      <c r="E891" s="5" t="s">
        <v>29</v>
      </c>
      <c r="F891" s="5" t="s">
        <v>16</v>
      </c>
      <c r="G891" s="5">
        <v>23</v>
      </c>
      <c r="H891" s="5">
        <v>663</v>
      </c>
      <c r="I891" s="5">
        <v>1041</v>
      </c>
      <c r="J891" s="6">
        <f t="shared" si="9"/>
        <v>15249</v>
      </c>
      <c r="K891" s="6">
        <f t="shared" si="10"/>
        <v>23943</v>
      </c>
      <c r="L891" s="6">
        <f t="shared" si="11"/>
        <v>8694</v>
      </c>
    </row>
    <row r="892" spans="1:12" ht="14.25" customHeight="1" x14ac:dyDescent="0.3">
      <c r="A892" s="4">
        <v>45611</v>
      </c>
      <c r="B892" s="5" t="s">
        <v>275</v>
      </c>
      <c r="C892" s="5" t="s">
        <v>13</v>
      </c>
      <c r="D892" s="5" t="s">
        <v>55</v>
      </c>
      <c r="E892" s="5" t="s">
        <v>31</v>
      </c>
      <c r="F892" s="5" t="s">
        <v>16</v>
      </c>
      <c r="G892" s="5">
        <v>25</v>
      </c>
      <c r="H892" s="5">
        <v>802</v>
      </c>
      <c r="I892" s="5">
        <v>1470</v>
      </c>
      <c r="J892" s="6">
        <f t="shared" si="9"/>
        <v>20050</v>
      </c>
      <c r="K892" s="6">
        <f t="shared" si="10"/>
        <v>36750</v>
      </c>
      <c r="L892" s="6">
        <f t="shared" si="11"/>
        <v>16700</v>
      </c>
    </row>
    <row r="893" spans="1:12" ht="14.25" customHeight="1" x14ac:dyDescent="0.3">
      <c r="A893" s="4">
        <v>45612</v>
      </c>
      <c r="B893" s="5" t="s">
        <v>276</v>
      </c>
      <c r="C893" s="5" t="s">
        <v>13</v>
      </c>
      <c r="D893" s="5" t="s">
        <v>55</v>
      </c>
      <c r="E893" s="5" t="s">
        <v>19</v>
      </c>
      <c r="F893" s="5" t="s">
        <v>16</v>
      </c>
      <c r="G893" s="5">
        <v>23</v>
      </c>
      <c r="H893" s="5">
        <v>893</v>
      </c>
      <c r="I893" s="5">
        <v>1042</v>
      </c>
      <c r="J893" s="6">
        <f t="shared" si="9"/>
        <v>20539</v>
      </c>
      <c r="K893" s="6">
        <f t="shared" si="10"/>
        <v>23966</v>
      </c>
      <c r="L893" s="6">
        <f t="shared" si="11"/>
        <v>3427</v>
      </c>
    </row>
    <row r="894" spans="1:12" ht="14.25" customHeight="1" x14ac:dyDescent="0.3">
      <c r="A894" s="4">
        <v>45613</v>
      </c>
      <c r="B894" s="5" t="s">
        <v>277</v>
      </c>
      <c r="C894" s="5" t="s">
        <v>13</v>
      </c>
      <c r="D894" s="5" t="s">
        <v>55</v>
      </c>
      <c r="E894" s="5" t="s">
        <v>34</v>
      </c>
      <c r="F894" s="5" t="s">
        <v>16</v>
      </c>
      <c r="G894" s="5">
        <v>29</v>
      </c>
      <c r="H894" s="5">
        <v>852</v>
      </c>
      <c r="I894" s="5">
        <v>1242</v>
      </c>
      <c r="J894" s="6">
        <f t="shared" si="9"/>
        <v>24708</v>
      </c>
      <c r="K894" s="6">
        <f t="shared" si="10"/>
        <v>36018</v>
      </c>
      <c r="L894" s="6">
        <f t="shared" si="11"/>
        <v>11310</v>
      </c>
    </row>
    <row r="895" spans="1:12" ht="14.25" customHeight="1" x14ac:dyDescent="0.3">
      <c r="A895" s="4">
        <v>45614</v>
      </c>
      <c r="B895" s="5" t="s">
        <v>278</v>
      </c>
      <c r="C895" s="5" t="s">
        <v>13</v>
      </c>
      <c r="D895" s="5" t="s">
        <v>55</v>
      </c>
      <c r="E895" s="5" t="s">
        <v>31</v>
      </c>
      <c r="F895" s="5" t="s">
        <v>35</v>
      </c>
      <c r="G895" s="5">
        <v>26</v>
      </c>
      <c r="H895" s="5">
        <v>878</v>
      </c>
      <c r="I895" s="5">
        <v>1039</v>
      </c>
      <c r="J895" s="6">
        <f t="shared" si="9"/>
        <v>22828</v>
      </c>
      <c r="K895" s="6">
        <f t="shared" si="10"/>
        <v>27014</v>
      </c>
      <c r="L895" s="6">
        <f t="shared" si="11"/>
        <v>4186</v>
      </c>
    </row>
    <row r="896" spans="1:12" ht="14.25" customHeight="1" x14ac:dyDescent="0.3">
      <c r="A896" s="4">
        <v>45615</v>
      </c>
      <c r="B896" s="5" t="s">
        <v>279</v>
      </c>
      <c r="C896" s="5" t="s">
        <v>13</v>
      </c>
      <c r="D896" s="5" t="s">
        <v>55</v>
      </c>
      <c r="E896" s="5" t="s">
        <v>38</v>
      </c>
      <c r="F896" s="5" t="s">
        <v>35</v>
      </c>
      <c r="G896" s="5">
        <v>23</v>
      </c>
      <c r="H896" s="5">
        <v>747</v>
      </c>
      <c r="I896" s="5">
        <v>996</v>
      </c>
      <c r="J896" s="6">
        <f t="shared" si="9"/>
        <v>17181</v>
      </c>
      <c r="K896" s="6">
        <f t="shared" si="10"/>
        <v>22908</v>
      </c>
      <c r="L896" s="6">
        <f t="shared" si="11"/>
        <v>5727</v>
      </c>
    </row>
    <row r="897" spans="1:12" ht="14.25" customHeight="1" x14ac:dyDescent="0.3">
      <c r="A897" s="4">
        <v>45616</v>
      </c>
      <c r="B897" s="5" t="s">
        <v>280</v>
      </c>
      <c r="C897" s="5" t="s">
        <v>13</v>
      </c>
      <c r="D897" s="5" t="s">
        <v>55</v>
      </c>
      <c r="E897" s="5" t="s">
        <v>38</v>
      </c>
      <c r="F897" s="5" t="s">
        <v>35</v>
      </c>
      <c r="G897" s="5">
        <v>25</v>
      </c>
      <c r="H897" s="5">
        <v>547</v>
      </c>
      <c r="I897" s="5">
        <v>958</v>
      </c>
      <c r="J897" s="6">
        <f t="shared" si="9"/>
        <v>13675</v>
      </c>
      <c r="K897" s="6">
        <f t="shared" si="10"/>
        <v>23950</v>
      </c>
      <c r="L897" s="6">
        <f t="shared" si="11"/>
        <v>10275</v>
      </c>
    </row>
    <row r="898" spans="1:12" ht="14.25" customHeight="1" x14ac:dyDescent="0.3">
      <c r="A898" s="4">
        <v>45617</v>
      </c>
      <c r="B898" s="5" t="s">
        <v>281</v>
      </c>
      <c r="C898" s="5" t="s">
        <v>13</v>
      </c>
      <c r="D898" s="5" t="s">
        <v>55</v>
      </c>
      <c r="E898" s="5" t="s">
        <v>19</v>
      </c>
      <c r="F898" s="5" t="s">
        <v>16</v>
      </c>
      <c r="G898" s="5">
        <v>26</v>
      </c>
      <c r="H898" s="5">
        <v>625</v>
      </c>
      <c r="I898" s="5">
        <v>1030</v>
      </c>
      <c r="J898" s="6">
        <f t="shared" si="9"/>
        <v>16250</v>
      </c>
      <c r="K898" s="6">
        <f t="shared" si="10"/>
        <v>26780</v>
      </c>
      <c r="L898" s="6">
        <f t="shared" si="11"/>
        <v>10530</v>
      </c>
    </row>
    <row r="899" spans="1:12" ht="14.25" customHeight="1" x14ac:dyDescent="0.3">
      <c r="A899" s="4">
        <v>45618</v>
      </c>
      <c r="B899" s="5" t="s">
        <v>282</v>
      </c>
      <c r="C899" s="5" t="s">
        <v>13</v>
      </c>
      <c r="D899" s="5" t="s">
        <v>55</v>
      </c>
      <c r="E899" s="5" t="s">
        <v>42</v>
      </c>
      <c r="F899" s="5" t="s">
        <v>16</v>
      </c>
      <c r="G899" s="5">
        <v>23</v>
      </c>
      <c r="H899" s="5">
        <v>706</v>
      </c>
      <c r="I899" s="5">
        <v>1162</v>
      </c>
      <c r="J899" s="6">
        <f t="shared" si="9"/>
        <v>16238</v>
      </c>
      <c r="K899" s="6">
        <f t="shared" si="10"/>
        <v>26726</v>
      </c>
      <c r="L899" s="6">
        <f t="shared" si="11"/>
        <v>10488</v>
      </c>
    </row>
    <row r="900" spans="1:12" ht="14.25" customHeight="1" x14ac:dyDescent="0.3">
      <c r="A900" s="4">
        <v>45619</v>
      </c>
      <c r="B900" s="5" t="s">
        <v>283</v>
      </c>
      <c r="C900" s="5" t="s">
        <v>13</v>
      </c>
      <c r="D900" s="5" t="s">
        <v>55</v>
      </c>
      <c r="E900" s="5" t="s">
        <v>19</v>
      </c>
      <c r="F900" s="5" t="s">
        <v>16</v>
      </c>
      <c r="G900" s="5">
        <v>28</v>
      </c>
      <c r="H900" s="5">
        <v>858</v>
      </c>
      <c r="I900" s="5">
        <v>1075</v>
      </c>
      <c r="J900" s="6">
        <f t="shared" si="9"/>
        <v>24024</v>
      </c>
      <c r="K900" s="6">
        <f t="shared" si="10"/>
        <v>30100</v>
      </c>
      <c r="L900" s="6">
        <f t="shared" si="11"/>
        <v>6076</v>
      </c>
    </row>
    <row r="901" spans="1:12" ht="14.25" customHeight="1" x14ac:dyDescent="0.3">
      <c r="A901" s="4">
        <v>45620</v>
      </c>
      <c r="B901" s="5" t="s">
        <v>284</v>
      </c>
      <c r="C901" s="5" t="s">
        <v>13</v>
      </c>
      <c r="D901" s="5" t="s">
        <v>55</v>
      </c>
      <c r="E901" s="5" t="s">
        <v>46</v>
      </c>
      <c r="F901" s="5" t="s">
        <v>16</v>
      </c>
      <c r="G901" s="5">
        <v>24</v>
      </c>
      <c r="H901" s="5">
        <v>736</v>
      </c>
      <c r="I901" s="5">
        <v>1125</v>
      </c>
      <c r="J901" s="6">
        <f t="shared" si="9"/>
        <v>17664</v>
      </c>
      <c r="K901" s="6">
        <f t="shared" si="10"/>
        <v>27000</v>
      </c>
      <c r="L901" s="6">
        <f t="shared" si="11"/>
        <v>9336</v>
      </c>
    </row>
    <row r="902" spans="1:12" ht="14.25" customHeight="1" x14ac:dyDescent="0.3">
      <c r="A902" s="4">
        <v>45621</v>
      </c>
      <c r="B902" s="5" t="s">
        <v>285</v>
      </c>
      <c r="C902" s="5" t="s">
        <v>13</v>
      </c>
      <c r="D902" s="5" t="s">
        <v>55</v>
      </c>
      <c r="E902" s="5" t="s">
        <v>42</v>
      </c>
      <c r="F902" s="5" t="s">
        <v>16</v>
      </c>
      <c r="G902" s="5">
        <v>20</v>
      </c>
      <c r="H902" s="5">
        <v>599</v>
      </c>
      <c r="I902" s="5">
        <v>1355</v>
      </c>
      <c r="J902" s="6">
        <f t="shared" si="9"/>
        <v>11980</v>
      </c>
      <c r="K902" s="6">
        <f t="shared" si="10"/>
        <v>27100</v>
      </c>
      <c r="L902" s="6">
        <f t="shared" si="11"/>
        <v>15120</v>
      </c>
    </row>
    <row r="903" spans="1:12" ht="14.25" customHeight="1" x14ac:dyDescent="0.3">
      <c r="A903" s="4">
        <v>45622</v>
      </c>
      <c r="B903" s="5" t="s">
        <v>286</v>
      </c>
      <c r="C903" s="5" t="s">
        <v>13</v>
      </c>
      <c r="D903" s="5" t="s">
        <v>55</v>
      </c>
      <c r="E903" s="5" t="s">
        <v>49</v>
      </c>
      <c r="F903" s="5" t="s">
        <v>35</v>
      </c>
      <c r="G903" s="5">
        <v>22</v>
      </c>
      <c r="H903" s="5">
        <v>524</v>
      </c>
      <c r="I903" s="5">
        <v>1003</v>
      </c>
      <c r="J903" s="6">
        <f t="shared" si="9"/>
        <v>11528</v>
      </c>
      <c r="K903" s="6">
        <f t="shared" si="10"/>
        <v>22066</v>
      </c>
      <c r="L903" s="6">
        <f t="shared" si="11"/>
        <v>10538</v>
      </c>
    </row>
    <row r="904" spans="1:12" ht="14.25" customHeight="1" x14ac:dyDescent="0.3">
      <c r="A904" s="4">
        <v>45623</v>
      </c>
      <c r="B904" s="5" t="s">
        <v>287</v>
      </c>
      <c r="C904" s="5" t="s">
        <v>13</v>
      </c>
      <c r="D904" s="5" t="s">
        <v>55</v>
      </c>
      <c r="E904" s="5" t="s">
        <v>51</v>
      </c>
      <c r="F904" s="5" t="s">
        <v>35</v>
      </c>
      <c r="G904" s="5">
        <v>27</v>
      </c>
      <c r="H904" s="5">
        <v>744</v>
      </c>
      <c r="I904" s="5">
        <v>1456</v>
      </c>
      <c r="J904" s="6">
        <f t="shared" si="9"/>
        <v>20088</v>
      </c>
      <c r="K904" s="6">
        <f t="shared" si="10"/>
        <v>39312</v>
      </c>
      <c r="L904" s="6">
        <f t="shared" si="11"/>
        <v>19224</v>
      </c>
    </row>
    <row r="905" spans="1:12" ht="14.25" customHeight="1" x14ac:dyDescent="0.3">
      <c r="A905" s="4">
        <v>45624</v>
      </c>
      <c r="B905" s="5" t="s">
        <v>288</v>
      </c>
      <c r="C905" s="5" t="s">
        <v>13</v>
      </c>
      <c r="D905" s="5" t="s">
        <v>78</v>
      </c>
      <c r="E905" s="5" t="s">
        <v>31</v>
      </c>
      <c r="F905" s="5" t="s">
        <v>35</v>
      </c>
      <c r="G905" s="5">
        <v>27</v>
      </c>
      <c r="H905" s="5">
        <v>826</v>
      </c>
      <c r="I905" s="5">
        <v>1046</v>
      </c>
      <c r="J905" s="6">
        <f t="shared" si="9"/>
        <v>22302</v>
      </c>
      <c r="K905" s="6">
        <f t="shared" si="10"/>
        <v>28242</v>
      </c>
      <c r="L905" s="6">
        <f t="shared" si="11"/>
        <v>5940</v>
      </c>
    </row>
    <row r="906" spans="1:12" ht="14.25" customHeight="1" x14ac:dyDescent="0.3">
      <c r="A906" s="4">
        <v>45625</v>
      </c>
      <c r="B906" s="5" t="s">
        <v>289</v>
      </c>
      <c r="C906" s="5" t="s">
        <v>13</v>
      </c>
      <c r="D906" s="5" t="s">
        <v>78</v>
      </c>
      <c r="E906" s="5" t="s">
        <v>38</v>
      </c>
      <c r="F906" s="5" t="s">
        <v>35</v>
      </c>
      <c r="G906" s="5">
        <v>27</v>
      </c>
      <c r="H906" s="5">
        <v>573</v>
      </c>
      <c r="I906" s="5">
        <v>1237</v>
      </c>
      <c r="J906" s="6">
        <f t="shared" si="9"/>
        <v>15471</v>
      </c>
      <c r="K906" s="6">
        <f t="shared" si="10"/>
        <v>33399</v>
      </c>
      <c r="L906" s="6">
        <f t="shared" si="11"/>
        <v>17928</v>
      </c>
    </row>
    <row r="907" spans="1:12" ht="14.25" customHeight="1" x14ac:dyDescent="0.3">
      <c r="A907" s="4">
        <v>45626</v>
      </c>
      <c r="B907" s="5" t="s">
        <v>290</v>
      </c>
      <c r="C907" s="5" t="s">
        <v>13</v>
      </c>
      <c r="D907" s="5" t="s">
        <v>78</v>
      </c>
      <c r="E907" s="5" t="s">
        <v>38</v>
      </c>
      <c r="F907" s="5" t="s">
        <v>35</v>
      </c>
      <c r="G907" s="5">
        <v>22</v>
      </c>
      <c r="H907" s="5">
        <v>606</v>
      </c>
      <c r="I907" s="5">
        <v>1298</v>
      </c>
      <c r="J907" s="6">
        <f t="shared" si="9"/>
        <v>13332</v>
      </c>
      <c r="K907" s="6">
        <f t="shared" si="10"/>
        <v>28556</v>
      </c>
      <c r="L907" s="6">
        <f t="shared" si="11"/>
        <v>15224</v>
      </c>
    </row>
    <row r="908" spans="1:12" ht="14.25" customHeight="1" x14ac:dyDescent="0.3">
      <c r="A908" s="4">
        <v>45627</v>
      </c>
      <c r="B908" s="5" t="s">
        <v>291</v>
      </c>
      <c r="C908" s="5" t="s">
        <v>13</v>
      </c>
      <c r="D908" s="5" t="s">
        <v>78</v>
      </c>
      <c r="E908" s="5" t="s">
        <v>23</v>
      </c>
      <c r="F908" s="5" t="s">
        <v>35</v>
      </c>
      <c r="G908" s="5">
        <v>28</v>
      </c>
      <c r="H908" s="5">
        <v>798</v>
      </c>
      <c r="I908" s="5">
        <v>1398</v>
      </c>
      <c r="J908" s="6">
        <f t="shared" si="9"/>
        <v>22344</v>
      </c>
      <c r="K908" s="6">
        <f t="shared" si="10"/>
        <v>39144</v>
      </c>
      <c r="L908" s="6">
        <f t="shared" si="11"/>
        <v>16800</v>
      </c>
    </row>
    <row r="909" spans="1:12" ht="14.25" customHeight="1" x14ac:dyDescent="0.3">
      <c r="A909" s="4">
        <v>45628</v>
      </c>
      <c r="B909" s="5" t="s">
        <v>292</v>
      </c>
      <c r="C909" s="5" t="s">
        <v>13</v>
      </c>
      <c r="D909" s="5" t="s">
        <v>78</v>
      </c>
      <c r="E909" s="5" t="s">
        <v>23</v>
      </c>
      <c r="F909" s="5" t="s">
        <v>35</v>
      </c>
      <c r="G909" s="5">
        <v>25</v>
      </c>
      <c r="H909" s="5">
        <v>982</v>
      </c>
      <c r="I909" s="5">
        <v>1400</v>
      </c>
      <c r="J909" s="6">
        <f t="shared" si="9"/>
        <v>24550</v>
      </c>
      <c r="K909" s="6">
        <f t="shared" si="10"/>
        <v>35000</v>
      </c>
      <c r="L909" s="6">
        <f t="shared" si="11"/>
        <v>10450</v>
      </c>
    </row>
    <row r="910" spans="1:12" ht="14.25" customHeight="1" x14ac:dyDescent="0.3">
      <c r="A910" s="4">
        <v>45629</v>
      </c>
      <c r="B910" s="5" t="s">
        <v>293</v>
      </c>
      <c r="C910" s="5" t="s">
        <v>13</v>
      </c>
      <c r="D910" s="5" t="s">
        <v>78</v>
      </c>
      <c r="E910" s="5" t="s">
        <v>34</v>
      </c>
      <c r="F910" s="5" t="s">
        <v>16</v>
      </c>
      <c r="G910" s="5">
        <v>28</v>
      </c>
      <c r="H910" s="5">
        <v>507</v>
      </c>
      <c r="I910" s="5">
        <v>1387</v>
      </c>
      <c r="J910" s="6">
        <f t="shared" si="9"/>
        <v>14196</v>
      </c>
      <c r="K910" s="6">
        <f t="shared" si="10"/>
        <v>38836</v>
      </c>
      <c r="L910" s="6">
        <f t="shared" si="11"/>
        <v>24640</v>
      </c>
    </row>
    <row r="911" spans="1:12" ht="14.25" customHeight="1" x14ac:dyDescent="0.3">
      <c r="A911" s="4">
        <v>45630</v>
      </c>
      <c r="B911" s="5" t="s">
        <v>294</v>
      </c>
      <c r="C911" s="5" t="s">
        <v>13</v>
      </c>
      <c r="D911" s="5" t="s">
        <v>78</v>
      </c>
      <c r="E911" s="5" t="s">
        <v>38</v>
      </c>
      <c r="F911" s="5" t="s">
        <v>16</v>
      </c>
      <c r="G911" s="5">
        <v>29</v>
      </c>
      <c r="H911" s="5">
        <v>841</v>
      </c>
      <c r="I911" s="5">
        <v>1434</v>
      </c>
      <c r="J911" s="6">
        <f t="shared" si="9"/>
        <v>24389</v>
      </c>
      <c r="K911" s="6">
        <f t="shared" si="10"/>
        <v>41586</v>
      </c>
      <c r="L911" s="6">
        <f t="shared" si="11"/>
        <v>17197</v>
      </c>
    </row>
    <row r="912" spans="1:12" ht="14.25" customHeight="1" x14ac:dyDescent="0.3">
      <c r="A912" s="4">
        <v>45631</v>
      </c>
      <c r="B912" s="5" t="s">
        <v>295</v>
      </c>
      <c r="C912" s="5" t="s">
        <v>13</v>
      </c>
      <c r="D912" s="5" t="s">
        <v>78</v>
      </c>
      <c r="E912" s="5" t="s">
        <v>61</v>
      </c>
      <c r="F912" s="5" t="s">
        <v>16</v>
      </c>
      <c r="G912" s="5">
        <v>21</v>
      </c>
      <c r="H912" s="5">
        <v>691</v>
      </c>
      <c r="I912" s="5">
        <v>924</v>
      </c>
      <c r="J912" s="6">
        <f t="shared" si="9"/>
        <v>14511</v>
      </c>
      <c r="K912" s="6">
        <f t="shared" si="10"/>
        <v>19404</v>
      </c>
      <c r="L912" s="6">
        <f t="shared" si="11"/>
        <v>4893</v>
      </c>
    </row>
    <row r="913" spans="1:12" ht="14.25" customHeight="1" x14ac:dyDescent="0.3">
      <c r="A913" s="4">
        <v>45632</v>
      </c>
      <c r="B913" s="5" t="s">
        <v>296</v>
      </c>
      <c r="C913" s="5" t="s">
        <v>13</v>
      </c>
      <c r="D913" s="5" t="s">
        <v>78</v>
      </c>
      <c r="E913" s="5" t="s">
        <v>63</v>
      </c>
      <c r="F913" s="5" t="s">
        <v>16</v>
      </c>
      <c r="G913" s="5">
        <v>24</v>
      </c>
      <c r="H913" s="5">
        <v>526</v>
      </c>
      <c r="I913" s="5">
        <v>1179</v>
      </c>
      <c r="J913" s="6">
        <f t="shared" si="9"/>
        <v>12624</v>
      </c>
      <c r="K913" s="6">
        <f t="shared" si="10"/>
        <v>28296</v>
      </c>
      <c r="L913" s="6">
        <f t="shared" si="11"/>
        <v>15672</v>
      </c>
    </row>
    <row r="914" spans="1:12" ht="14.25" customHeight="1" x14ac:dyDescent="0.3">
      <c r="A914" s="4">
        <v>45633</v>
      </c>
      <c r="B914" s="5" t="s">
        <v>297</v>
      </c>
      <c r="C914" s="5" t="s">
        <v>13</v>
      </c>
      <c r="D914" s="5" t="s">
        <v>78</v>
      </c>
      <c r="E914" s="5" t="s">
        <v>19</v>
      </c>
      <c r="F914" s="5" t="s">
        <v>35</v>
      </c>
      <c r="G914" s="5">
        <v>29</v>
      </c>
      <c r="H914" s="5">
        <v>932</v>
      </c>
      <c r="I914" s="5">
        <v>1261</v>
      </c>
      <c r="J914" s="6">
        <f t="shared" si="9"/>
        <v>27028</v>
      </c>
      <c r="K914" s="6">
        <f t="shared" si="10"/>
        <v>36569</v>
      </c>
      <c r="L914" s="6">
        <f t="shared" si="11"/>
        <v>9541</v>
      </c>
    </row>
    <row r="915" spans="1:12" ht="14.25" customHeight="1" x14ac:dyDescent="0.3">
      <c r="A915" s="4">
        <v>45634</v>
      </c>
      <c r="B915" s="5" t="s">
        <v>298</v>
      </c>
      <c r="C915" s="5" t="s">
        <v>13</v>
      </c>
      <c r="D915" s="5" t="s">
        <v>78</v>
      </c>
      <c r="E915" s="5" t="s">
        <v>66</v>
      </c>
      <c r="F915" s="5" t="s">
        <v>16</v>
      </c>
      <c r="G915" s="5">
        <v>29</v>
      </c>
      <c r="H915" s="5">
        <v>989</v>
      </c>
      <c r="I915" s="5">
        <v>1096</v>
      </c>
      <c r="J915" s="6">
        <f t="shared" si="9"/>
        <v>28681</v>
      </c>
      <c r="K915" s="6">
        <f t="shared" si="10"/>
        <v>31784</v>
      </c>
      <c r="L915" s="6">
        <f t="shared" si="11"/>
        <v>3103</v>
      </c>
    </row>
    <row r="916" spans="1:12" ht="14.25" customHeight="1" x14ac:dyDescent="0.3">
      <c r="A916" s="4">
        <v>45635</v>
      </c>
      <c r="B916" s="5" t="s">
        <v>299</v>
      </c>
      <c r="C916" s="5" t="s">
        <v>13</v>
      </c>
      <c r="D916" s="5" t="s">
        <v>78</v>
      </c>
      <c r="E916" s="5" t="s">
        <v>68</v>
      </c>
      <c r="F916" s="5" t="s">
        <v>16</v>
      </c>
      <c r="G916" s="5">
        <v>22</v>
      </c>
      <c r="H916" s="5">
        <v>603</v>
      </c>
      <c r="I916" s="5">
        <v>1016</v>
      </c>
      <c r="J916" s="6">
        <f t="shared" si="9"/>
        <v>13266</v>
      </c>
      <c r="K916" s="6">
        <f t="shared" si="10"/>
        <v>22352</v>
      </c>
      <c r="L916" s="6">
        <f t="shared" si="11"/>
        <v>9086</v>
      </c>
    </row>
    <row r="917" spans="1:12" ht="14.25" customHeight="1" x14ac:dyDescent="0.3">
      <c r="A917" s="4">
        <v>45636</v>
      </c>
      <c r="B917" s="5" t="s">
        <v>158</v>
      </c>
      <c r="C917" s="5" t="s">
        <v>25</v>
      </c>
      <c r="D917" s="5" t="s">
        <v>91</v>
      </c>
      <c r="E917" s="5" t="s">
        <v>70</v>
      </c>
      <c r="F917" s="5" t="s">
        <v>16</v>
      </c>
      <c r="G917" s="5">
        <v>65</v>
      </c>
      <c r="H917" s="5">
        <v>804</v>
      </c>
      <c r="I917" s="5">
        <v>1272</v>
      </c>
      <c r="J917" s="6">
        <f t="shared" si="9"/>
        <v>52260</v>
      </c>
      <c r="K917" s="6">
        <f t="shared" si="10"/>
        <v>82680</v>
      </c>
      <c r="L917" s="6">
        <f t="shared" si="11"/>
        <v>30420</v>
      </c>
    </row>
    <row r="918" spans="1:12" ht="14.25" customHeight="1" x14ac:dyDescent="0.3">
      <c r="A918" s="4">
        <v>45637</v>
      </c>
      <c r="B918" s="5" t="s">
        <v>300</v>
      </c>
      <c r="C918" s="5" t="s">
        <v>25</v>
      </c>
      <c r="D918" s="5" t="s">
        <v>91</v>
      </c>
      <c r="E918" s="5" t="s">
        <v>72</v>
      </c>
      <c r="F918" s="5" t="s">
        <v>16</v>
      </c>
      <c r="G918" s="5">
        <v>55</v>
      </c>
      <c r="H918" s="5">
        <v>666</v>
      </c>
      <c r="I918" s="5">
        <v>1192</v>
      </c>
      <c r="J918" s="6">
        <f t="shared" si="9"/>
        <v>36630</v>
      </c>
      <c r="K918" s="6">
        <f t="shared" si="10"/>
        <v>65560</v>
      </c>
      <c r="L918" s="6">
        <f t="shared" si="11"/>
        <v>28930</v>
      </c>
    </row>
    <row r="919" spans="1:12" ht="14.25" customHeight="1" x14ac:dyDescent="0.3">
      <c r="A919" s="4">
        <v>45638</v>
      </c>
      <c r="B919" s="5" t="s">
        <v>301</v>
      </c>
      <c r="C919" s="5" t="s">
        <v>25</v>
      </c>
      <c r="D919" s="5" t="s">
        <v>91</v>
      </c>
      <c r="E919" s="5" t="s">
        <v>74</v>
      </c>
      <c r="F919" s="5" t="s">
        <v>35</v>
      </c>
      <c r="G919" s="5">
        <v>83</v>
      </c>
      <c r="H919" s="5">
        <v>541</v>
      </c>
      <c r="I919" s="5">
        <v>1299</v>
      </c>
      <c r="J919" s="6">
        <f t="shared" si="9"/>
        <v>44903</v>
      </c>
      <c r="K919" s="6">
        <f t="shared" si="10"/>
        <v>107817</v>
      </c>
      <c r="L919" s="6">
        <f t="shared" si="11"/>
        <v>62914</v>
      </c>
    </row>
    <row r="920" spans="1:12" ht="14.25" customHeight="1" x14ac:dyDescent="0.3">
      <c r="A920" s="4">
        <v>45639</v>
      </c>
      <c r="B920" s="5" t="s">
        <v>302</v>
      </c>
      <c r="C920" s="5" t="s">
        <v>25</v>
      </c>
      <c r="D920" s="5" t="s">
        <v>91</v>
      </c>
      <c r="E920" s="5" t="s">
        <v>21</v>
      </c>
      <c r="F920" s="5" t="s">
        <v>35</v>
      </c>
      <c r="G920" s="5">
        <v>89</v>
      </c>
      <c r="H920" s="5">
        <v>545</v>
      </c>
      <c r="I920" s="5">
        <v>1483</v>
      </c>
      <c r="J920" s="6">
        <f t="shared" si="9"/>
        <v>48505</v>
      </c>
      <c r="K920" s="6">
        <f t="shared" si="10"/>
        <v>131987</v>
      </c>
      <c r="L920" s="6">
        <f t="shared" si="11"/>
        <v>83482</v>
      </c>
    </row>
    <row r="921" spans="1:12" ht="14.25" customHeight="1" x14ac:dyDescent="0.3">
      <c r="A921" s="4">
        <v>45640</v>
      </c>
      <c r="B921" s="5" t="s">
        <v>303</v>
      </c>
      <c r="C921" s="5" t="s">
        <v>25</v>
      </c>
      <c r="D921" s="5" t="s">
        <v>91</v>
      </c>
      <c r="E921" s="5" t="s">
        <v>31</v>
      </c>
      <c r="F921" s="5" t="s">
        <v>35</v>
      </c>
      <c r="G921" s="5">
        <v>80</v>
      </c>
      <c r="H921" s="5">
        <v>671</v>
      </c>
      <c r="I921" s="5">
        <v>1010</v>
      </c>
      <c r="J921" s="6">
        <f t="shared" si="9"/>
        <v>53680</v>
      </c>
      <c r="K921" s="6">
        <f t="shared" si="10"/>
        <v>80800</v>
      </c>
      <c r="L921" s="6">
        <f t="shared" si="11"/>
        <v>27120</v>
      </c>
    </row>
    <row r="922" spans="1:12" ht="14.25" customHeight="1" x14ac:dyDescent="0.3">
      <c r="A922" s="4">
        <v>45641</v>
      </c>
      <c r="B922" s="5" t="s">
        <v>304</v>
      </c>
      <c r="C922" s="5" t="s">
        <v>25</v>
      </c>
      <c r="D922" s="5" t="s">
        <v>91</v>
      </c>
      <c r="E922" s="5" t="s">
        <v>38</v>
      </c>
      <c r="F922" s="5" t="s">
        <v>35</v>
      </c>
      <c r="G922" s="5">
        <v>68</v>
      </c>
      <c r="H922" s="5">
        <v>815</v>
      </c>
      <c r="I922" s="5">
        <v>967</v>
      </c>
      <c r="J922" s="6">
        <f t="shared" si="9"/>
        <v>55420</v>
      </c>
      <c r="K922" s="6">
        <f t="shared" si="10"/>
        <v>65756</v>
      </c>
      <c r="L922" s="6">
        <f t="shared" si="11"/>
        <v>10336</v>
      </c>
    </row>
    <row r="923" spans="1:12" ht="14.25" customHeight="1" x14ac:dyDescent="0.3">
      <c r="A923" s="4">
        <v>45642</v>
      </c>
      <c r="B923" s="5" t="s">
        <v>305</v>
      </c>
      <c r="C923" s="5" t="s">
        <v>25</v>
      </c>
      <c r="D923" s="5" t="s">
        <v>91</v>
      </c>
      <c r="E923" s="5" t="s">
        <v>38</v>
      </c>
      <c r="F923" s="5" t="s">
        <v>35</v>
      </c>
      <c r="G923" s="5">
        <v>94</v>
      </c>
      <c r="H923" s="5">
        <v>616</v>
      </c>
      <c r="I923" s="5">
        <v>1251</v>
      </c>
      <c r="J923" s="6">
        <f t="shared" si="9"/>
        <v>57904</v>
      </c>
      <c r="K923" s="6">
        <f t="shared" si="10"/>
        <v>117594</v>
      </c>
      <c r="L923" s="6">
        <f t="shared" si="11"/>
        <v>59690</v>
      </c>
    </row>
    <row r="924" spans="1:12" ht="14.25" customHeight="1" x14ac:dyDescent="0.3">
      <c r="A924" s="4">
        <v>45643</v>
      </c>
      <c r="B924" s="5" t="s">
        <v>306</v>
      </c>
      <c r="C924" s="5" t="s">
        <v>25</v>
      </c>
      <c r="D924" s="5" t="s">
        <v>91</v>
      </c>
      <c r="E924" s="5" t="s">
        <v>23</v>
      </c>
      <c r="F924" s="5" t="s">
        <v>35</v>
      </c>
      <c r="G924" s="5">
        <v>88</v>
      </c>
      <c r="H924" s="5">
        <v>674</v>
      </c>
      <c r="I924" s="5">
        <v>1474</v>
      </c>
      <c r="J924" s="6">
        <f t="shared" si="9"/>
        <v>59312</v>
      </c>
      <c r="K924" s="6">
        <f t="shared" si="10"/>
        <v>129712</v>
      </c>
      <c r="L924" s="6">
        <f t="shared" si="11"/>
        <v>70400</v>
      </c>
    </row>
    <row r="925" spans="1:12" ht="14.25" customHeight="1" x14ac:dyDescent="0.3">
      <c r="A925" s="4">
        <v>45644</v>
      </c>
      <c r="B925" s="5" t="s">
        <v>307</v>
      </c>
      <c r="C925" s="5" t="s">
        <v>25</v>
      </c>
      <c r="D925" s="5" t="s">
        <v>91</v>
      </c>
      <c r="E925" s="5" t="s">
        <v>23</v>
      </c>
      <c r="F925" s="5" t="s">
        <v>35</v>
      </c>
      <c r="G925" s="5">
        <v>64</v>
      </c>
      <c r="H925" s="5">
        <v>665</v>
      </c>
      <c r="I925" s="5">
        <v>1167</v>
      </c>
      <c r="J925" s="6">
        <f t="shared" si="9"/>
        <v>42560</v>
      </c>
      <c r="K925" s="6">
        <f t="shared" si="10"/>
        <v>74688</v>
      </c>
      <c r="L925" s="6">
        <f t="shared" si="11"/>
        <v>32128</v>
      </c>
    </row>
    <row r="926" spans="1:12" ht="14.25" customHeight="1" x14ac:dyDescent="0.3">
      <c r="A926" s="4">
        <v>45645</v>
      </c>
      <c r="B926" s="5" t="s">
        <v>308</v>
      </c>
      <c r="C926" s="5" t="s">
        <v>25</v>
      </c>
      <c r="D926" s="5" t="s">
        <v>91</v>
      </c>
      <c r="E926" s="5" t="s">
        <v>34</v>
      </c>
      <c r="F926" s="5" t="s">
        <v>35</v>
      </c>
      <c r="G926" s="5">
        <v>81</v>
      </c>
      <c r="H926" s="5">
        <v>801</v>
      </c>
      <c r="I926" s="5">
        <v>941</v>
      </c>
      <c r="J926" s="6">
        <f t="shared" si="9"/>
        <v>64881</v>
      </c>
      <c r="K926" s="6">
        <f t="shared" si="10"/>
        <v>76221</v>
      </c>
      <c r="L926" s="6">
        <f t="shared" si="11"/>
        <v>11340</v>
      </c>
    </row>
    <row r="927" spans="1:12" ht="14.25" customHeight="1" x14ac:dyDescent="0.3">
      <c r="A927" s="4">
        <v>45646</v>
      </c>
      <c r="B927" s="5" t="s">
        <v>309</v>
      </c>
      <c r="C927" s="5" t="s">
        <v>25</v>
      </c>
      <c r="D927" s="5" t="s">
        <v>91</v>
      </c>
      <c r="E927" s="5" t="s">
        <v>38</v>
      </c>
      <c r="F927" s="5" t="s">
        <v>35</v>
      </c>
      <c r="G927" s="5">
        <v>67</v>
      </c>
      <c r="H927" s="5">
        <v>898</v>
      </c>
      <c r="I927" s="5">
        <v>1137</v>
      </c>
      <c r="J927" s="6">
        <f t="shared" si="9"/>
        <v>60166</v>
      </c>
      <c r="K927" s="6">
        <f t="shared" si="10"/>
        <v>76179</v>
      </c>
      <c r="L927" s="6">
        <f t="shared" si="11"/>
        <v>16013</v>
      </c>
    </row>
    <row r="928" spans="1:12" ht="14.25" customHeight="1" x14ac:dyDescent="0.3">
      <c r="A928" s="4">
        <v>45647</v>
      </c>
      <c r="B928" s="5" t="s">
        <v>310</v>
      </c>
      <c r="C928" s="5" t="s">
        <v>25</v>
      </c>
      <c r="D928" s="5" t="s">
        <v>91</v>
      </c>
      <c r="E928" s="5" t="s">
        <v>61</v>
      </c>
      <c r="F928" s="5" t="s">
        <v>35</v>
      </c>
      <c r="G928" s="5">
        <v>74</v>
      </c>
      <c r="H928" s="5">
        <v>734</v>
      </c>
      <c r="I928" s="5">
        <v>1314</v>
      </c>
      <c r="J928" s="6">
        <f t="shared" si="9"/>
        <v>54316</v>
      </c>
      <c r="K928" s="6">
        <f t="shared" si="10"/>
        <v>97236</v>
      </c>
      <c r="L928" s="6">
        <f t="shared" si="11"/>
        <v>42920</v>
      </c>
    </row>
    <row r="929" spans="1:12" ht="14.25" customHeight="1" x14ac:dyDescent="0.3">
      <c r="A929" s="4">
        <v>45648</v>
      </c>
      <c r="B929" s="5" t="s">
        <v>311</v>
      </c>
      <c r="C929" s="5" t="s">
        <v>25</v>
      </c>
      <c r="D929" s="5" t="s">
        <v>104</v>
      </c>
      <c r="E929" s="5" t="s">
        <v>63</v>
      </c>
      <c r="F929" s="5" t="s">
        <v>35</v>
      </c>
      <c r="G929" s="5">
        <v>72</v>
      </c>
      <c r="H929" s="5">
        <v>603</v>
      </c>
      <c r="I929" s="5">
        <v>1099</v>
      </c>
      <c r="J929" s="6">
        <f t="shared" si="9"/>
        <v>43416</v>
      </c>
      <c r="K929" s="6">
        <f t="shared" si="10"/>
        <v>79128</v>
      </c>
      <c r="L929" s="6">
        <f t="shared" si="11"/>
        <v>35712</v>
      </c>
    </row>
    <row r="930" spans="1:12" ht="14.25" customHeight="1" x14ac:dyDescent="0.3">
      <c r="A930" s="4">
        <v>45649</v>
      </c>
      <c r="B930" s="5" t="s">
        <v>312</v>
      </c>
      <c r="C930" s="5" t="s">
        <v>25</v>
      </c>
      <c r="D930" s="5" t="s">
        <v>104</v>
      </c>
      <c r="E930" s="5" t="s">
        <v>19</v>
      </c>
      <c r="F930" s="5" t="s">
        <v>35</v>
      </c>
      <c r="G930" s="5">
        <v>94</v>
      </c>
      <c r="H930" s="5">
        <v>564</v>
      </c>
      <c r="I930" s="5">
        <v>1350</v>
      </c>
      <c r="J930" s="6">
        <f t="shared" si="9"/>
        <v>53016</v>
      </c>
      <c r="K930" s="6">
        <f t="shared" si="10"/>
        <v>126900</v>
      </c>
      <c r="L930" s="6">
        <f t="shared" si="11"/>
        <v>73884</v>
      </c>
    </row>
    <row r="931" spans="1:12" ht="14.25" customHeight="1" x14ac:dyDescent="0.3">
      <c r="A931" s="4">
        <v>45650</v>
      </c>
      <c r="B931" s="5" t="s">
        <v>313</v>
      </c>
      <c r="C931" s="5" t="s">
        <v>25</v>
      </c>
      <c r="D931" s="5" t="s">
        <v>104</v>
      </c>
      <c r="E931" s="5" t="s">
        <v>66</v>
      </c>
      <c r="F931" s="5" t="s">
        <v>35</v>
      </c>
      <c r="G931" s="5">
        <v>50</v>
      </c>
      <c r="H931" s="5">
        <v>545</v>
      </c>
      <c r="I931" s="5">
        <v>1205</v>
      </c>
      <c r="J931" s="6">
        <f t="shared" si="9"/>
        <v>27250</v>
      </c>
      <c r="K931" s="6">
        <f t="shared" si="10"/>
        <v>60250</v>
      </c>
      <c r="L931" s="6">
        <f t="shared" si="11"/>
        <v>33000</v>
      </c>
    </row>
    <row r="932" spans="1:12" ht="14.25" customHeight="1" x14ac:dyDescent="0.3">
      <c r="A932" s="4">
        <v>45651</v>
      </c>
      <c r="B932" s="5" t="s">
        <v>314</v>
      </c>
      <c r="C932" s="5" t="s">
        <v>25</v>
      </c>
      <c r="D932" s="5" t="s">
        <v>104</v>
      </c>
      <c r="E932" s="5" t="s">
        <v>68</v>
      </c>
      <c r="F932" s="5" t="s">
        <v>35</v>
      </c>
      <c r="G932" s="5">
        <v>60</v>
      </c>
      <c r="H932" s="5">
        <v>783</v>
      </c>
      <c r="I932" s="5">
        <v>1144</v>
      </c>
      <c r="J932" s="6">
        <f t="shared" si="9"/>
        <v>46980</v>
      </c>
      <c r="K932" s="6">
        <f t="shared" si="10"/>
        <v>68640</v>
      </c>
      <c r="L932" s="6">
        <f t="shared" si="11"/>
        <v>21660</v>
      </c>
    </row>
    <row r="933" spans="1:12" ht="14.25" customHeight="1" x14ac:dyDescent="0.3">
      <c r="A933" s="4">
        <v>45652</v>
      </c>
      <c r="B933" s="5" t="s">
        <v>315</v>
      </c>
      <c r="C933" s="5" t="s">
        <v>25</v>
      </c>
      <c r="D933" s="5" t="s">
        <v>104</v>
      </c>
      <c r="E933" s="5" t="s">
        <v>70</v>
      </c>
      <c r="F933" s="5" t="s">
        <v>35</v>
      </c>
      <c r="G933" s="5">
        <v>63</v>
      </c>
      <c r="H933" s="5">
        <v>746</v>
      </c>
      <c r="I933" s="5">
        <v>950</v>
      </c>
      <c r="J933" s="6">
        <f t="shared" si="9"/>
        <v>46998</v>
      </c>
      <c r="K933" s="6">
        <f t="shared" si="10"/>
        <v>59850</v>
      </c>
      <c r="L933" s="6">
        <f t="shared" si="11"/>
        <v>12852</v>
      </c>
    </row>
    <row r="934" spans="1:12" ht="14.25" customHeight="1" x14ac:dyDescent="0.3">
      <c r="A934" s="4">
        <v>45653</v>
      </c>
      <c r="B934" s="5" t="s">
        <v>316</v>
      </c>
      <c r="C934" s="5" t="s">
        <v>25</v>
      </c>
      <c r="D934" s="5" t="s">
        <v>104</v>
      </c>
      <c r="E934" s="5" t="s">
        <v>72</v>
      </c>
      <c r="F934" s="5" t="s">
        <v>16</v>
      </c>
      <c r="G934" s="5">
        <v>97</v>
      </c>
      <c r="H934" s="5">
        <v>500</v>
      </c>
      <c r="I934" s="5">
        <v>1262</v>
      </c>
      <c r="J934" s="6">
        <f t="shared" si="9"/>
        <v>48500</v>
      </c>
      <c r="K934" s="6">
        <f t="shared" si="10"/>
        <v>122414</v>
      </c>
      <c r="L934" s="6">
        <f t="shared" si="11"/>
        <v>73914</v>
      </c>
    </row>
    <row r="935" spans="1:12" ht="14.25" customHeight="1" x14ac:dyDescent="0.3">
      <c r="A935" s="4">
        <v>45654</v>
      </c>
      <c r="B935" s="5" t="s">
        <v>317</v>
      </c>
      <c r="C935" s="5" t="s">
        <v>25</v>
      </c>
      <c r="D935" s="5" t="s">
        <v>104</v>
      </c>
      <c r="E935" s="5" t="s">
        <v>74</v>
      </c>
      <c r="F935" s="5" t="s">
        <v>16</v>
      </c>
      <c r="G935" s="5">
        <v>86</v>
      </c>
      <c r="H935" s="5">
        <v>834</v>
      </c>
      <c r="I935" s="5">
        <v>1468</v>
      </c>
      <c r="J935" s="6">
        <f t="shared" si="9"/>
        <v>71724</v>
      </c>
      <c r="K935" s="6">
        <f t="shared" si="10"/>
        <v>126248</v>
      </c>
      <c r="L935" s="6">
        <f t="shared" si="11"/>
        <v>54524</v>
      </c>
    </row>
    <row r="936" spans="1:12" ht="14.25" customHeight="1" x14ac:dyDescent="0.3">
      <c r="A936" s="4">
        <v>45655</v>
      </c>
      <c r="B936" s="5" t="s">
        <v>318</v>
      </c>
      <c r="C936" s="5" t="s">
        <v>25</v>
      </c>
      <c r="D936" s="5" t="s">
        <v>104</v>
      </c>
      <c r="E936" s="5" t="s">
        <v>21</v>
      </c>
      <c r="F936" s="5" t="s">
        <v>16</v>
      </c>
      <c r="G936" s="5">
        <v>51</v>
      </c>
      <c r="H936" s="5">
        <v>944</v>
      </c>
      <c r="I936" s="5">
        <v>1014</v>
      </c>
      <c r="J936" s="6">
        <f t="shared" si="9"/>
        <v>48144</v>
      </c>
      <c r="K936" s="6">
        <f t="shared" si="10"/>
        <v>51714</v>
      </c>
      <c r="L936" s="6">
        <f t="shared" si="11"/>
        <v>3570</v>
      </c>
    </row>
    <row r="937" spans="1:12" ht="14.25" customHeight="1" x14ac:dyDescent="0.3">
      <c r="A937" s="4">
        <v>45656</v>
      </c>
      <c r="B937" s="5" t="s">
        <v>319</v>
      </c>
      <c r="C937" s="5" t="s">
        <v>25</v>
      </c>
      <c r="D937" s="5" t="s">
        <v>104</v>
      </c>
      <c r="E937" s="5" t="s">
        <v>21</v>
      </c>
      <c r="F937" s="5" t="s">
        <v>16</v>
      </c>
      <c r="G937" s="5">
        <v>75</v>
      </c>
      <c r="H937" s="5">
        <v>547</v>
      </c>
      <c r="I937" s="5">
        <v>1193</v>
      </c>
      <c r="J937" s="6">
        <f t="shared" si="9"/>
        <v>41025</v>
      </c>
      <c r="K937" s="6">
        <f t="shared" si="10"/>
        <v>89475</v>
      </c>
      <c r="L937" s="6">
        <f t="shared" si="11"/>
        <v>48450</v>
      </c>
    </row>
    <row r="938" spans="1:12" ht="14.25" customHeight="1" x14ac:dyDescent="0.3">
      <c r="A938" s="4">
        <v>45657</v>
      </c>
      <c r="B938" s="5" t="s">
        <v>320</v>
      </c>
      <c r="C938" s="5" t="s">
        <v>25</v>
      </c>
      <c r="D938" s="5" t="s">
        <v>104</v>
      </c>
      <c r="E938" s="5" t="s">
        <v>42</v>
      </c>
      <c r="F938" s="5" t="s">
        <v>16</v>
      </c>
      <c r="G938" s="5">
        <v>64</v>
      </c>
      <c r="H938" s="5">
        <v>918</v>
      </c>
      <c r="I938" s="5">
        <v>1161</v>
      </c>
      <c r="J938" s="6">
        <f t="shared" si="9"/>
        <v>58752</v>
      </c>
      <c r="K938" s="6">
        <f t="shared" si="10"/>
        <v>74304</v>
      </c>
      <c r="L938" s="6">
        <f t="shared" si="11"/>
        <v>15552</v>
      </c>
    </row>
    <row r="939" spans="1:12" ht="14.25" customHeight="1" x14ac:dyDescent="0.3">
      <c r="A939" s="4">
        <v>45658</v>
      </c>
      <c r="B939" s="5" t="s">
        <v>321</v>
      </c>
      <c r="C939" s="5" t="s">
        <v>25</v>
      </c>
      <c r="D939" s="5" t="s">
        <v>104</v>
      </c>
      <c r="E939" s="5" t="s">
        <v>61</v>
      </c>
      <c r="F939" s="5" t="s">
        <v>35</v>
      </c>
      <c r="G939" s="5">
        <v>74</v>
      </c>
      <c r="H939" s="5">
        <v>965</v>
      </c>
      <c r="I939" s="5">
        <v>1235</v>
      </c>
      <c r="J939" s="6">
        <f t="shared" si="9"/>
        <v>71410</v>
      </c>
      <c r="K939" s="6">
        <f t="shared" si="10"/>
        <v>91390</v>
      </c>
      <c r="L939" s="6">
        <f t="shared" si="11"/>
        <v>19980</v>
      </c>
    </row>
    <row r="940" spans="1:12" ht="14.25" customHeight="1" x14ac:dyDescent="0.3">
      <c r="A940" s="4">
        <v>45659</v>
      </c>
      <c r="B940" s="5" t="s">
        <v>322</v>
      </c>
      <c r="C940" s="5" t="s">
        <v>116</v>
      </c>
      <c r="D940" s="5" t="s">
        <v>117</v>
      </c>
      <c r="E940" s="5" t="s">
        <v>21</v>
      </c>
      <c r="F940" s="5" t="s">
        <v>35</v>
      </c>
      <c r="G940" s="5">
        <v>19</v>
      </c>
      <c r="H940" s="5">
        <v>608</v>
      </c>
      <c r="I940" s="5">
        <v>1162</v>
      </c>
      <c r="J940" s="6">
        <f t="shared" si="9"/>
        <v>11552</v>
      </c>
      <c r="K940" s="6">
        <f t="shared" si="10"/>
        <v>22078</v>
      </c>
      <c r="L940" s="6">
        <f t="shared" si="11"/>
        <v>10526</v>
      </c>
    </row>
    <row r="941" spans="1:12" ht="14.25" customHeight="1" x14ac:dyDescent="0.3">
      <c r="A941" s="4">
        <v>45660</v>
      </c>
      <c r="B941" s="5" t="s">
        <v>323</v>
      </c>
      <c r="C941" s="5" t="s">
        <v>116</v>
      </c>
      <c r="D941" s="5" t="s">
        <v>117</v>
      </c>
      <c r="E941" s="5" t="s">
        <v>27</v>
      </c>
      <c r="F941" s="5" t="s">
        <v>35</v>
      </c>
      <c r="G941" s="5">
        <v>12</v>
      </c>
      <c r="H941" s="5">
        <v>864</v>
      </c>
      <c r="I941" s="5">
        <v>1228</v>
      </c>
      <c r="J941" s="6">
        <f t="shared" si="9"/>
        <v>10368</v>
      </c>
      <c r="K941" s="6">
        <f t="shared" si="10"/>
        <v>14736</v>
      </c>
      <c r="L941" s="6">
        <f t="shared" si="11"/>
        <v>4368</v>
      </c>
    </row>
    <row r="942" spans="1:12" ht="14.25" customHeight="1" x14ac:dyDescent="0.3">
      <c r="A942" s="4">
        <v>45661</v>
      </c>
      <c r="B942" s="5" t="s">
        <v>324</v>
      </c>
      <c r="C942" s="5" t="s">
        <v>116</v>
      </c>
      <c r="D942" s="5" t="s">
        <v>117</v>
      </c>
      <c r="E942" s="5" t="s">
        <v>15</v>
      </c>
      <c r="F942" s="5" t="s">
        <v>35</v>
      </c>
      <c r="G942" s="5">
        <v>14</v>
      </c>
      <c r="H942" s="5">
        <v>579</v>
      </c>
      <c r="I942" s="5">
        <v>1270</v>
      </c>
      <c r="J942" s="6">
        <f t="shared" si="9"/>
        <v>8106</v>
      </c>
      <c r="K942" s="6">
        <f t="shared" si="10"/>
        <v>17780</v>
      </c>
      <c r="L942" s="6">
        <f t="shared" si="11"/>
        <v>9674</v>
      </c>
    </row>
    <row r="943" spans="1:12" ht="14.25" customHeight="1" x14ac:dyDescent="0.3">
      <c r="A943" s="4">
        <v>45662</v>
      </c>
      <c r="B943" s="5" t="s">
        <v>325</v>
      </c>
      <c r="C943" s="5" t="s">
        <v>116</v>
      </c>
      <c r="D943" s="5" t="s">
        <v>117</v>
      </c>
      <c r="E943" s="5" t="s">
        <v>19</v>
      </c>
      <c r="F943" s="5" t="s">
        <v>35</v>
      </c>
      <c r="G943" s="5">
        <v>13</v>
      </c>
      <c r="H943" s="5">
        <v>839</v>
      </c>
      <c r="I943" s="5">
        <v>898</v>
      </c>
      <c r="J943" s="6">
        <f t="shared" si="9"/>
        <v>10907</v>
      </c>
      <c r="K943" s="6">
        <f t="shared" si="10"/>
        <v>11674</v>
      </c>
      <c r="L943" s="6">
        <f t="shared" si="11"/>
        <v>767</v>
      </c>
    </row>
    <row r="944" spans="1:12" ht="14.25" customHeight="1" x14ac:dyDescent="0.3">
      <c r="A944" s="4">
        <v>45663</v>
      </c>
      <c r="B944" s="5" t="s">
        <v>326</v>
      </c>
      <c r="C944" s="5" t="s">
        <v>116</v>
      </c>
      <c r="D944" s="5" t="s">
        <v>117</v>
      </c>
      <c r="E944" s="5" t="s">
        <v>72</v>
      </c>
      <c r="F944" s="5" t="s">
        <v>35</v>
      </c>
      <c r="G944" s="5">
        <v>17</v>
      </c>
      <c r="H944" s="5">
        <v>825</v>
      </c>
      <c r="I944" s="5">
        <v>1472</v>
      </c>
      <c r="J944" s="6">
        <f t="shared" si="9"/>
        <v>14025</v>
      </c>
      <c r="K944" s="6">
        <f t="shared" si="10"/>
        <v>25024</v>
      </c>
      <c r="L944" s="6">
        <f t="shared" si="11"/>
        <v>10999</v>
      </c>
    </row>
    <row r="945" spans="1:12" ht="14.25" customHeight="1" x14ac:dyDescent="0.3">
      <c r="A945" s="4">
        <v>45664</v>
      </c>
      <c r="B945" s="5" t="s">
        <v>327</v>
      </c>
      <c r="C945" s="5" t="s">
        <v>116</v>
      </c>
      <c r="D945" s="5" t="s">
        <v>117</v>
      </c>
      <c r="E945" s="5" t="s">
        <v>74</v>
      </c>
      <c r="F945" s="5" t="s">
        <v>35</v>
      </c>
      <c r="G945" s="5">
        <v>11</v>
      </c>
      <c r="H945" s="5">
        <v>944</v>
      </c>
      <c r="I945" s="5">
        <v>1052</v>
      </c>
      <c r="J945" s="6">
        <f t="shared" si="9"/>
        <v>10384</v>
      </c>
      <c r="K945" s="6">
        <f t="shared" si="10"/>
        <v>11572</v>
      </c>
      <c r="L945" s="6">
        <f t="shared" si="11"/>
        <v>1188</v>
      </c>
    </row>
    <row r="946" spans="1:12" ht="14.25" customHeight="1" x14ac:dyDescent="0.3">
      <c r="A946" s="4">
        <v>45665</v>
      </c>
      <c r="B946" s="5" t="s">
        <v>328</v>
      </c>
      <c r="C946" s="5" t="s">
        <v>116</v>
      </c>
      <c r="D946" s="5" t="s">
        <v>117</v>
      </c>
      <c r="E946" s="5" t="s">
        <v>21</v>
      </c>
      <c r="F946" s="5" t="s">
        <v>16</v>
      </c>
      <c r="G946" s="5">
        <v>15</v>
      </c>
      <c r="H946" s="5">
        <v>827</v>
      </c>
      <c r="I946" s="5">
        <v>1316</v>
      </c>
      <c r="J946" s="6">
        <f t="shared" si="9"/>
        <v>12405</v>
      </c>
      <c r="K946" s="6">
        <f t="shared" si="10"/>
        <v>19740</v>
      </c>
      <c r="L946" s="6">
        <f t="shared" si="11"/>
        <v>7335</v>
      </c>
    </row>
    <row r="947" spans="1:12" ht="14.25" customHeight="1" x14ac:dyDescent="0.3">
      <c r="A947" s="4">
        <v>45666</v>
      </c>
      <c r="B947" s="5" t="s">
        <v>329</v>
      </c>
      <c r="C947" s="5" t="s">
        <v>25</v>
      </c>
      <c r="D947" s="5" t="s">
        <v>91</v>
      </c>
      <c r="E947" s="5" t="s">
        <v>31</v>
      </c>
      <c r="F947" s="5" t="s">
        <v>16</v>
      </c>
      <c r="G947" s="5">
        <v>100</v>
      </c>
      <c r="H947" s="5">
        <v>667</v>
      </c>
      <c r="I947" s="5">
        <v>1499</v>
      </c>
      <c r="J947" s="6">
        <f t="shared" si="9"/>
        <v>66700</v>
      </c>
      <c r="K947" s="6">
        <f t="shared" si="10"/>
        <v>149900</v>
      </c>
      <c r="L947" s="6">
        <f t="shared" si="11"/>
        <v>83200</v>
      </c>
    </row>
    <row r="948" spans="1:12" ht="14.25" customHeight="1" x14ac:dyDescent="0.3">
      <c r="A948" s="4">
        <v>45667</v>
      </c>
      <c r="B948" s="5" t="s">
        <v>330</v>
      </c>
      <c r="C948" s="5" t="s">
        <v>25</v>
      </c>
      <c r="D948" s="5" t="s">
        <v>91</v>
      </c>
      <c r="E948" s="5" t="s">
        <v>38</v>
      </c>
      <c r="F948" s="5" t="s">
        <v>16</v>
      </c>
      <c r="G948" s="5">
        <v>60</v>
      </c>
      <c r="H948" s="5">
        <v>509</v>
      </c>
      <c r="I948" s="5">
        <v>933</v>
      </c>
      <c r="J948" s="6">
        <f t="shared" si="9"/>
        <v>30540</v>
      </c>
      <c r="K948" s="6">
        <f t="shared" si="10"/>
        <v>55980</v>
      </c>
      <c r="L948" s="6">
        <f t="shared" si="11"/>
        <v>25440</v>
      </c>
    </row>
    <row r="949" spans="1:12" ht="14.25" customHeight="1" x14ac:dyDescent="0.3">
      <c r="A949" s="4">
        <v>45668</v>
      </c>
      <c r="B949" s="5" t="s">
        <v>331</v>
      </c>
      <c r="C949" s="5" t="s">
        <v>25</v>
      </c>
      <c r="D949" s="5" t="s">
        <v>91</v>
      </c>
      <c r="E949" s="5" t="s">
        <v>38</v>
      </c>
      <c r="F949" s="5" t="s">
        <v>16</v>
      </c>
      <c r="G949" s="5">
        <v>93</v>
      </c>
      <c r="H949" s="5">
        <v>814</v>
      </c>
      <c r="I949" s="5">
        <v>1223</v>
      </c>
      <c r="J949" s="6">
        <f t="shared" si="9"/>
        <v>75702</v>
      </c>
      <c r="K949" s="6">
        <f t="shared" si="10"/>
        <v>113739</v>
      </c>
      <c r="L949" s="6">
        <f t="shared" si="11"/>
        <v>38037</v>
      </c>
    </row>
    <row r="950" spans="1:12" ht="14.25" customHeight="1" x14ac:dyDescent="0.3">
      <c r="A950" s="4">
        <v>45669</v>
      </c>
      <c r="B950" s="5" t="s">
        <v>332</v>
      </c>
      <c r="C950" s="5" t="s">
        <v>25</v>
      </c>
      <c r="D950" s="5" t="s">
        <v>91</v>
      </c>
      <c r="E950" s="5" t="s">
        <v>23</v>
      </c>
      <c r="F950" s="5" t="s">
        <v>35</v>
      </c>
      <c r="G950" s="5">
        <v>86</v>
      </c>
      <c r="H950" s="5">
        <v>567</v>
      </c>
      <c r="I950" s="5">
        <v>946</v>
      </c>
      <c r="J950" s="6">
        <f t="shared" si="9"/>
        <v>48762</v>
      </c>
      <c r="K950" s="6">
        <f t="shared" si="10"/>
        <v>81356</v>
      </c>
      <c r="L950" s="6">
        <f t="shared" si="11"/>
        <v>32594</v>
      </c>
    </row>
    <row r="951" spans="1:12" ht="14.25" customHeight="1" x14ac:dyDescent="0.3">
      <c r="A951" s="4">
        <v>45670</v>
      </c>
      <c r="B951" s="5" t="s">
        <v>333</v>
      </c>
      <c r="C951" s="5" t="s">
        <v>25</v>
      </c>
      <c r="D951" s="5" t="s">
        <v>91</v>
      </c>
      <c r="E951" s="5" t="s">
        <v>23</v>
      </c>
      <c r="F951" s="5" t="s">
        <v>16</v>
      </c>
      <c r="G951" s="5">
        <v>54</v>
      </c>
      <c r="H951" s="5">
        <v>674</v>
      </c>
      <c r="I951" s="5">
        <v>1236</v>
      </c>
      <c r="J951" s="6">
        <f t="shared" si="9"/>
        <v>36396</v>
      </c>
      <c r="K951" s="6">
        <f t="shared" si="10"/>
        <v>66744</v>
      </c>
      <c r="L951" s="6">
        <f t="shared" si="11"/>
        <v>30348</v>
      </c>
    </row>
    <row r="952" spans="1:12" ht="14.25" customHeight="1" x14ac:dyDescent="0.3">
      <c r="A952" s="4">
        <v>45671</v>
      </c>
      <c r="B952" s="5" t="s">
        <v>334</v>
      </c>
      <c r="C952" s="5" t="s">
        <v>25</v>
      </c>
      <c r="D952" s="5" t="s">
        <v>104</v>
      </c>
      <c r="E952" s="5" t="s">
        <v>34</v>
      </c>
      <c r="F952" s="5" t="s">
        <v>16</v>
      </c>
      <c r="G952" s="5">
        <v>82</v>
      </c>
      <c r="H952" s="5">
        <v>822</v>
      </c>
      <c r="I952" s="5">
        <v>887</v>
      </c>
      <c r="J952" s="6">
        <f t="shared" si="9"/>
        <v>67404</v>
      </c>
      <c r="K952" s="6">
        <f t="shared" si="10"/>
        <v>72734</v>
      </c>
      <c r="L952" s="6">
        <f t="shared" si="11"/>
        <v>5330</v>
      </c>
    </row>
    <row r="953" spans="1:12" ht="14.25" customHeight="1" x14ac:dyDescent="0.3">
      <c r="A953" s="4">
        <v>45672</v>
      </c>
      <c r="B953" s="5" t="s">
        <v>335</v>
      </c>
      <c r="C953" s="5" t="s">
        <v>25</v>
      </c>
      <c r="D953" s="5" t="s">
        <v>104</v>
      </c>
      <c r="E953" s="5" t="s">
        <v>38</v>
      </c>
      <c r="F953" s="5" t="s">
        <v>16</v>
      </c>
      <c r="G953" s="5">
        <v>98</v>
      </c>
      <c r="H953" s="5">
        <v>950</v>
      </c>
      <c r="I953" s="5">
        <v>1026</v>
      </c>
      <c r="J953" s="6">
        <f t="shared" si="9"/>
        <v>93100</v>
      </c>
      <c r="K953" s="6">
        <f t="shared" si="10"/>
        <v>100548</v>
      </c>
      <c r="L953" s="6">
        <f t="shared" si="11"/>
        <v>7448</v>
      </c>
    </row>
    <row r="954" spans="1:12" ht="14.25" customHeight="1" x14ac:dyDescent="0.3">
      <c r="A954" s="4">
        <v>45673</v>
      </c>
      <c r="B954" s="5" t="s">
        <v>336</v>
      </c>
      <c r="C954" s="5" t="s">
        <v>25</v>
      </c>
      <c r="D954" s="5" t="s">
        <v>104</v>
      </c>
      <c r="E954" s="5" t="s">
        <v>61</v>
      </c>
      <c r="F954" s="5" t="s">
        <v>16</v>
      </c>
      <c r="G954" s="5">
        <v>82</v>
      </c>
      <c r="H954" s="5">
        <v>916</v>
      </c>
      <c r="I954" s="5">
        <v>1297</v>
      </c>
      <c r="J954" s="6">
        <f t="shared" si="9"/>
        <v>75112</v>
      </c>
      <c r="K954" s="6">
        <f t="shared" si="10"/>
        <v>106354</v>
      </c>
      <c r="L954" s="6">
        <f t="shared" si="11"/>
        <v>31242</v>
      </c>
    </row>
    <row r="955" spans="1:12" ht="14.25" customHeight="1" x14ac:dyDescent="0.3">
      <c r="A955" s="4">
        <v>45674</v>
      </c>
      <c r="B955" s="5" t="s">
        <v>337</v>
      </c>
      <c r="C955" s="5" t="s">
        <v>25</v>
      </c>
      <c r="D955" s="5" t="s">
        <v>104</v>
      </c>
      <c r="E955" s="5" t="s">
        <v>63</v>
      </c>
      <c r="F955" s="5" t="s">
        <v>35</v>
      </c>
      <c r="G955" s="5">
        <v>66</v>
      </c>
      <c r="H955" s="5">
        <v>710</v>
      </c>
      <c r="I955" s="5">
        <v>1369</v>
      </c>
      <c r="J955" s="6">
        <f t="shared" si="9"/>
        <v>46860</v>
      </c>
      <c r="K955" s="6">
        <f t="shared" si="10"/>
        <v>90354</v>
      </c>
      <c r="L955" s="6">
        <f t="shared" si="11"/>
        <v>43494</v>
      </c>
    </row>
    <row r="956" spans="1:12" ht="14.25" customHeight="1" x14ac:dyDescent="0.3">
      <c r="A956" s="4">
        <v>45675</v>
      </c>
      <c r="B956" s="5" t="s">
        <v>338</v>
      </c>
      <c r="C956" s="5" t="s">
        <v>25</v>
      </c>
      <c r="D956" s="5" t="s">
        <v>104</v>
      </c>
      <c r="E956" s="5" t="s">
        <v>19</v>
      </c>
      <c r="F956" s="5" t="s">
        <v>35</v>
      </c>
      <c r="G956" s="5">
        <v>77</v>
      </c>
      <c r="H956" s="5">
        <v>922</v>
      </c>
      <c r="I956" s="5">
        <v>1195</v>
      </c>
      <c r="J956" s="6">
        <f t="shared" si="9"/>
        <v>70994</v>
      </c>
      <c r="K956" s="6">
        <f t="shared" si="10"/>
        <v>92015</v>
      </c>
      <c r="L956" s="6">
        <f t="shared" si="11"/>
        <v>21021</v>
      </c>
    </row>
    <row r="957" spans="1:12" ht="14.25" customHeight="1" x14ac:dyDescent="0.3">
      <c r="A957" s="4">
        <v>45676</v>
      </c>
      <c r="B957" s="5" t="s">
        <v>339</v>
      </c>
      <c r="C957" s="5" t="s">
        <v>25</v>
      </c>
      <c r="D957" s="5" t="s">
        <v>104</v>
      </c>
      <c r="E957" s="5" t="s">
        <v>66</v>
      </c>
      <c r="F957" s="5" t="s">
        <v>35</v>
      </c>
      <c r="G957" s="5">
        <v>93</v>
      </c>
      <c r="H957" s="5">
        <v>887</v>
      </c>
      <c r="I957" s="5">
        <v>1192</v>
      </c>
      <c r="J957" s="6">
        <f t="shared" si="9"/>
        <v>82491</v>
      </c>
      <c r="K957" s="6">
        <f t="shared" si="10"/>
        <v>110856</v>
      </c>
      <c r="L957" s="6">
        <f t="shared" si="11"/>
        <v>28365</v>
      </c>
    </row>
    <row r="958" spans="1:12" ht="14.25" customHeight="1" x14ac:dyDescent="0.3">
      <c r="A958" s="4">
        <v>45677</v>
      </c>
      <c r="B958" s="5" t="s">
        <v>229</v>
      </c>
      <c r="C958" s="5" t="s">
        <v>116</v>
      </c>
      <c r="D958" s="5" t="s">
        <v>136</v>
      </c>
      <c r="E958" s="5" t="s">
        <v>68</v>
      </c>
      <c r="F958" s="5" t="s">
        <v>35</v>
      </c>
      <c r="G958" s="5">
        <v>10</v>
      </c>
      <c r="H958" s="5">
        <v>519</v>
      </c>
      <c r="I958" s="5">
        <v>991</v>
      </c>
      <c r="J958" s="6">
        <f t="shared" si="9"/>
        <v>5190</v>
      </c>
      <c r="K958" s="6">
        <f t="shared" si="10"/>
        <v>9910</v>
      </c>
      <c r="L958" s="6">
        <f t="shared" si="11"/>
        <v>4720</v>
      </c>
    </row>
    <row r="959" spans="1:12" ht="14.25" customHeight="1" x14ac:dyDescent="0.3">
      <c r="A959" s="4">
        <v>45678</v>
      </c>
      <c r="B959" s="5" t="s">
        <v>340</v>
      </c>
      <c r="C959" s="5" t="s">
        <v>116</v>
      </c>
      <c r="D959" s="5" t="s">
        <v>136</v>
      </c>
      <c r="E959" s="5" t="s">
        <v>70</v>
      </c>
      <c r="F959" s="5" t="s">
        <v>35</v>
      </c>
      <c r="G959" s="5">
        <v>20</v>
      </c>
      <c r="H959" s="5">
        <v>900</v>
      </c>
      <c r="I959" s="5">
        <v>1381</v>
      </c>
      <c r="J959" s="6">
        <f t="shared" si="9"/>
        <v>18000</v>
      </c>
      <c r="K959" s="6">
        <f t="shared" si="10"/>
        <v>27620</v>
      </c>
      <c r="L959" s="6">
        <f t="shared" si="11"/>
        <v>9620</v>
      </c>
    </row>
    <row r="960" spans="1:12" ht="14.25" customHeight="1" x14ac:dyDescent="0.3">
      <c r="A960" s="4">
        <v>45679</v>
      </c>
      <c r="B960" s="5" t="s">
        <v>341</v>
      </c>
      <c r="C960" s="5" t="s">
        <v>116</v>
      </c>
      <c r="D960" s="5" t="s">
        <v>136</v>
      </c>
      <c r="E960" s="5" t="s">
        <v>72</v>
      </c>
      <c r="F960" s="5" t="s">
        <v>35</v>
      </c>
      <c r="G960" s="5">
        <v>19</v>
      </c>
      <c r="H960" s="5">
        <v>791</v>
      </c>
      <c r="I960" s="5">
        <v>930</v>
      </c>
      <c r="J960" s="6">
        <f t="shared" si="9"/>
        <v>15029</v>
      </c>
      <c r="K960" s="6">
        <f t="shared" si="10"/>
        <v>17670</v>
      </c>
      <c r="L960" s="6">
        <f t="shared" si="11"/>
        <v>2641</v>
      </c>
    </row>
    <row r="961" spans="1:12" ht="14.25" customHeight="1" x14ac:dyDescent="0.3">
      <c r="A961" s="4">
        <v>45680</v>
      </c>
      <c r="B961" s="5" t="s">
        <v>188</v>
      </c>
      <c r="C961" s="5" t="s">
        <v>116</v>
      </c>
      <c r="D961" s="5" t="s">
        <v>136</v>
      </c>
      <c r="E961" s="5" t="s">
        <v>74</v>
      </c>
      <c r="F961" s="5" t="s">
        <v>35</v>
      </c>
      <c r="G961" s="5">
        <v>18</v>
      </c>
      <c r="H961" s="5">
        <v>963</v>
      </c>
      <c r="I961" s="5">
        <v>1209</v>
      </c>
      <c r="J961" s="6">
        <f t="shared" si="9"/>
        <v>17334</v>
      </c>
      <c r="K961" s="6">
        <f t="shared" si="10"/>
        <v>21762</v>
      </c>
      <c r="L961" s="6">
        <f t="shared" si="11"/>
        <v>4428</v>
      </c>
    </row>
    <row r="962" spans="1:12" ht="14.25" customHeight="1" x14ac:dyDescent="0.3">
      <c r="A962" s="4">
        <v>45681</v>
      </c>
      <c r="B962" s="5" t="s">
        <v>342</v>
      </c>
      <c r="C962" s="5" t="s">
        <v>116</v>
      </c>
      <c r="D962" s="5" t="s">
        <v>136</v>
      </c>
      <c r="E962" s="5" t="s">
        <v>21</v>
      </c>
      <c r="F962" s="5" t="s">
        <v>35</v>
      </c>
      <c r="G962" s="5">
        <v>19</v>
      </c>
      <c r="H962" s="5">
        <v>763</v>
      </c>
      <c r="I962" s="5">
        <v>1024</v>
      </c>
      <c r="J962" s="6">
        <f t="shared" si="9"/>
        <v>14497</v>
      </c>
      <c r="K962" s="6">
        <f t="shared" si="10"/>
        <v>19456</v>
      </c>
      <c r="L962" s="6">
        <f t="shared" si="11"/>
        <v>4959</v>
      </c>
    </row>
    <row r="963" spans="1:12" ht="14.25" customHeight="1" x14ac:dyDescent="0.3">
      <c r="A963" s="4">
        <v>45682</v>
      </c>
      <c r="B963" s="5" t="s">
        <v>186</v>
      </c>
      <c r="C963" s="5" t="s">
        <v>116</v>
      </c>
      <c r="D963" s="5" t="s">
        <v>136</v>
      </c>
      <c r="E963" s="5" t="s">
        <v>21</v>
      </c>
      <c r="F963" s="5" t="s">
        <v>35</v>
      </c>
      <c r="G963" s="5">
        <v>19</v>
      </c>
      <c r="H963" s="5">
        <v>795</v>
      </c>
      <c r="I963" s="5">
        <v>1030</v>
      </c>
      <c r="J963" s="6">
        <f t="shared" si="9"/>
        <v>15105</v>
      </c>
      <c r="K963" s="6">
        <f t="shared" si="10"/>
        <v>19570</v>
      </c>
      <c r="L963" s="6">
        <f t="shared" si="11"/>
        <v>4465</v>
      </c>
    </row>
    <row r="964" spans="1:12" ht="14.25" customHeight="1" x14ac:dyDescent="0.3">
      <c r="A964" s="4">
        <v>45683</v>
      </c>
      <c r="B964" s="5" t="s">
        <v>343</v>
      </c>
      <c r="C964" s="5" t="s">
        <v>116</v>
      </c>
      <c r="D964" s="5" t="s">
        <v>136</v>
      </c>
      <c r="E964" s="5" t="s">
        <v>42</v>
      </c>
      <c r="F964" s="5" t="s">
        <v>35</v>
      </c>
      <c r="G964" s="5">
        <v>17</v>
      </c>
      <c r="H964" s="5">
        <v>922</v>
      </c>
      <c r="I964" s="5">
        <v>1250</v>
      </c>
      <c r="J964" s="6">
        <f t="shared" si="9"/>
        <v>15674</v>
      </c>
      <c r="K964" s="6">
        <f t="shared" si="10"/>
        <v>21250</v>
      </c>
      <c r="L964" s="6">
        <f t="shared" si="11"/>
        <v>5576</v>
      </c>
    </row>
    <row r="965" spans="1:12" ht="14.25" customHeight="1" x14ac:dyDescent="0.3">
      <c r="A965" s="4">
        <v>45684</v>
      </c>
      <c r="B965" s="5" t="s">
        <v>344</v>
      </c>
      <c r="C965" s="5" t="s">
        <v>116</v>
      </c>
      <c r="D965" s="5" t="s">
        <v>136</v>
      </c>
      <c r="E965" s="5" t="s">
        <v>61</v>
      </c>
      <c r="F965" s="5" t="s">
        <v>16</v>
      </c>
      <c r="G965" s="5">
        <v>16</v>
      </c>
      <c r="H965" s="5">
        <v>731</v>
      </c>
      <c r="I965" s="5">
        <v>1438</v>
      </c>
      <c r="J965" s="6">
        <f t="shared" si="9"/>
        <v>11696</v>
      </c>
      <c r="K965" s="6">
        <f t="shared" si="10"/>
        <v>23008</v>
      </c>
      <c r="L965" s="6">
        <f t="shared" si="11"/>
        <v>11312</v>
      </c>
    </row>
    <row r="966" spans="1:12" ht="14.25" customHeight="1" x14ac:dyDescent="0.3">
      <c r="A966" s="4">
        <v>45685</v>
      </c>
      <c r="B966" s="5" t="s">
        <v>345</v>
      </c>
      <c r="C966" s="5" t="s">
        <v>116</v>
      </c>
      <c r="D966" s="5" t="s">
        <v>136</v>
      </c>
      <c r="E966" s="5" t="s">
        <v>21</v>
      </c>
      <c r="F966" s="5" t="s">
        <v>16</v>
      </c>
      <c r="G966" s="5">
        <v>12</v>
      </c>
      <c r="H966" s="5">
        <v>927</v>
      </c>
      <c r="I966" s="5">
        <v>969</v>
      </c>
      <c r="J966" s="6">
        <f t="shared" si="9"/>
        <v>11124</v>
      </c>
      <c r="K966" s="6">
        <f t="shared" si="10"/>
        <v>11628</v>
      </c>
      <c r="L966" s="6">
        <f t="shared" si="11"/>
        <v>504</v>
      </c>
    </row>
    <row r="967" spans="1:12" ht="14.25" customHeight="1" x14ac:dyDescent="0.3">
      <c r="A967" s="4">
        <v>45686</v>
      </c>
      <c r="B967" s="5" t="s">
        <v>346</v>
      </c>
      <c r="C967" s="5" t="s">
        <v>116</v>
      </c>
      <c r="D967" s="5" t="s">
        <v>136</v>
      </c>
      <c r="E967" s="5" t="s">
        <v>38</v>
      </c>
      <c r="F967" s="5" t="s">
        <v>16</v>
      </c>
      <c r="G967" s="5">
        <v>13</v>
      </c>
      <c r="H967" s="5">
        <v>528</v>
      </c>
      <c r="I967" s="5">
        <v>1156</v>
      </c>
      <c r="J967" s="6">
        <f t="shared" si="9"/>
        <v>6864</v>
      </c>
      <c r="K967" s="6">
        <f t="shared" si="10"/>
        <v>15028</v>
      </c>
      <c r="L967" s="6">
        <f t="shared" si="11"/>
        <v>8164</v>
      </c>
    </row>
    <row r="968" spans="1:12" ht="14.25" customHeight="1" x14ac:dyDescent="0.3">
      <c r="A968" s="4">
        <v>45687</v>
      </c>
      <c r="B968" s="5" t="s">
        <v>347</v>
      </c>
      <c r="C968" s="5" t="s">
        <v>116</v>
      </c>
      <c r="D968" s="5" t="s">
        <v>136</v>
      </c>
      <c r="E968" s="5" t="s">
        <v>61</v>
      </c>
      <c r="F968" s="5" t="s">
        <v>16</v>
      </c>
      <c r="G968" s="5">
        <v>12</v>
      </c>
      <c r="H968" s="5">
        <v>519</v>
      </c>
      <c r="I968" s="5">
        <v>1361</v>
      </c>
      <c r="J968" s="6">
        <f t="shared" si="9"/>
        <v>6228</v>
      </c>
      <c r="K968" s="6">
        <f t="shared" si="10"/>
        <v>16332</v>
      </c>
      <c r="L968" s="6">
        <f t="shared" si="11"/>
        <v>10104</v>
      </c>
    </row>
    <row r="969" spans="1:12" ht="14.25" customHeight="1" x14ac:dyDescent="0.3">
      <c r="A969" s="4">
        <v>45688</v>
      </c>
      <c r="B969" s="5" t="s">
        <v>348</v>
      </c>
      <c r="C969" s="5" t="s">
        <v>116</v>
      </c>
      <c r="D969" s="5" t="s">
        <v>136</v>
      </c>
      <c r="E969" s="5" t="s">
        <v>63</v>
      </c>
      <c r="F969" s="5" t="s">
        <v>16</v>
      </c>
      <c r="G969" s="5">
        <v>16</v>
      </c>
      <c r="H969" s="5">
        <v>998</v>
      </c>
      <c r="I969" s="5">
        <v>1338</v>
      </c>
      <c r="J969" s="6">
        <f t="shared" si="9"/>
        <v>15968</v>
      </c>
      <c r="K969" s="6">
        <f t="shared" si="10"/>
        <v>21408</v>
      </c>
      <c r="L969" s="6">
        <f t="shared" si="11"/>
        <v>5440</v>
      </c>
    </row>
    <row r="970" spans="1:12" ht="14.25" customHeight="1" x14ac:dyDescent="0.3">
      <c r="A970" s="4">
        <v>45689</v>
      </c>
      <c r="B970" s="5" t="s">
        <v>349</v>
      </c>
      <c r="C970" s="5" t="s">
        <v>13</v>
      </c>
      <c r="D970" s="5" t="s">
        <v>78</v>
      </c>
      <c r="E970" s="5" t="s">
        <v>19</v>
      </c>
      <c r="F970" s="5" t="s">
        <v>35</v>
      </c>
      <c r="G970" s="5">
        <v>30</v>
      </c>
      <c r="H970" s="5">
        <v>946</v>
      </c>
      <c r="I970" s="5">
        <v>994</v>
      </c>
      <c r="J970" s="6">
        <f t="shared" si="9"/>
        <v>28380</v>
      </c>
      <c r="K970" s="6">
        <f t="shared" si="10"/>
        <v>29820</v>
      </c>
      <c r="L970" s="6">
        <f t="shared" si="11"/>
        <v>1440</v>
      </c>
    </row>
    <row r="971" spans="1:12" ht="14.25" customHeight="1" x14ac:dyDescent="0.3">
      <c r="A971" s="4">
        <v>45690</v>
      </c>
      <c r="B971" s="5" t="s">
        <v>350</v>
      </c>
      <c r="C971" s="5" t="s">
        <v>13</v>
      </c>
      <c r="D971" s="5" t="s">
        <v>78</v>
      </c>
      <c r="E971" s="5" t="s">
        <v>66</v>
      </c>
      <c r="F971" s="5" t="s">
        <v>35</v>
      </c>
      <c r="G971" s="5">
        <v>24</v>
      </c>
      <c r="H971" s="5">
        <v>580</v>
      </c>
      <c r="I971" s="5">
        <v>1163</v>
      </c>
      <c r="J971" s="6">
        <f t="shared" si="9"/>
        <v>13920</v>
      </c>
      <c r="K971" s="6">
        <f t="shared" si="10"/>
        <v>27912</v>
      </c>
      <c r="L971" s="6">
        <f t="shared" si="11"/>
        <v>13992</v>
      </c>
    </row>
    <row r="972" spans="1:12" ht="14.25" customHeight="1" x14ac:dyDescent="0.3">
      <c r="A972" s="4">
        <v>45691</v>
      </c>
      <c r="B972" s="5" t="s">
        <v>351</v>
      </c>
      <c r="C972" s="5" t="s">
        <v>13</v>
      </c>
      <c r="D972" s="5" t="s">
        <v>78</v>
      </c>
      <c r="E972" s="5" t="s">
        <v>68</v>
      </c>
      <c r="F972" s="5" t="s">
        <v>35</v>
      </c>
      <c r="G972" s="5">
        <v>30</v>
      </c>
      <c r="H972" s="5">
        <v>732</v>
      </c>
      <c r="I972" s="5">
        <v>1252</v>
      </c>
      <c r="J972" s="6">
        <f t="shared" si="9"/>
        <v>21960</v>
      </c>
      <c r="K972" s="6">
        <f t="shared" si="10"/>
        <v>37560</v>
      </c>
      <c r="L972" s="6">
        <f t="shared" si="11"/>
        <v>15600</v>
      </c>
    </row>
    <row r="973" spans="1:12" ht="14.25" customHeight="1" x14ac:dyDescent="0.3">
      <c r="A973" s="4">
        <v>45692</v>
      </c>
      <c r="B973" s="5" t="s">
        <v>352</v>
      </c>
      <c r="C973" s="5" t="s">
        <v>13</v>
      </c>
      <c r="D973" s="5" t="s">
        <v>78</v>
      </c>
      <c r="E973" s="5" t="s">
        <v>70</v>
      </c>
      <c r="F973" s="5" t="s">
        <v>16</v>
      </c>
      <c r="G973" s="5">
        <v>20</v>
      </c>
      <c r="H973" s="5">
        <v>552</v>
      </c>
      <c r="I973" s="5">
        <v>1025</v>
      </c>
      <c r="J973" s="6">
        <f t="shared" si="9"/>
        <v>11040</v>
      </c>
      <c r="K973" s="6">
        <f t="shared" si="10"/>
        <v>20500</v>
      </c>
      <c r="L973" s="6">
        <f t="shared" si="11"/>
        <v>9460</v>
      </c>
    </row>
    <row r="974" spans="1:12" ht="14.25" customHeight="1" x14ac:dyDescent="0.3">
      <c r="A974" s="4">
        <v>45693</v>
      </c>
      <c r="B974" s="5" t="s">
        <v>353</v>
      </c>
      <c r="C974" s="5" t="s">
        <v>13</v>
      </c>
      <c r="D974" s="5" t="s">
        <v>78</v>
      </c>
      <c r="E974" s="5" t="s">
        <v>72</v>
      </c>
      <c r="F974" s="5" t="s">
        <v>16</v>
      </c>
      <c r="G974" s="5">
        <v>21</v>
      </c>
      <c r="H974" s="5">
        <v>876</v>
      </c>
      <c r="I974" s="5">
        <v>887</v>
      </c>
      <c r="J974" s="6">
        <f t="shared" si="9"/>
        <v>18396</v>
      </c>
      <c r="K974" s="6">
        <f t="shared" si="10"/>
        <v>18627</v>
      </c>
      <c r="L974" s="6">
        <f t="shared" si="11"/>
        <v>231</v>
      </c>
    </row>
    <row r="975" spans="1:12" ht="14.25" customHeight="1" x14ac:dyDescent="0.3">
      <c r="A975" s="4">
        <v>45694</v>
      </c>
      <c r="B975" s="5" t="s">
        <v>354</v>
      </c>
      <c r="C975" s="5" t="s">
        <v>13</v>
      </c>
      <c r="D975" s="5" t="s">
        <v>78</v>
      </c>
      <c r="E975" s="5" t="s">
        <v>74</v>
      </c>
      <c r="F975" s="5" t="s">
        <v>16</v>
      </c>
      <c r="G975" s="5">
        <v>27</v>
      </c>
      <c r="H975" s="5">
        <v>636</v>
      </c>
      <c r="I975" s="5">
        <v>1178</v>
      </c>
      <c r="J975" s="6">
        <f t="shared" si="9"/>
        <v>17172</v>
      </c>
      <c r="K975" s="6">
        <f t="shared" si="10"/>
        <v>31806</v>
      </c>
      <c r="L975" s="6">
        <f t="shared" si="11"/>
        <v>14634</v>
      </c>
    </row>
    <row r="976" spans="1:12" ht="14.25" customHeight="1" x14ac:dyDescent="0.3">
      <c r="A976" s="4">
        <v>45695</v>
      </c>
      <c r="B976" s="5" t="s">
        <v>355</v>
      </c>
      <c r="C976" s="5" t="s">
        <v>13</v>
      </c>
      <c r="D976" s="5" t="s">
        <v>78</v>
      </c>
      <c r="E976" s="5" t="s">
        <v>21</v>
      </c>
      <c r="F976" s="5" t="s">
        <v>16</v>
      </c>
      <c r="G976" s="5">
        <v>21</v>
      </c>
      <c r="H976" s="5">
        <v>974</v>
      </c>
      <c r="I976" s="5">
        <v>1493</v>
      </c>
      <c r="J976" s="6">
        <f t="shared" si="9"/>
        <v>20454</v>
      </c>
      <c r="K976" s="6">
        <f t="shared" si="10"/>
        <v>31353</v>
      </c>
      <c r="L976" s="6">
        <f t="shared" si="11"/>
        <v>10899</v>
      </c>
    </row>
    <row r="977" spans="1:16" ht="14.25" customHeight="1" x14ac:dyDescent="0.3">
      <c r="A977" s="4">
        <v>45696</v>
      </c>
      <c r="B977" s="5" t="s">
        <v>356</v>
      </c>
      <c r="C977" s="5" t="s">
        <v>13</v>
      </c>
      <c r="D977" s="5" t="s">
        <v>78</v>
      </c>
      <c r="E977" s="5" t="s">
        <v>21</v>
      </c>
      <c r="F977" s="5" t="s">
        <v>16</v>
      </c>
      <c r="G977" s="5">
        <v>30</v>
      </c>
      <c r="H977" s="5">
        <v>518</v>
      </c>
      <c r="I977" s="5">
        <v>926</v>
      </c>
      <c r="J977" s="6">
        <f t="shared" si="9"/>
        <v>15540</v>
      </c>
      <c r="K977" s="6">
        <f t="shared" si="10"/>
        <v>27780</v>
      </c>
      <c r="L977" s="6">
        <f t="shared" si="11"/>
        <v>12240</v>
      </c>
    </row>
    <row r="978" spans="1:16" ht="14.25" customHeight="1" x14ac:dyDescent="0.3">
      <c r="A978" s="4">
        <v>45697</v>
      </c>
      <c r="B978" s="5" t="s">
        <v>357</v>
      </c>
      <c r="C978" s="5" t="s">
        <v>13</v>
      </c>
      <c r="D978" s="5" t="s">
        <v>78</v>
      </c>
      <c r="E978" s="5" t="s">
        <v>42</v>
      </c>
      <c r="F978" s="5" t="s">
        <v>35</v>
      </c>
      <c r="G978" s="5">
        <v>21</v>
      </c>
      <c r="H978" s="5">
        <v>531</v>
      </c>
      <c r="I978" s="5">
        <v>938</v>
      </c>
      <c r="J978" s="6">
        <f t="shared" si="9"/>
        <v>11151</v>
      </c>
      <c r="K978" s="6">
        <f t="shared" si="10"/>
        <v>19698</v>
      </c>
      <c r="L978" s="6">
        <f t="shared" si="11"/>
        <v>8547</v>
      </c>
    </row>
    <row r="979" spans="1:16" ht="14.25" customHeight="1" x14ac:dyDescent="0.3">
      <c r="A979" s="4">
        <v>45698</v>
      </c>
      <c r="B979" s="5" t="s">
        <v>358</v>
      </c>
      <c r="C979" s="5" t="s">
        <v>13</v>
      </c>
      <c r="D979" s="5" t="s">
        <v>78</v>
      </c>
      <c r="E979" s="5" t="s">
        <v>61</v>
      </c>
      <c r="F979" s="5" t="s">
        <v>35</v>
      </c>
      <c r="G979" s="5">
        <v>22</v>
      </c>
      <c r="H979" s="5">
        <v>745</v>
      </c>
      <c r="I979" s="5">
        <v>1443</v>
      </c>
      <c r="J979" s="6">
        <f t="shared" si="9"/>
        <v>16390</v>
      </c>
      <c r="K979" s="6">
        <f t="shared" si="10"/>
        <v>31746</v>
      </c>
      <c r="L979" s="6">
        <f t="shared" si="11"/>
        <v>15356</v>
      </c>
    </row>
    <row r="980" spans="1:16" ht="14.25" customHeight="1" x14ac:dyDescent="0.3">
      <c r="A980" s="4">
        <v>45699</v>
      </c>
      <c r="B980" s="5" t="s">
        <v>359</v>
      </c>
      <c r="C980" s="5" t="s">
        <v>13</v>
      </c>
      <c r="D980" s="5" t="s">
        <v>78</v>
      </c>
      <c r="E980" s="5" t="s">
        <v>31</v>
      </c>
      <c r="F980" s="5" t="s">
        <v>35</v>
      </c>
      <c r="G980" s="5">
        <v>26</v>
      </c>
      <c r="H980" s="5">
        <v>842</v>
      </c>
      <c r="I980" s="5">
        <v>1311</v>
      </c>
      <c r="J980" s="6">
        <f t="shared" si="9"/>
        <v>21892</v>
      </c>
      <c r="K980" s="6">
        <f t="shared" si="10"/>
        <v>34086</v>
      </c>
      <c r="L980" s="6">
        <f t="shared" si="11"/>
        <v>12194</v>
      </c>
    </row>
    <row r="981" spans="1:16" ht="14.25" customHeight="1" x14ac:dyDescent="0.3">
      <c r="A981" s="4">
        <v>45700</v>
      </c>
      <c r="B981" s="5" t="s">
        <v>360</v>
      </c>
      <c r="C981" s="5" t="s">
        <v>25</v>
      </c>
      <c r="D981" s="5" t="s">
        <v>91</v>
      </c>
      <c r="E981" s="5" t="s">
        <v>38</v>
      </c>
      <c r="F981" s="5" t="s">
        <v>35</v>
      </c>
      <c r="G981" s="5">
        <v>78</v>
      </c>
      <c r="H981" s="5">
        <v>709</v>
      </c>
      <c r="I981" s="5">
        <v>992</v>
      </c>
      <c r="J981" s="6">
        <f t="shared" si="9"/>
        <v>55302</v>
      </c>
      <c r="K981" s="6">
        <f t="shared" si="10"/>
        <v>77376</v>
      </c>
      <c r="L981" s="6">
        <f t="shared" si="11"/>
        <v>22074</v>
      </c>
    </row>
    <row r="982" spans="1:16" ht="14.25" customHeight="1" x14ac:dyDescent="0.3">
      <c r="A982" s="4">
        <v>45701</v>
      </c>
      <c r="B982" s="5" t="s">
        <v>361</v>
      </c>
      <c r="C982" s="5" t="s">
        <v>25</v>
      </c>
      <c r="D982" s="5" t="s">
        <v>91</v>
      </c>
      <c r="E982" s="5" t="s">
        <v>38</v>
      </c>
      <c r="F982" s="5" t="s">
        <v>35</v>
      </c>
      <c r="G982" s="5">
        <v>87</v>
      </c>
      <c r="H982" s="5">
        <v>714</v>
      </c>
      <c r="I982" s="5">
        <v>1225</v>
      </c>
      <c r="J982" s="6">
        <f t="shared" si="9"/>
        <v>62118</v>
      </c>
      <c r="K982" s="6">
        <f t="shared" si="10"/>
        <v>106575</v>
      </c>
      <c r="L982" s="6">
        <f t="shared" si="11"/>
        <v>44457</v>
      </c>
    </row>
    <row r="983" spans="1:16" ht="14.25" customHeight="1" x14ac:dyDescent="0.3">
      <c r="A983" s="4">
        <v>45702</v>
      </c>
      <c r="B983" s="5" t="s">
        <v>362</v>
      </c>
      <c r="C983" s="5" t="s">
        <v>25</v>
      </c>
      <c r="D983" s="5" t="s">
        <v>91</v>
      </c>
      <c r="E983" s="5" t="s">
        <v>23</v>
      </c>
      <c r="F983" s="5" t="s">
        <v>35</v>
      </c>
      <c r="G983" s="5">
        <v>90</v>
      </c>
      <c r="H983" s="5">
        <v>983</v>
      </c>
      <c r="I983" s="5">
        <v>953</v>
      </c>
      <c r="J983" s="6">
        <f t="shared" si="9"/>
        <v>88470</v>
      </c>
      <c r="K983" s="6">
        <f t="shared" si="10"/>
        <v>85770</v>
      </c>
      <c r="L983" s="6">
        <f t="shared" si="11"/>
        <v>-2700</v>
      </c>
    </row>
    <row r="984" spans="1:16" ht="14.25" customHeight="1" x14ac:dyDescent="0.3">
      <c r="A984" s="4">
        <v>45703</v>
      </c>
      <c r="B984" s="5" t="s">
        <v>363</v>
      </c>
      <c r="C984" s="5" t="s">
        <v>25</v>
      </c>
      <c r="D984" s="5" t="s">
        <v>91</v>
      </c>
      <c r="E984" s="5" t="s">
        <v>23</v>
      </c>
      <c r="F984" s="5" t="s">
        <v>35</v>
      </c>
      <c r="G984" s="5">
        <v>78</v>
      </c>
      <c r="H984" s="5">
        <v>789</v>
      </c>
      <c r="I984" s="5">
        <v>1155</v>
      </c>
      <c r="J984" s="6">
        <f t="shared" si="9"/>
        <v>61542</v>
      </c>
      <c r="K984" s="6">
        <f t="shared" si="10"/>
        <v>90090</v>
      </c>
      <c r="L984" s="6">
        <f t="shared" si="11"/>
        <v>28548</v>
      </c>
    </row>
    <row r="985" spans="1:16" ht="14.25" customHeight="1" x14ac:dyDescent="0.3">
      <c r="A985" s="4">
        <v>45704</v>
      </c>
      <c r="B985" s="5" t="s">
        <v>364</v>
      </c>
      <c r="C985" s="5" t="s">
        <v>25</v>
      </c>
      <c r="D985" s="5" t="s">
        <v>91</v>
      </c>
      <c r="E985" s="5" t="s">
        <v>34</v>
      </c>
      <c r="F985" s="5" t="s">
        <v>16</v>
      </c>
      <c r="G985" s="5">
        <v>74</v>
      </c>
      <c r="H985" s="5">
        <v>835</v>
      </c>
      <c r="I985" s="5">
        <v>1141</v>
      </c>
      <c r="J985" s="6">
        <f t="shared" si="9"/>
        <v>61790</v>
      </c>
      <c r="K985" s="6">
        <f t="shared" si="10"/>
        <v>84434</v>
      </c>
      <c r="L985" s="6">
        <f t="shared" si="11"/>
        <v>22644</v>
      </c>
    </row>
    <row r="986" spans="1:16" ht="14.25" customHeight="1" x14ac:dyDescent="0.3">
      <c r="A986" s="4">
        <v>45705</v>
      </c>
      <c r="B986" s="5" t="s">
        <v>365</v>
      </c>
      <c r="C986" s="5" t="s">
        <v>25</v>
      </c>
      <c r="D986" s="5" t="s">
        <v>91</v>
      </c>
      <c r="E986" s="5" t="s">
        <v>38</v>
      </c>
      <c r="F986" s="5" t="s">
        <v>16</v>
      </c>
      <c r="G986" s="5">
        <v>94</v>
      </c>
      <c r="H986" s="5">
        <v>952</v>
      </c>
      <c r="I986" s="5">
        <v>1058</v>
      </c>
      <c r="J986" s="6">
        <f t="shared" si="9"/>
        <v>89488</v>
      </c>
      <c r="K986" s="6">
        <f t="shared" si="10"/>
        <v>99452</v>
      </c>
      <c r="L986" s="6">
        <f t="shared" si="11"/>
        <v>9964</v>
      </c>
    </row>
    <row r="987" spans="1:16" ht="14.25" customHeight="1" x14ac:dyDescent="0.3">
      <c r="A987" s="4">
        <v>45706</v>
      </c>
      <c r="B987" s="5" t="s">
        <v>366</v>
      </c>
      <c r="C987" s="5" t="s">
        <v>25</v>
      </c>
      <c r="D987" s="5" t="s">
        <v>91</v>
      </c>
      <c r="E987" s="5" t="s">
        <v>61</v>
      </c>
      <c r="F987" s="5" t="s">
        <v>16</v>
      </c>
      <c r="G987" s="5">
        <v>55</v>
      </c>
      <c r="H987" s="5">
        <v>558</v>
      </c>
      <c r="I987" s="5">
        <v>1020</v>
      </c>
      <c r="J987" s="6">
        <f t="shared" si="9"/>
        <v>30690</v>
      </c>
      <c r="K987" s="6">
        <f t="shared" si="10"/>
        <v>56100</v>
      </c>
      <c r="L987" s="6">
        <f t="shared" si="11"/>
        <v>25410</v>
      </c>
      <c r="P987" s="10" t="e">
        <f>#REF!/#REF!</f>
        <v>#REF!</v>
      </c>
    </row>
    <row r="988" spans="1:16" ht="14.25" customHeight="1" x14ac:dyDescent="0.3">
      <c r="A988" s="4">
        <v>45707</v>
      </c>
      <c r="B988" s="5" t="s">
        <v>367</v>
      </c>
      <c r="C988" s="5" t="s">
        <v>25</v>
      </c>
      <c r="D988" s="5" t="s">
        <v>91</v>
      </c>
      <c r="E988" s="5" t="s">
        <v>63</v>
      </c>
      <c r="F988" s="5" t="s">
        <v>16</v>
      </c>
      <c r="G988" s="5">
        <v>56</v>
      </c>
      <c r="H988" s="5">
        <v>562</v>
      </c>
      <c r="I988" s="5">
        <v>1115</v>
      </c>
      <c r="J988" s="6">
        <f t="shared" si="9"/>
        <v>31472</v>
      </c>
      <c r="K988" s="6">
        <f t="shared" si="10"/>
        <v>62440</v>
      </c>
      <c r="L988" s="6">
        <f t="shared" si="11"/>
        <v>30968</v>
      </c>
    </row>
    <row r="989" spans="1:16" ht="14.25" customHeight="1" x14ac:dyDescent="0.3">
      <c r="A989" s="4">
        <v>45708</v>
      </c>
      <c r="B989" s="5" t="s">
        <v>368</v>
      </c>
      <c r="C989" s="5" t="s">
        <v>25</v>
      </c>
      <c r="D989" s="5" t="s">
        <v>91</v>
      </c>
      <c r="E989" s="5" t="s">
        <v>19</v>
      </c>
      <c r="F989" s="5" t="s">
        <v>35</v>
      </c>
      <c r="G989" s="5">
        <v>94</v>
      </c>
      <c r="H989" s="5">
        <v>513</v>
      </c>
      <c r="I989" s="5">
        <v>947</v>
      </c>
      <c r="J989" s="6">
        <f t="shared" si="9"/>
        <v>48222</v>
      </c>
      <c r="K989" s="6">
        <f t="shared" si="10"/>
        <v>89018</v>
      </c>
      <c r="L989" s="6">
        <f t="shared" si="11"/>
        <v>40796</v>
      </c>
    </row>
    <row r="990" spans="1:16" ht="14.25" customHeight="1" x14ac:dyDescent="0.3">
      <c r="A990" s="4">
        <v>45709</v>
      </c>
      <c r="B990" s="5" t="s">
        <v>369</v>
      </c>
      <c r="C990" s="5" t="s">
        <v>25</v>
      </c>
      <c r="D990" s="5" t="s">
        <v>91</v>
      </c>
      <c r="E990" s="5" t="s">
        <v>66</v>
      </c>
      <c r="F990" s="5" t="s">
        <v>16</v>
      </c>
      <c r="G990" s="5">
        <v>76</v>
      </c>
      <c r="H990" s="5">
        <v>526</v>
      </c>
      <c r="I990" s="5">
        <v>1079</v>
      </c>
      <c r="J990" s="6">
        <f t="shared" si="9"/>
        <v>39976</v>
      </c>
      <c r="K990" s="6">
        <f t="shared" si="10"/>
        <v>82004</v>
      </c>
      <c r="L990" s="6">
        <f t="shared" si="11"/>
        <v>42028</v>
      </c>
    </row>
    <row r="991" spans="1:16" ht="14.25" customHeight="1" x14ac:dyDescent="0.3">
      <c r="A991" s="4">
        <v>45710</v>
      </c>
      <c r="B991" s="5" t="s">
        <v>370</v>
      </c>
      <c r="C991" s="5" t="s">
        <v>25</v>
      </c>
      <c r="D991" s="5" t="s">
        <v>91</v>
      </c>
      <c r="E991" s="5" t="s">
        <v>68</v>
      </c>
      <c r="F991" s="5" t="s">
        <v>16</v>
      </c>
      <c r="G991" s="5">
        <v>61</v>
      </c>
      <c r="H991" s="5">
        <v>545</v>
      </c>
      <c r="I991" s="5">
        <v>1031</v>
      </c>
      <c r="J991" s="6">
        <f t="shared" si="9"/>
        <v>33245</v>
      </c>
      <c r="K991" s="6">
        <f t="shared" si="10"/>
        <v>62891</v>
      </c>
      <c r="L991" s="6">
        <f t="shared" si="11"/>
        <v>29646</v>
      </c>
    </row>
    <row r="992" spans="1:16" ht="14.25" customHeight="1" x14ac:dyDescent="0.3">
      <c r="A992" s="4">
        <v>45711</v>
      </c>
      <c r="B992" s="5" t="s">
        <v>371</v>
      </c>
      <c r="C992" s="5" t="s">
        <v>25</v>
      </c>
      <c r="D992" s="5" t="s">
        <v>91</v>
      </c>
      <c r="E992" s="5" t="s">
        <v>70</v>
      </c>
      <c r="F992" s="5" t="s">
        <v>16</v>
      </c>
      <c r="G992" s="5">
        <v>99</v>
      </c>
      <c r="H992" s="5">
        <v>943</v>
      </c>
      <c r="I992" s="5">
        <v>1466</v>
      </c>
      <c r="J992" s="6">
        <f t="shared" si="9"/>
        <v>93357</v>
      </c>
      <c r="K992" s="6">
        <f t="shared" si="10"/>
        <v>145134</v>
      </c>
      <c r="L992" s="6">
        <f t="shared" si="11"/>
        <v>51777</v>
      </c>
    </row>
    <row r="993" spans="1:12" ht="14.25" customHeight="1" x14ac:dyDescent="0.3">
      <c r="A993" s="4">
        <v>45712</v>
      </c>
      <c r="B993" s="8" t="s">
        <v>372</v>
      </c>
      <c r="C993" s="8" t="s">
        <v>25</v>
      </c>
      <c r="D993" s="8" t="s">
        <v>104</v>
      </c>
      <c r="E993" s="8" t="s">
        <v>72</v>
      </c>
      <c r="F993" s="5" t="s">
        <v>16</v>
      </c>
      <c r="G993" s="5">
        <v>84</v>
      </c>
      <c r="H993" s="5">
        <v>738</v>
      </c>
      <c r="I993" s="5">
        <v>1177</v>
      </c>
      <c r="J993" s="6">
        <f t="shared" si="9"/>
        <v>61992</v>
      </c>
      <c r="K993" s="6">
        <f t="shared" si="10"/>
        <v>98868</v>
      </c>
      <c r="L993" s="6">
        <f t="shared" si="11"/>
        <v>36876</v>
      </c>
    </row>
    <row r="994" spans="1:12" ht="14.25" customHeight="1" x14ac:dyDescent="0.3"/>
    <row r="995" spans="1:12" ht="14.25" customHeight="1" x14ac:dyDescent="0.3"/>
    <row r="996" spans="1:12" ht="14.25" customHeight="1" x14ac:dyDescent="0.3"/>
    <row r="997" spans="1:12" ht="14.25" customHeight="1" x14ac:dyDescent="0.3"/>
    <row r="998" spans="1:12" ht="14.25" customHeight="1" x14ac:dyDescent="0.3"/>
    <row r="999" spans="1:12" ht="14.25" customHeight="1" x14ac:dyDescent="0.3"/>
    <row r="1000" spans="1:12" ht="14.25" customHeight="1" x14ac:dyDescent="0.3"/>
    <row r="1001" spans="1:12" ht="14.25" customHeight="1" x14ac:dyDescent="0.3"/>
    <row r="1002" spans="1:12" ht="14.25" customHeight="1" x14ac:dyDescent="0.3"/>
    <row r="1003" spans="1:12" ht="14.25" customHeight="1" x14ac:dyDescent="0.3"/>
    <row r="1004" spans="1:12" ht="14.25" customHeight="1" x14ac:dyDescent="0.3"/>
    <row r="1005" spans="1:12" ht="14.25" customHeight="1" x14ac:dyDescent="0.3"/>
    <row r="1006" spans="1:12" ht="14.25" customHeight="1" x14ac:dyDescent="0.3"/>
    <row r="1007" spans="1:12" ht="14.25" customHeight="1" x14ac:dyDescent="0.3"/>
    <row r="1008" spans="1:12"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row r="1048" ht="14.25" customHeight="1" x14ac:dyDescent="0.3"/>
    <row r="1049" ht="14.25" customHeight="1" x14ac:dyDescent="0.3"/>
    <row r="1050" ht="14.25" customHeight="1" x14ac:dyDescent="0.3"/>
    <row r="1051" ht="14.25" customHeight="1" x14ac:dyDescent="0.3"/>
    <row r="1052" ht="14.25" customHeight="1" x14ac:dyDescent="0.3"/>
    <row r="1053" ht="14.25" customHeight="1" x14ac:dyDescent="0.3"/>
    <row r="1054" ht="14.25" customHeight="1" x14ac:dyDescent="0.3"/>
    <row r="1055" ht="14.25" customHeight="1" x14ac:dyDescent="0.3"/>
    <row r="1056" ht="14.25" customHeight="1" x14ac:dyDescent="0.3"/>
    <row r="1057" ht="14.25" customHeight="1" x14ac:dyDescent="0.3"/>
    <row r="1058" ht="14.25" customHeight="1" x14ac:dyDescent="0.3"/>
    <row r="1059" ht="14.25" customHeight="1" x14ac:dyDescent="0.3"/>
    <row r="1060" ht="14.25" customHeight="1" x14ac:dyDescent="0.3"/>
    <row r="1061" ht="14.25" customHeight="1" x14ac:dyDescent="0.3"/>
    <row r="1062" ht="14.25" customHeight="1" x14ac:dyDescent="0.3"/>
    <row r="1063" ht="14.25" customHeight="1" x14ac:dyDescent="0.3"/>
    <row r="1064" ht="14.25" customHeight="1" x14ac:dyDescent="0.3"/>
    <row r="1065" ht="14.25" customHeight="1" x14ac:dyDescent="0.3"/>
    <row r="1066" ht="14.25" customHeight="1" x14ac:dyDescent="0.3"/>
    <row r="1067" ht="14.25" customHeight="1" x14ac:dyDescent="0.3"/>
    <row r="1068" ht="14.25" customHeight="1" x14ac:dyDescent="0.3"/>
    <row r="1069" ht="14.25" customHeight="1" x14ac:dyDescent="0.3"/>
    <row r="1070" ht="14.25" customHeight="1" x14ac:dyDescent="0.3"/>
    <row r="1071" ht="14.25" customHeight="1" x14ac:dyDescent="0.3"/>
    <row r="1072" ht="14.25" customHeight="1" x14ac:dyDescent="0.3"/>
    <row r="1073" ht="14.25" customHeight="1" x14ac:dyDescent="0.3"/>
    <row r="1074" ht="14.25" customHeight="1" x14ac:dyDescent="0.3"/>
    <row r="1075" ht="14.25" customHeight="1" x14ac:dyDescent="0.3"/>
    <row r="1076" ht="14.25" customHeight="1" x14ac:dyDescent="0.3"/>
    <row r="1077" ht="14.25" customHeight="1" x14ac:dyDescent="0.3"/>
    <row r="1078" ht="14.25" customHeight="1" x14ac:dyDescent="0.3"/>
    <row r="1079" ht="14.25" customHeight="1" x14ac:dyDescent="0.3"/>
    <row r="1080" ht="14.25" customHeight="1" x14ac:dyDescent="0.3"/>
    <row r="1081" ht="14.25" customHeight="1" x14ac:dyDescent="0.3"/>
    <row r="1082" ht="14.25" customHeight="1" x14ac:dyDescent="0.3"/>
    <row r="1083" ht="14.25" customHeight="1" x14ac:dyDescent="0.3"/>
    <row r="1084" ht="14.25" customHeight="1" x14ac:dyDescent="0.3"/>
    <row r="1085" ht="14.25" customHeight="1" x14ac:dyDescent="0.3"/>
    <row r="1086" ht="14.25" customHeight="1" x14ac:dyDescent="0.3"/>
    <row r="1087" ht="14.25" customHeight="1" x14ac:dyDescent="0.3"/>
    <row r="1088" ht="14.25" customHeight="1" x14ac:dyDescent="0.3"/>
    <row r="1089" ht="14.25" customHeight="1" x14ac:dyDescent="0.3"/>
    <row r="1090" ht="14.25" customHeight="1" x14ac:dyDescent="0.3"/>
    <row r="1091" ht="14.25" customHeight="1" x14ac:dyDescent="0.3"/>
    <row r="1092" ht="14.25" customHeight="1" x14ac:dyDescent="0.3"/>
    <row r="1093" ht="14.25" customHeight="1" x14ac:dyDescent="0.3"/>
    <row r="1094" ht="14.25" customHeight="1" x14ac:dyDescent="0.3"/>
    <row r="1095" ht="14.25" customHeight="1" x14ac:dyDescent="0.3"/>
    <row r="1096" ht="14.25" customHeight="1" x14ac:dyDescent="0.3"/>
    <row r="1097" ht="14.25" customHeight="1" x14ac:dyDescent="0.3"/>
    <row r="1098" ht="14.25" customHeight="1" x14ac:dyDescent="0.3"/>
    <row r="1099" ht="14.25" customHeight="1" x14ac:dyDescent="0.3"/>
    <row r="1100" ht="14.25" customHeight="1" x14ac:dyDescent="0.3"/>
    <row r="1101" ht="14.25" customHeight="1" x14ac:dyDescent="0.3"/>
    <row r="1102" ht="14.25" customHeight="1" x14ac:dyDescent="0.3"/>
    <row r="1103" ht="14.25" customHeight="1" x14ac:dyDescent="0.3"/>
    <row r="1104" ht="14.25" customHeight="1" x14ac:dyDescent="0.3"/>
    <row r="1105" ht="14.25" customHeight="1" x14ac:dyDescent="0.3"/>
    <row r="1106" ht="14.25" customHeight="1" x14ac:dyDescent="0.3"/>
    <row r="1107" ht="14.25" customHeight="1" x14ac:dyDescent="0.3"/>
    <row r="1108" ht="14.25" customHeight="1" x14ac:dyDescent="0.3"/>
    <row r="1109" ht="14.25" customHeight="1" x14ac:dyDescent="0.3"/>
    <row r="1110" ht="14.25" customHeight="1" x14ac:dyDescent="0.3"/>
    <row r="1111" ht="14.25" customHeight="1" x14ac:dyDescent="0.3"/>
    <row r="1112" ht="14.25" customHeight="1" x14ac:dyDescent="0.3"/>
    <row r="1113" ht="14.25" customHeight="1" x14ac:dyDescent="0.3"/>
    <row r="1114" ht="14.25" customHeight="1" x14ac:dyDescent="0.3"/>
    <row r="1115" ht="14.25" customHeight="1" x14ac:dyDescent="0.3"/>
    <row r="1116" ht="14.25" customHeight="1" x14ac:dyDescent="0.3"/>
    <row r="1117" ht="14.25" customHeight="1" x14ac:dyDescent="0.3"/>
    <row r="1118" ht="14.25" customHeight="1" x14ac:dyDescent="0.3"/>
    <row r="1119" ht="14.25" customHeight="1" x14ac:dyDescent="0.3"/>
    <row r="1120" ht="14.25" customHeight="1" x14ac:dyDescent="0.3"/>
    <row r="1121" ht="14.25" customHeight="1" x14ac:dyDescent="0.3"/>
    <row r="1122" ht="14.25" customHeight="1" x14ac:dyDescent="0.3"/>
    <row r="1123" ht="14.25" customHeight="1" x14ac:dyDescent="0.3"/>
    <row r="1124" ht="14.25" customHeight="1" x14ac:dyDescent="0.3"/>
    <row r="1125" ht="14.25" customHeight="1" x14ac:dyDescent="0.3"/>
    <row r="1126" ht="14.25" customHeight="1" x14ac:dyDescent="0.3"/>
    <row r="1127" ht="14.25" customHeight="1" x14ac:dyDescent="0.3"/>
    <row r="1128" ht="14.25" customHeight="1" x14ac:dyDescent="0.3"/>
    <row r="1129" ht="14.25" customHeight="1" x14ac:dyDescent="0.3"/>
    <row r="1130" ht="14.25" customHeight="1" x14ac:dyDescent="0.3"/>
    <row r="1131" ht="14.25" customHeight="1" x14ac:dyDescent="0.3"/>
    <row r="1132" ht="14.25" customHeight="1" x14ac:dyDescent="0.3"/>
    <row r="1133" ht="14.25" customHeight="1" x14ac:dyDescent="0.3"/>
    <row r="1134" ht="14.25" customHeight="1" x14ac:dyDescent="0.3"/>
    <row r="1135" ht="14.25" customHeight="1" x14ac:dyDescent="0.3"/>
    <row r="1136" ht="14.25" customHeight="1" x14ac:dyDescent="0.3"/>
    <row r="1137" ht="14.25" customHeight="1" x14ac:dyDescent="0.3"/>
    <row r="1138" ht="14.25" customHeight="1" x14ac:dyDescent="0.3"/>
    <row r="1139" ht="14.25" customHeight="1" x14ac:dyDescent="0.3"/>
    <row r="1140" ht="14.25" customHeight="1" x14ac:dyDescent="0.3"/>
    <row r="1141" ht="14.25" customHeight="1" x14ac:dyDescent="0.3"/>
    <row r="1142" ht="14.25" customHeight="1" x14ac:dyDescent="0.3"/>
    <row r="1143" ht="14.25" customHeight="1" x14ac:dyDescent="0.3"/>
    <row r="1144" ht="14.25" customHeight="1" x14ac:dyDescent="0.3"/>
    <row r="1145" ht="14.25" customHeight="1" x14ac:dyDescent="0.3"/>
    <row r="1146" ht="14.25" customHeight="1" x14ac:dyDescent="0.3"/>
    <row r="1147" ht="14.25" customHeight="1" x14ac:dyDescent="0.3"/>
    <row r="1148" ht="14.25" customHeight="1" x14ac:dyDescent="0.3"/>
    <row r="1149" ht="14.25" customHeight="1" x14ac:dyDescent="0.3"/>
    <row r="1150" ht="14.25" customHeight="1" x14ac:dyDescent="0.3"/>
    <row r="1151" ht="14.25" customHeight="1" x14ac:dyDescent="0.3"/>
    <row r="1152" ht="14.25" customHeight="1" x14ac:dyDescent="0.3"/>
    <row r="1153" ht="14.25" customHeight="1" x14ac:dyDescent="0.3"/>
    <row r="1154" ht="14.25" customHeight="1" x14ac:dyDescent="0.3"/>
    <row r="1155" ht="14.25" customHeight="1" x14ac:dyDescent="0.3"/>
    <row r="1156" ht="14.25" customHeight="1" x14ac:dyDescent="0.3"/>
    <row r="1157" ht="14.25" customHeight="1" x14ac:dyDescent="0.3"/>
    <row r="1158" ht="14.25" customHeight="1" x14ac:dyDescent="0.3"/>
    <row r="1159" ht="14.25" customHeight="1" x14ac:dyDescent="0.3"/>
    <row r="1160" ht="14.25" customHeight="1" x14ac:dyDescent="0.3"/>
    <row r="1161" ht="14.25" customHeight="1" x14ac:dyDescent="0.3"/>
    <row r="1162" ht="14.25" customHeight="1" x14ac:dyDescent="0.3"/>
    <row r="1163" ht="14.25" customHeight="1" x14ac:dyDescent="0.3"/>
    <row r="1164" ht="14.25" customHeight="1" x14ac:dyDescent="0.3"/>
    <row r="1165" ht="14.25" customHeight="1" x14ac:dyDescent="0.3"/>
    <row r="1166" ht="14.25" customHeight="1" x14ac:dyDescent="0.3"/>
    <row r="1167" ht="14.25" customHeight="1" x14ac:dyDescent="0.3"/>
    <row r="1168" ht="14.25" customHeight="1" x14ac:dyDescent="0.3"/>
    <row r="1169" ht="14.25" customHeight="1" x14ac:dyDescent="0.3"/>
    <row r="1170" ht="14.25" customHeight="1" x14ac:dyDescent="0.3"/>
    <row r="1171" ht="14.25" customHeight="1" x14ac:dyDescent="0.3"/>
    <row r="1172" ht="14.25" customHeight="1" x14ac:dyDescent="0.3"/>
    <row r="1173" ht="14.25" customHeight="1" x14ac:dyDescent="0.3"/>
    <row r="1174" ht="14.25" customHeight="1" x14ac:dyDescent="0.3"/>
    <row r="1175" ht="14.25" customHeight="1" x14ac:dyDescent="0.3"/>
    <row r="1176" ht="14.25" customHeight="1" x14ac:dyDescent="0.3"/>
    <row r="1177" ht="14.25" customHeight="1" x14ac:dyDescent="0.3"/>
    <row r="1178" ht="14.25" customHeight="1" x14ac:dyDescent="0.3"/>
    <row r="1179" ht="14.25" customHeight="1" x14ac:dyDescent="0.3"/>
    <row r="1180" ht="14.25" customHeight="1" x14ac:dyDescent="0.3"/>
    <row r="1181" ht="14.25" customHeight="1" x14ac:dyDescent="0.3"/>
    <row r="1182" ht="14.25" customHeight="1" x14ac:dyDescent="0.3"/>
    <row r="1183" ht="14.25" customHeight="1" x14ac:dyDescent="0.3"/>
    <row r="1184" ht="14.25" customHeight="1" x14ac:dyDescent="0.3"/>
    <row r="1185" ht="14.25" customHeight="1" x14ac:dyDescent="0.3"/>
    <row r="1186" ht="14.25" customHeight="1" x14ac:dyDescent="0.3"/>
    <row r="1187" ht="14.25" customHeight="1" x14ac:dyDescent="0.3"/>
    <row r="1188" ht="14.25" customHeight="1" x14ac:dyDescent="0.3"/>
    <row r="1189" ht="14.25" customHeight="1" x14ac:dyDescent="0.3"/>
    <row r="1190" ht="14.25" customHeight="1" x14ac:dyDescent="0.3"/>
    <row r="1191" ht="14.25" customHeight="1" x14ac:dyDescent="0.3"/>
    <row r="1192" ht="14.25" customHeight="1" x14ac:dyDescent="0.3"/>
    <row r="1193" ht="14.25" customHeight="1" x14ac:dyDescent="0.3"/>
    <row r="1194" ht="14.25" customHeight="1" x14ac:dyDescent="0.3"/>
    <row r="1195" ht="14.25" customHeight="1" x14ac:dyDescent="0.3"/>
    <row r="1196" ht="14.25" customHeight="1" x14ac:dyDescent="0.3"/>
    <row r="1197" ht="14.25" customHeight="1" x14ac:dyDescent="0.3"/>
    <row r="1198" ht="14.25" customHeight="1" x14ac:dyDescent="0.3"/>
    <row r="1199" ht="14.25" customHeight="1" x14ac:dyDescent="0.3"/>
    <row r="1200" ht="14.25" customHeight="1" x14ac:dyDescent="0.3"/>
    <row r="1201" ht="14.25" customHeight="1" x14ac:dyDescent="0.3"/>
    <row r="1202" ht="14.25" customHeight="1" x14ac:dyDescent="0.3"/>
    <row r="1203" ht="14.25" customHeight="1" x14ac:dyDescent="0.3"/>
    <row r="1204" ht="14.25" customHeight="1" x14ac:dyDescent="0.3"/>
    <row r="1205" ht="14.25" customHeight="1" x14ac:dyDescent="0.3"/>
    <row r="1206" ht="14.25" customHeight="1" x14ac:dyDescent="0.3"/>
    <row r="1207" ht="14.25" customHeight="1" x14ac:dyDescent="0.3"/>
    <row r="1208" ht="14.25" customHeight="1" x14ac:dyDescent="0.3"/>
    <row r="1209" ht="14.25" customHeight="1" x14ac:dyDescent="0.3"/>
    <row r="1210" ht="14.25" customHeight="1" x14ac:dyDescent="0.3"/>
    <row r="1211" ht="14.25" customHeight="1" x14ac:dyDescent="0.3"/>
    <row r="1212" ht="14.25" customHeight="1" x14ac:dyDescent="0.3"/>
    <row r="1213" ht="14.25" customHeight="1" x14ac:dyDescent="0.3"/>
    <row r="1214" ht="14.25" customHeight="1" x14ac:dyDescent="0.3"/>
    <row r="1215" ht="14.25" customHeight="1" x14ac:dyDescent="0.3"/>
    <row r="1216" ht="14.25" customHeight="1" x14ac:dyDescent="0.3"/>
    <row r="1217" ht="14.25" customHeight="1" x14ac:dyDescent="0.3"/>
    <row r="1218" ht="14.25" customHeight="1" x14ac:dyDescent="0.3"/>
    <row r="1219" ht="14.25" customHeight="1" x14ac:dyDescent="0.3"/>
    <row r="1220" ht="14.25" customHeight="1" x14ac:dyDescent="0.3"/>
    <row r="1221" ht="14.25" customHeight="1" x14ac:dyDescent="0.3"/>
    <row r="1222" ht="14.25" customHeight="1" x14ac:dyDescent="0.3"/>
    <row r="1223" ht="14.25" customHeight="1" x14ac:dyDescent="0.3"/>
    <row r="1224" ht="14.25" customHeight="1" x14ac:dyDescent="0.3"/>
    <row r="1225" ht="14.25" customHeight="1" x14ac:dyDescent="0.3"/>
    <row r="1226" ht="14.25" customHeight="1" x14ac:dyDescent="0.3"/>
    <row r="1227" ht="14.25" customHeight="1" x14ac:dyDescent="0.3"/>
    <row r="1228" ht="14.25" customHeight="1" x14ac:dyDescent="0.3"/>
    <row r="1229" ht="14.25" customHeight="1" x14ac:dyDescent="0.3"/>
    <row r="1230" ht="14.25" customHeight="1" x14ac:dyDescent="0.3"/>
    <row r="1231" ht="14.25" customHeight="1" x14ac:dyDescent="0.3"/>
    <row r="1232" ht="14.25" customHeight="1" x14ac:dyDescent="0.3"/>
    <row r="1233" ht="14.25" customHeight="1" x14ac:dyDescent="0.3"/>
    <row r="1234" ht="14.25" customHeight="1" x14ac:dyDescent="0.3"/>
    <row r="1235" ht="14.25" customHeight="1" x14ac:dyDescent="0.3"/>
    <row r="1236" ht="14.25" customHeight="1" x14ac:dyDescent="0.3"/>
    <row r="1237" ht="14.25" customHeight="1" x14ac:dyDescent="0.3"/>
    <row r="1238" ht="14.25" customHeight="1" x14ac:dyDescent="0.3"/>
    <row r="1239" ht="14.25" customHeight="1" x14ac:dyDescent="0.3"/>
    <row r="1240" ht="14.25" customHeight="1" x14ac:dyDescent="0.3"/>
    <row r="1241" ht="14.25" customHeight="1" x14ac:dyDescent="0.3"/>
    <row r="1242" ht="14.25" customHeight="1" x14ac:dyDescent="0.3"/>
    <row r="1243" ht="14.25" customHeight="1" x14ac:dyDescent="0.3"/>
    <row r="1244" ht="14.25" customHeight="1" x14ac:dyDescent="0.3"/>
    <row r="1245" ht="14.25" customHeight="1" x14ac:dyDescent="0.3"/>
    <row r="1246" ht="14.25" customHeight="1" x14ac:dyDescent="0.3"/>
    <row r="1247" ht="14.25" customHeight="1" x14ac:dyDescent="0.3"/>
    <row r="1248" ht="14.25" customHeight="1" x14ac:dyDescent="0.3"/>
    <row r="1249" ht="14.25" customHeight="1" x14ac:dyDescent="0.3"/>
    <row r="1250" ht="14.25" customHeight="1" x14ac:dyDescent="0.3"/>
    <row r="1251" ht="14.25" customHeight="1" x14ac:dyDescent="0.3"/>
    <row r="1252" ht="14.25" customHeight="1" x14ac:dyDescent="0.3"/>
    <row r="1253" ht="14.25" customHeight="1" x14ac:dyDescent="0.3"/>
    <row r="1254" ht="14.25" customHeight="1" x14ac:dyDescent="0.3"/>
    <row r="1255" ht="14.25" customHeight="1" x14ac:dyDescent="0.3"/>
    <row r="1256" ht="14.25" customHeight="1" x14ac:dyDescent="0.3"/>
    <row r="1257" ht="14.25" customHeight="1" x14ac:dyDescent="0.3"/>
    <row r="1258" ht="14.25" customHeight="1" x14ac:dyDescent="0.3"/>
    <row r="1259" ht="14.25" customHeight="1" x14ac:dyDescent="0.3"/>
    <row r="1260" ht="14.25" customHeight="1" x14ac:dyDescent="0.3"/>
    <row r="1261" ht="14.25" customHeight="1" x14ac:dyDescent="0.3"/>
    <row r="1262" ht="14.25" customHeight="1" x14ac:dyDescent="0.3"/>
    <row r="1263" ht="14.25" customHeight="1" x14ac:dyDescent="0.3"/>
    <row r="1264" ht="14.25" customHeight="1" x14ac:dyDescent="0.3"/>
    <row r="1265" ht="14.25" customHeight="1" x14ac:dyDescent="0.3"/>
    <row r="1266" ht="14.25" customHeight="1" x14ac:dyDescent="0.3"/>
    <row r="1267" ht="14.25" customHeight="1" x14ac:dyDescent="0.3"/>
    <row r="1268" ht="14.25" customHeight="1" x14ac:dyDescent="0.3"/>
    <row r="1269" ht="14.25" customHeight="1" x14ac:dyDescent="0.3"/>
    <row r="1270" ht="14.25" customHeight="1" x14ac:dyDescent="0.3"/>
    <row r="1271" ht="14.25" customHeight="1" x14ac:dyDescent="0.3"/>
    <row r="1272" ht="14.25" customHeight="1" x14ac:dyDescent="0.3"/>
    <row r="1273" ht="14.25" customHeight="1" x14ac:dyDescent="0.3"/>
    <row r="1274" ht="14.25" customHeight="1" x14ac:dyDescent="0.3"/>
    <row r="1275" ht="14.25" customHeight="1" x14ac:dyDescent="0.3"/>
    <row r="1276" ht="14.25" customHeight="1" x14ac:dyDescent="0.3"/>
    <row r="1277" ht="14.25" customHeight="1" x14ac:dyDescent="0.3"/>
    <row r="1278" ht="14.25" customHeight="1" x14ac:dyDescent="0.3"/>
    <row r="1279" ht="14.25" customHeight="1" x14ac:dyDescent="0.3"/>
    <row r="1280" ht="14.25" customHeight="1" x14ac:dyDescent="0.3"/>
    <row r="1281" ht="14.25" customHeight="1" x14ac:dyDescent="0.3"/>
    <row r="1282" ht="14.25" customHeight="1" x14ac:dyDescent="0.3"/>
    <row r="1283" ht="14.25" customHeight="1" x14ac:dyDescent="0.3"/>
    <row r="1284" ht="14.25" customHeight="1" x14ac:dyDescent="0.3"/>
    <row r="1285" ht="14.25" customHeight="1" x14ac:dyDescent="0.3"/>
    <row r="1286" ht="14.25" customHeight="1" x14ac:dyDescent="0.3"/>
    <row r="1287" ht="14.25" customHeight="1" x14ac:dyDescent="0.3"/>
    <row r="1288" ht="14.25" customHeight="1" x14ac:dyDescent="0.3"/>
    <row r="1289" ht="14.25" customHeight="1" x14ac:dyDescent="0.3"/>
    <row r="1290" ht="14.25" customHeight="1" x14ac:dyDescent="0.3"/>
    <row r="1291" ht="14.25" customHeight="1" x14ac:dyDescent="0.3"/>
    <row r="1292" ht="14.25" customHeight="1" x14ac:dyDescent="0.3"/>
    <row r="1293" ht="14.25" customHeight="1" x14ac:dyDescent="0.3"/>
    <row r="1294" ht="14.25" customHeight="1" x14ac:dyDescent="0.3"/>
    <row r="1295" ht="14.25" customHeight="1" x14ac:dyDescent="0.3"/>
    <row r="1296" ht="14.25" customHeight="1" x14ac:dyDescent="0.3"/>
    <row r="1297" ht="14.25" customHeight="1" x14ac:dyDescent="0.3"/>
    <row r="1298" ht="14.25" customHeight="1" x14ac:dyDescent="0.3"/>
    <row r="1299" ht="14.25" customHeight="1" x14ac:dyDescent="0.3"/>
    <row r="1300" ht="14.25" customHeight="1" x14ac:dyDescent="0.3"/>
    <row r="1301" ht="14.25" customHeight="1" x14ac:dyDescent="0.3"/>
    <row r="1302" ht="14.25" customHeight="1" x14ac:dyDescent="0.3"/>
    <row r="1303" ht="14.25" customHeight="1" x14ac:dyDescent="0.3"/>
    <row r="1304" ht="14.25" customHeight="1" x14ac:dyDescent="0.3"/>
    <row r="1305" ht="14.25" customHeight="1" x14ac:dyDescent="0.3"/>
    <row r="1306" ht="14.25" customHeight="1" x14ac:dyDescent="0.3"/>
    <row r="1307" ht="14.25" customHeight="1" x14ac:dyDescent="0.3"/>
    <row r="1308" ht="14.25" customHeight="1" x14ac:dyDescent="0.3"/>
    <row r="1309" ht="14.25" customHeight="1" x14ac:dyDescent="0.3"/>
    <row r="1310" ht="14.25" customHeight="1" x14ac:dyDescent="0.3"/>
    <row r="1311" ht="14.25" customHeight="1" x14ac:dyDescent="0.3"/>
    <row r="1312" ht="14.25" customHeight="1" x14ac:dyDescent="0.3"/>
    <row r="1313" ht="14.25" customHeight="1" x14ac:dyDescent="0.3"/>
    <row r="1314" ht="14.25" customHeight="1" x14ac:dyDescent="0.3"/>
    <row r="1315" ht="14.25" customHeight="1" x14ac:dyDescent="0.3"/>
    <row r="1316" ht="14.25" customHeight="1" x14ac:dyDescent="0.3"/>
    <row r="1317" ht="14.25" customHeight="1" x14ac:dyDescent="0.3"/>
    <row r="1318" ht="14.25" customHeight="1" x14ac:dyDescent="0.3"/>
    <row r="1319" ht="14.25" customHeight="1" x14ac:dyDescent="0.3"/>
    <row r="1320" ht="14.25" customHeight="1" x14ac:dyDescent="0.3"/>
    <row r="1321" ht="14.25" customHeight="1" x14ac:dyDescent="0.3"/>
    <row r="1322" ht="14.25" customHeight="1" x14ac:dyDescent="0.3"/>
    <row r="1323" ht="14.25" customHeight="1" x14ac:dyDescent="0.3"/>
    <row r="1324" ht="14.25" customHeight="1" x14ac:dyDescent="0.3"/>
    <row r="1325" ht="14.25" customHeight="1" x14ac:dyDescent="0.3"/>
    <row r="1326" ht="14.25" customHeight="1" x14ac:dyDescent="0.3"/>
    <row r="1327" ht="14.25" customHeight="1" x14ac:dyDescent="0.3"/>
    <row r="1328" ht="14.25" customHeight="1" x14ac:dyDescent="0.3"/>
    <row r="1329" ht="14.25" customHeight="1" x14ac:dyDescent="0.3"/>
    <row r="1330" ht="14.25" customHeight="1" x14ac:dyDescent="0.3"/>
    <row r="1331" ht="14.25" customHeight="1" x14ac:dyDescent="0.3"/>
    <row r="1332" ht="14.25" customHeight="1" x14ac:dyDescent="0.3"/>
    <row r="1333" ht="14.25" customHeight="1" x14ac:dyDescent="0.3"/>
    <row r="1334" ht="14.25" customHeight="1" x14ac:dyDescent="0.3"/>
    <row r="1335" ht="14.25" customHeight="1" x14ac:dyDescent="0.3"/>
    <row r="1336" ht="14.25" customHeight="1" x14ac:dyDescent="0.3"/>
    <row r="1337" ht="14.25" customHeight="1" x14ac:dyDescent="0.3"/>
    <row r="1338" ht="14.25" customHeight="1" x14ac:dyDescent="0.3"/>
    <row r="1339" ht="14.25" customHeight="1" x14ac:dyDescent="0.3"/>
    <row r="1340" ht="14.25" customHeight="1" x14ac:dyDescent="0.3"/>
    <row r="1341" ht="14.25" customHeight="1" x14ac:dyDescent="0.3"/>
    <row r="1342" ht="14.25" customHeight="1" x14ac:dyDescent="0.3"/>
    <row r="1343" ht="14.25" customHeight="1" x14ac:dyDescent="0.3"/>
    <row r="1344" ht="14.25" customHeight="1" x14ac:dyDescent="0.3"/>
    <row r="1345" ht="14.25" customHeight="1" x14ac:dyDescent="0.3"/>
    <row r="1346" ht="14.25" customHeight="1" x14ac:dyDescent="0.3"/>
    <row r="1347" ht="14.25" customHeight="1" x14ac:dyDescent="0.3"/>
    <row r="1348" ht="14.25" customHeight="1" x14ac:dyDescent="0.3"/>
    <row r="1349" ht="14.25" customHeight="1" x14ac:dyDescent="0.3"/>
    <row r="1350" ht="14.25" customHeight="1" x14ac:dyDescent="0.3"/>
    <row r="1351" ht="14.25" customHeight="1" x14ac:dyDescent="0.3"/>
    <row r="1352" ht="14.25" customHeight="1" x14ac:dyDescent="0.3"/>
    <row r="1353" ht="14.25" customHeight="1" x14ac:dyDescent="0.3"/>
    <row r="1354" ht="14.25" customHeight="1" x14ac:dyDescent="0.3"/>
    <row r="1355" ht="14.25" customHeight="1" x14ac:dyDescent="0.3"/>
    <row r="1356" ht="14.25" customHeight="1" x14ac:dyDescent="0.3"/>
    <row r="1357" ht="14.25" customHeight="1" x14ac:dyDescent="0.3"/>
    <row r="1358" ht="14.25" customHeight="1" x14ac:dyDescent="0.3"/>
    <row r="1359" ht="14.25" customHeight="1" x14ac:dyDescent="0.3"/>
    <row r="1360" ht="14.25" customHeight="1" x14ac:dyDescent="0.3"/>
    <row r="1361" ht="14.25" customHeight="1" x14ac:dyDescent="0.3"/>
    <row r="1362" ht="14.25" customHeight="1" x14ac:dyDescent="0.3"/>
    <row r="1363" ht="14.25" customHeight="1" x14ac:dyDescent="0.3"/>
    <row r="1364" ht="14.25" customHeight="1" x14ac:dyDescent="0.3"/>
    <row r="1365" ht="14.25" customHeight="1" x14ac:dyDescent="0.3"/>
    <row r="1366" ht="14.25" customHeight="1" x14ac:dyDescent="0.3"/>
    <row r="1367" ht="14.25" customHeight="1" x14ac:dyDescent="0.3"/>
    <row r="1368" ht="14.25" customHeight="1" x14ac:dyDescent="0.3"/>
    <row r="1369" ht="14.25" customHeight="1" x14ac:dyDescent="0.3"/>
    <row r="1370" ht="14.25" customHeight="1" x14ac:dyDescent="0.3"/>
    <row r="1371" ht="14.25" customHeight="1" x14ac:dyDescent="0.3"/>
    <row r="1372" ht="14.25" customHeight="1" x14ac:dyDescent="0.3"/>
    <row r="1373" ht="14.25" customHeight="1" x14ac:dyDescent="0.3"/>
    <row r="1374" ht="14.25" customHeight="1" x14ac:dyDescent="0.3"/>
    <row r="1375" ht="14.25" customHeight="1" x14ac:dyDescent="0.3"/>
    <row r="1376" ht="14.25" customHeight="1" x14ac:dyDescent="0.3"/>
    <row r="1377" ht="14.25" customHeight="1" x14ac:dyDescent="0.3"/>
    <row r="1378" ht="14.25" customHeight="1" x14ac:dyDescent="0.3"/>
    <row r="1379" ht="14.25" customHeight="1" x14ac:dyDescent="0.3"/>
    <row r="1380" ht="14.25" customHeight="1" x14ac:dyDescent="0.3"/>
    <row r="1381" ht="14.25" customHeight="1" x14ac:dyDescent="0.3"/>
    <row r="1382" ht="14.25" customHeight="1" x14ac:dyDescent="0.3"/>
    <row r="1383" ht="14.25" customHeight="1" x14ac:dyDescent="0.3"/>
    <row r="1384" ht="14.25" customHeight="1" x14ac:dyDescent="0.3"/>
    <row r="1385" ht="14.25" customHeight="1" x14ac:dyDescent="0.3"/>
    <row r="1386" ht="14.25" customHeight="1" x14ac:dyDescent="0.3"/>
    <row r="1387" ht="14.25" customHeight="1" x14ac:dyDescent="0.3"/>
    <row r="1388" ht="14.25" customHeight="1" x14ac:dyDescent="0.3"/>
    <row r="1389" ht="14.25" customHeight="1" x14ac:dyDescent="0.3"/>
    <row r="1390" ht="14.25" customHeight="1" x14ac:dyDescent="0.3"/>
    <row r="1391" ht="14.25" customHeight="1" x14ac:dyDescent="0.3"/>
    <row r="1392" ht="14.25" customHeight="1" x14ac:dyDescent="0.3"/>
    <row r="1393" ht="14.25" customHeight="1" x14ac:dyDescent="0.3"/>
    <row r="1394" ht="14.25" customHeight="1" x14ac:dyDescent="0.3"/>
    <row r="1395" ht="14.25" customHeight="1" x14ac:dyDescent="0.3"/>
    <row r="1396" ht="14.25" customHeight="1" x14ac:dyDescent="0.3"/>
    <row r="1397" ht="14.25" customHeight="1" x14ac:dyDescent="0.3"/>
    <row r="1398" ht="14.25" customHeight="1" x14ac:dyDescent="0.3"/>
    <row r="1399" ht="14.25" customHeight="1" x14ac:dyDescent="0.3"/>
    <row r="1400" ht="14.25" customHeight="1" x14ac:dyDescent="0.3"/>
    <row r="1401" ht="14.25" customHeight="1" x14ac:dyDescent="0.3"/>
    <row r="1402" ht="14.25" customHeight="1" x14ac:dyDescent="0.3"/>
    <row r="1403" ht="14.25" customHeight="1" x14ac:dyDescent="0.3"/>
    <row r="1404" ht="14.25" customHeight="1" x14ac:dyDescent="0.3"/>
    <row r="1405" ht="14.25" customHeight="1" x14ac:dyDescent="0.3"/>
    <row r="1406" ht="14.25" customHeight="1" x14ac:dyDescent="0.3"/>
    <row r="1407" ht="14.25" customHeight="1" x14ac:dyDescent="0.3"/>
    <row r="1408" ht="14.25" customHeight="1" x14ac:dyDescent="0.3"/>
    <row r="1409" ht="14.25" customHeight="1" x14ac:dyDescent="0.3"/>
    <row r="1410" ht="14.25" customHeight="1" x14ac:dyDescent="0.3"/>
    <row r="1411" ht="14.25" customHeight="1" x14ac:dyDescent="0.3"/>
    <row r="1412" ht="14.25" customHeight="1" x14ac:dyDescent="0.3"/>
    <row r="1413" ht="14.25" customHeight="1" x14ac:dyDescent="0.3"/>
    <row r="1414" ht="14.25" customHeight="1" x14ac:dyDescent="0.3"/>
    <row r="1415" ht="14.25" customHeight="1" x14ac:dyDescent="0.3"/>
    <row r="1416" ht="14.25" customHeight="1" x14ac:dyDescent="0.3"/>
    <row r="1417" ht="14.25" customHeight="1" x14ac:dyDescent="0.3"/>
    <row r="1418" ht="14.25" customHeight="1" x14ac:dyDescent="0.3"/>
    <row r="1419" ht="14.25" customHeight="1" x14ac:dyDescent="0.3"/>
    <row r="1420" ht="14.25" customHeight="1" x14ac:dyDescent="0.3"/>
    <row r="1421" ht="14.25" customHeight="1" x14ac:dyDescent="0.3"/>
    <row r="1422" ht="14.25" customHeight="1" x14ac:dyDescent="0.3"/>
    <row r="1423" ht="14.25" customHeight="1" x14ac:dyDescent="0.3"/>
    <row r="1424" ht="14.25" customHeight="1" x14ac:dyDescent="0.3"/>
    <row r="1425" ht="14.25" customHeight="1" x14ac:dyDescent="0.3"/>
    <row r="1426" ht="14.25" customHeight="1" x14ac:dyDescent="0.3"/>
    <row r="1427" ht="14.25" customHeight="1" x14ac:dyDescent="0.3"/>
    <row r="1428" ht="14.25" customHeight="1" x14ac:dyDescent="0.3"/>
    <row r="1429" ht="14.25" customHeight="1" x14ac:dyDescent="0.3"/>
    <row r="1430" ht="14.25" customHeight="1" x14ac:dyDescent="0.3"/>
    <row r="1431" ht="14.25" customHeight="1" x14ac:dyDescent="0.3"/>
    <row r="1432" ht="14.25" customHeight="1" x14ac:dyDescent="0.3"/>
    <row r="1433" ht="14.25" customHeight="1" x14ac:dyDescent="0.3"/>
    <row r="1434" ht="14.25" customHeight="1" x14ac:dyDescent="0.3"/>
    <row r="1435" ht="14.25" customHeight="1" x14ac:dyDescent="0.3"/>
    <row r="1436" ht="14.25" customHeight="1" x14ac:dyDescent="0.3"/>
    <row r="1437" ht="14.25" customHeight="1" x14ac:dyDescent="0.3"/>
    <row r="1438" ht="14.25" customHeight="1" x14ac:dyDescent="0.3"/>
    <row r="1439" ht="14.25" customHeight="1" x14ac:dyDescent="0.3"/>
    <row r="1440" ht="14.25" customHeight="1" x14ac:dyDescent="0.3"/>
    <row r="1441" ht="14.25" customHeight="1" x14ac:dyDescent="0.3"/>
    <row r="1442" ht="14.25" customHeight="1" x14ac:dyDescent="0.3"/>
    <row r="1443" ht="14.25" customHeight="1" x14ac:dyDescent="0.3"/>
    <row r="1444" ht="14.25" customHeight="1" x14ac:dyDescent="0.3"/>
    <row r="1445" ht="14.25" customHeight="1" x14ac:dyDescent="0.3"/>
    <row r="1446" ht="14.25" customHeight="1" x14ac:dyDescent="0.3"/>
    <row r="1447" ht="14.25" customHeight="1" x14ac:dyDescent="0.3"/>
    <row r="1448" ht="14.25" customHeight="1" x14ac:dyDescent="0.3"/>
    <row r="1449" ht="14.25" customHeight="1" x14ac:dyDescent="0.3"/>
    <row r="1450" ht="14.25" customHeight="1" x14ac:dyDescent="0.3"/>
    <row r="1451" ht="14.25" customHeight="1" x14ac:dyDescent="0.3"/>
    <row r="1452" ht="14.25" customHeight="1" x14ac:dyDescent="0.3"/>
    <row r="1453" ht="14.25" customHeight="1" x14ac:dyDescent="0.3"/>
    <row r="1454" ht="14.25" customHeight="1" x14ac:dyDescent="0.3"/>
    <row r="1455" ht="14.25" customHeight="1" x14ac:dyDescent="0.3"/>
    <row r="1456" ht="14.25" customHeight="1" x14ac:dyDescent="0.3"/>
    <row r="1457" ht="14.25" customHeight="1" x14ac:dyDescent="0.3"/>
    <row r="1458" ht="14.25" customHeight="1" x14ac:dyDescent="0.3"/>
    <row r="1459" ht="14.25" customHeight="1" x14ac:dyDescent="0.3"/>
    <row r="1460" ht="14.25" customHeight="1" x14ac:dyDescent="0.3"/>
    <row r="1461" ht="14.25" customHeight="1" x14ac:dyDescent="0.3"/>
    <row r="1462" ht="14.25" customHeight="1" x14ac:dyDescent="0.3"/>
    <row r="1463" ht="14.25" customHeight="1" x14ac:dyDescent="0.3"/>
    <row r="1464" ht="14.25" customHeight="1" x14ac:dyDescent="0.3"/>
    <row r="1465" ht="14.25" customHeight="1" x14ac:dyDescent="0.3"/>
    <row r="1466" ht="14.25" customHeight="1" x14ac:dyDescent="0.3"/>
    <row r="1467" ht="14.25" customHeight="1" x14ac:dyDescent="0.3"/>
    <row r="1468" ht="14.25" customHeight="1" x14ac:dyDescent="0.3"/>
    <row r="1469" ht="14.25" customHeight="1" x14ac:dyDescent="0.3"/>
    <row r="1470" ht="14.25" customHeight="1" x14ac:dyDescent="0.3"/>
    <row r="1471" ht="14.25" customHeight="1" x14ac:dyDescent="0.3"/>
    <row r="1472" ht="14.25" customHeight="1" x14ac:dyDescent="0.3"/>
    <row r="1473" ht="14.25" customHeight="1" x14ac:dyDescent="0.3"/>
    <row r="1474" ht="14.25" customHeight="1" x14ac:dyDescent="0.3"/>
    <row r="1475" ht="14.25" customHeight="1" x14ac:dyDescent="0.3"/>
    <row r="1476" ht="14.25" customHeight="1" x14ac:dyDescent="0.3"/>
    <row r="1477" ht="14.25" customHeight="1" x14ac:dyDescent="0.3"/>
    <row r="1478" ht="14.25" customHeight="1" x14ac:dyDescent="0.3"/>
    <row r="1479" ht="14.25" customHeight="1" x14ac:dyDescent="0.3"/>
    <row r="1480" ht="14.25" customHeight="1" x14ac:dyDescent="0.3"/>
    <row r="1481" ht="14.25" customHeight="1" x14ac:dyDescent="0.3"/>
    <row r="1482" ht="14.25" customHeight="1" x14ac:dyDescent="0.3"/>
    <row r="1483" ht="14.25" customHeight="1" x14ac:dyDescent="0.3"/>
    <row r="1484" ht="14.25" customHeight="1" x14ac:dyDescent="0.3"/>
    <row r="1485" ht="14.25" customHeight="1" x14ac:dyDescent="0.3"/>
    <row r="1486" ht="14.25" customHeight="1" x14ac:dyDescent="0.3"/>
    <row r="1487" ht="14.25" customHeight="1" x14ac:dyDescent="0.3"/>
    <row r="1488" ht="14.25" customHeight="1" x14ac:dyDescent="0.3"/>
    <row r="1489" ht="14.25" customHeight="1" x14ac:dyDescent="0.3"/>
    <row r="1490" ht="14.25" customHeight="1" x14ac:dyDescent="0.3"/>
    <row r="1491" ht="14.25" customHeight="1" x14ac:dyDescent="0.3"/>
    <row r="1492" ht="14.25" customHeight="1" x14ac:dyDescent="0.3"/>
    <row r="1493" ht="14.25" customHeight="1" x14ac:dyDescent="0.3"/>
    <row r="1494" ht="14.25" customHeight="1" x14ac:dyDescent="0.3"/>
    <row r="1495" ht="14.25" customHeight="1" x14ac:dyDescent="0.3"/>
    <row r="1496" ht="14.25" customHeight="1" x14ac:dyDescent="0.3"/>
    <row r="1497" ht="14.25" customHeight="1" x14ac:dyDescent="0.3"/>
    <row r="1498" ht="14.25" customHeight="1" x14ac:dyDescent="0.3"/>
    <row r="1499" ht="14.25" customHeight="1" x14ac:dyDescent="0.3"/>
    <row r="1500" ht="14.25" customHeight="1" x14ac:dyDescent="0.3"/>
    <row r="1501" ht="14.25" customHeight="1" x14ac:dyDescent="0.3"/>
    <row r="1502" ht="14.25" customHeight="1" x14ac:dyDescent="0.3"/>
    <row r="1503" ht="14.25" customHeight="1" x14ac:dyDescent="0.3"/>
    <row r="1504" ht="14.25" customHeight="1" x14ac:dyDescent="0.3"/>
    <row r="1505" ht="14.25" customHeight="1" x14ac:dyDescent="0.3"/>
    <row r="1506" ht="14.25" customHeight="1" x14ac:dyDescent="0.3"/>
    <row r="1507" ht="14.25" customHeight="1" x14ac:dyDescent="0.3"/>
    <row r="1508" ht="14.25" customHeight="1" x14ac:dyDescent="0.3"/>
    <row r="1509" ht="14.25" customHeight="1" x14ac:dyDescent="0.3"/>
    <row r="1510" ht="14.25" customHeight="1" x14ac:dyDescent="0.3"/>
    <row r="1511" ht="14.25" customHeight="1" x14ac:dyDescent="0.3"/>
    <row r="1512" ht="14.25" customHeight="1" x14ac:dyDescent="0.3"/>
    <row r="1513" ht="14.25" customHeight="1" x14ac:dyDescent="0.3"/>
    <row r="1514" ht="14.25" customHeight="1" x14ac:dyDescent="0.3"/>
    <row r="1515" ht="14.25" customHeight="1" x14ac:dyDescent="0.3"/>
    <row r="1516" ht="14.25" customHeight="1" x14ac:dyDescent="0.3"/>
    <row r="1517" ht="14.25" customHeight="1" x14ac:dyDescent="0.3"/>
    <row r="1518" ht="14.25" customHeight="1" x14ac:dyDescent="0.3"/>
    <row r="1519" ht="14.25" customHeight="1" x14ac:dyDescent="0.3"/>
    <row r="1520" ht="14.25" customHeight="1" x14ac:dyDescent="0.3"/>
    <row r="1521" ht="14.25" customHeight="1" x14ac:dyDescent="0.3"/>
    <row r="1522" ht="14.25" customHeight="1" x14ac:dyDescent="0.3"/>
    <row r="1523" ht="14.25" customHeight="1" x14ac:dyDescent="0.3"/>
    <row r="1524" ht="14.25" customHeight="1" x14ac:dyDescent="0.3"/>
    <row r="1525" ht="14.25" customHeight="1" x14ac:dyDescent="0.3"/>
    <row r="1526" ht="14.25" customHeight="1" x14ac:dyDescent="0.3"/>
    <row r="1527" ht="14.25" customHeight="1" x14ac:dyDescent="0.3"/>
    <row r="1528" ht="14.25" customHeight="1" x14ac:dyDescent="0.3"/>
    <row r="1529" ht="14.25" customHeight="1" x14ac:dyDescent="0.3"/>
    <row r="1530" ht="14.25" customHeight="1" x14ac:dyDescent="0.3"/>
    <row r="1531" ht="14.25" customHeight="1" x14ac:dyDescent="0.3"/>
    <row r="1532" ht="14.25" customHeight="1" x14ac:dyDescent="0.3"/>
    <row r="1533" ht="14.25" customHeight="1" x14ac:dyDescent="0.3"/>
    <row r="1534" ht="14.25" customHeight="1" x14ac:dyDescent="0.3"/>
    <row r="1535" ht="14.25" customHeight="1" x14ac:dyDescent="0.3"/>
    <row r="1536" ht="14.25" customHeight="1" x14ac:dyDescent="0.3"/>
    <row r="1537" ht="14.25" customHeight="1" x14ac:dyDescent="0.3"/>
    <row r="1538" ht="14.25" customHeight="1" x14ac:dyDescent="0.3"/>
    <row r="1539" ht="14.25" customHeight="1" x14ac:dyDescent="0.3"/>
    <row r="1540" ht="14.25" customHeight="1" x14ac:dyDescent="0.3"/>
    <row r="1541" ht="14.25" customHeight="1" x14ac:dyDescent="0.3"/>
    <row r="1542" ht="14.25" customHeight="1" x14ac:dyDescent="0.3"/>
    <row r="1543" ht="14.25" customHeight="1" x14ac:dyDescent="0.3"/>
    <row r="1544" ht="14.25" customHeight="1" x14ac:dyDescent="0.3"/>
    <row r="1545" ht="14.25" customHeight="1" x14ac:dyDescent="0.3"/>
    <row r="1546" ht="14.25" customHeight="1" x14ac:dyDescent="0.3"/>
    <row r="1547" ht="14.25" customHeight="1" x14ac:dyDescent="0.3"/>
    <row r="1548" ht="14.25" customHeight="1" x14ac:dyDescent="0.3"/>
    <row r="1549" ht="14.25" customHeight="1" x14ac:dyDescent="0.3"/>
    <row r="1550" ht="14.25" customHeight="1" x14ac:dyDescent="0.3"/>
    <row r="1551" ht="14.25" customHeight="1" x14ac:dyDescent="0.3"/>
    <row r="1552" ht="14.25" customHeight="1" x14ac:dyDescent="0.3"/>
    <row r="1553" ht="14.25" customHeight="1" x14ac:dyDescent="0.3"/>
    <row r="1554" ht="14.25" customHeight="1" x14ac:dyDescent="0.3"/>
    <row r="1555" ht="14.25" customHeight="1" x14ac:dyDescent="0.3"/>
    <row r="1556" ht="14.25" customHeight="1" x14ac:dyDescent="0.3"/>
    <row r="1557" ht="14.25" customHeight="1" x14ac:dyDescent="0.3"/>
    <row r="1558" ht="14.25" customHeight="1" x14ac:dyDescent="0.3"/>
    <row r="1559" ht="14.25" customHeight="1" x14ac:dyDescent="0.3"/>
    <row r="1560" ht="14.25" customHeight="1" x14ac:dyDescent="0.3"/>
    <row r="1561" ht="14.25" customHeight="1" x14ac:dyDescent="0.3"/>
    <row r="1562" ht="14.25" customHeight="1" x14ac:dyDescent="0.3"/>
    <row r="1563" ht="14.25" customHeight="1" x14ac:dyDescent="0.3"/>
    <row r="1564" ht="14.25" customHeight="1" x14ac:dyDescent="0.3"/>
    <row r="1565" ht="14.25" customHeight="1" x14ac:dyDescent="0.3"/>
    <row r="1566" ht="14.25" customHeight="1" x14ac:dyDescent="0.3"/>
    <row r="1567" ht="14.25" customHeight="1" x14ac:dyDescent="0.3"/>
    <row r="1568" ht="14.25" customHeight="1" x14ac:dyDescent="0.3"/>
    <row r="1569" ht="14.25" customHeight="1" x14ac:dyDescent="0.3"/>
    <row r="1570" ht="14.25" customHeight="1" x14ac:dyDescent="0.3"/>
    <row r="1571" ht="14.25" customHeight="1" x14ac:dyDescent="0.3"/>
    <row r="1572" ht="14.25" customHeight="1" x14ac:dyDescent="0.3"/>
    <row r="1573" ht="14.25" customHeight="1" x14ac:dyDescent="0.3"/>
    <row r="1574" ht="14.25" customHeight="1" x14ac:dyDescent="0.3"/>
    <row r="1575" ht="14.25" customHeight="1" x14ac:dyDescent="0.3"/>
    <row r="1576" ht="14.25" customHeight="1" x14ac:dyDescent="0.3"/>
    <row r="1577" ht="14.25" customHeight="1" x14ac:dyDescent="0.3"/>
    <row r="1578" ht="14.25" customHeight="1" x14ac:dyDescent="0.3"/>
    <row r="1579" ht="14.25" customHeight="1" x14ac:dyDescent="0.3"/>
    <row r="1580" ht="14.25" customHeight="1" x14ac:dyDescent="0.3"/>
    <row r="1581" ht="14.25" customHeight="1" x14ac:dyDescent="0.3"/>
    <row r="1582" ht="14.25" customHeight="1" x14ac:dyDescent="0.3"/>
    <row r="1583" ht="14.25" customHeight="1" x14ac:dyDescent="0.3"/>
    <row r="1584" ht="14.25" customHeight="1" x14ac:dyDescent="0.3"/>
    <row r="1585" ht="14.25" customHeight="1" x14ac:dyDescent="0.3"/>
    <row r="1586" ht="14.25" customHeight="1" x14ac:dyDescent="0.3"/>
    <row r="1587" ht="14.25" customHeight="1" x14ac:dyDescent="0.3"/>
    <row r="1588" ht="14.25" customHeight="1" x14ac:dyDescent="0.3"/>
    <row r="1589" ht="14.25" customHeight="1" x14ac:dyDescent="0.3"/>
    <row r="1590" ht="14.25" customHeight="1" x14ac:dyDescent="0.3"/>
    <row r="1591" ht="14.25" customHeight="1" x14ac:dyDescent="0.3"/>
    <row r="1592" ht="14.25" customHeight="1" x14ac:dyDescent="0.3"/>
    <row r="1593" ht="14.25" customHeight="1" x14ac:dyDescent="0.3"/>
    <row r="1594" ht="14.25" customHeight="1" x14ac:dyDescent="0.3"/>
    <row r="1595" ht="14.25" customHeight="1" x14ac:dyDescent="0.3"/>
    <row r="1596" ht="14.25" customHeight="1" x14ac:dyDescent="0.3"/>
    <row r="1597" ht="14.25" customHeight="1" x14ac:dyDescent="0.3"/>
    <row r="1598" ht="14.25" customHeight="1" x14ac:dyDescent="0.3"/>
    <row r="1599" ht="14.25" customHeight="1" x14ac:dyDescent="0.3"/>
    <row r="1600" ht="14.25" customHeight="1" x14ac:dyDescent="0.3"/>
    <row r="1601" ht="14.25" customHeight="1" x14ac:dyDescent="0.3"/>
    <row r="1602" ht="14.25" customHeight="1" x14ac:dyDescent="0.3"/>
    <row r="1603" ht="14.25" customHeight="1" x14ac:dyDescent="0.3"/>
    <row r="1604" ht="14.25" customHeight="1" x14ac:dyDescent="0.3"/>
    <row r="1605" ht="14.25" customHeight="1" x14ac:dyDescent="0.3"/>
    <row r="1606" ht="14.25" customHeight="1" x14ac:dyDescent="0.3"/>
    <row r="1607" ht="14.25" customHeight="1" x14ac:dyDescent="0.3"/>
    <row r="1608" ht="14.25" customHeight="1" x14ac:dyDescent="0.3"/>
    <row r="1609" ht="14.25" customHeight="1" x14ac:dyDescent="0.3"/>
    <row r="1610" ht="14.25" customHeight="1" x14ac:dyDescent="0.3"/>
    <row r="1611" ht="14.25" customHeight="1" x14ac:dyDescent="0.3"/>
    <row r="1612" ht="14.25" customHeight="1" x14ac:dyDescent="0.3"/>
    <row r="1613" ht="14.25" customHeight="1" x14ac:dyDescent="0.3"/>
    <row r="1614" ht="14.25" customHeight="1" x14ac:dyDescent="0.3"/>
    <row r="1615" ht="14.25" customHeight="1" x14ac:dyDescent="0.3"/>
    <row r="1616" ht="14.25" customHeight="1" x14ac:dyDescent="0.3"/>
    <row r="1617" ht="14.25" customHeight="1" x14ac:dyDescent="0.3"/>
    <row r="1618" ht="14.25" customHeight="1" x14ac:dyDescent="0.3"/>
    <row r="1619" ht="14.25" customHeight="1" x14ac:dyDescent="0.3"/>
    <row r="1620" ht="14.25" customHeight="1" x14ac:dyDescent="0.3"/>
    <row r="1621" ht="14.25" customHeight="1" x14ac:dyDescent="0.3"/>
    <row r="1622" ht="14.25" customHeight="1" x14ac:dyDescent="0.3"/>
    <row r="1623" ht="14.25" customHeight="1" x14ac:dyDescent="0.3"/>
    <row r="1624" ht="14.25" customHeight="1" x14ac:dyDescent="0.3"/>
    <row r="1625" ht="14.25" customHeight="1" x14ac:dyDescent="0.3"/>
    <row r="1626" ht="14.25" customHeight="1" x14ac:dyDescent="0.3"/>
    <row r="1627" ht="14.25" customHeight="1" x14ac:dyDescent="0.3"/>
    <row r="1628" ht="14.25" customHeight="1" x14ac:dyDescent="0.3"/>
    <row r="1629" ht="14.25" customHeight="1" x14ac:dyDescent="0.3"/>
    <row r="1630" ht="14.25" customHeight="1" x14ac:dyDescent="0.3"/>
    <row r="1631" ht="14.25" customHeight="1" x14ac:dyDescent="0.3"/>
    <row r="1632" ht="14.25" customHeight="1" x14ac:dyDescent="0.3"/>
    <row r="1633" ht="14.25" customHeight="1" x14ac:dyDescent="0.3"/>
    <row r="1634" ht="14.25" customHeight="1" x14ac:dyDescent="0.3"/>
    <row r="1635" ht="14.25" customHeight="1" x14ac:dyDescent="0.3"/>
    <row r="1636" ht="14.25" customHeight="1" x14ac:dyDescent="0.3"/>
    <row r="1637" ht="14.25" customHeight="1" x14ac:dyDescent="0.3"/>
    <row r="1638" ht="14.25" customHeight="1" x14ac:dyDescent="0.3"/>
    <row r="1639" ht="14.25" customHeight="1" x14ac:dyDescent="0.3"/>
    <row r="1640" ht="14.25" customHeight="1" x14ac:dyDescent="0.3"/>
    <row r="1641" ht="14.25" customHeight="1" x14ac:dyDescent="0.3"/>
    <row r="1642" ht="14.25" customHeight="1" x14ac:dyDescent="0.3"/>
    <row r="1643" ht="14.25" customHeight="1" x14ac:dyDescent="0.3"/>
    <row r="1644" ht="14.25" customHeight="1" x14ac:dyDescent="0.3"/>
    <row r="1645" ht="14.25" customHeight="1" x14ac:dyDescent="0.3"/>
    <row r="1646" ht="14.25" customHeight="1" x14ac:dyDescent="0.3"/>
    <row r="1647" ht="14.25" customHeight="1" x14ac:dyDescent="0.3"/>
    <row r="1648" ht="14.25" customHeight="1" x14ac:dyDescent="0.3"/>
    <row r="1649" ht="14.25" customHeight="1" x14ac:dyDescent="0.3"/>
    <row r="1650" ht="14.25" customHeight="1" x14ac:dyDescent="0.3"/>
    <row r="1651" ht="14.25" customHeight="1" x14ac:dyDescent="0.3"/>
    <row r="1652" ht="14.25" customHeight="1" x14ac:dyDescent="0.3"/>
    <row r="1653" ht="14.25" customHeight="1" x14ac:dyDescent="0.3"/>
    <row r="1654" ht="14.25" customHeight="1" x14ac:dyDescent="0.3"/>
    <row r="1655" ht="14.25" customHeight="1" x14ac:dyDescent="0.3"/>
    <row r="1656" ht="14.25" customHeight="1" x14ac:dyDescent="0.3"/>
    <row r="1657" ht="14.25" customHeight="1" x14ac:dyDescent="0.3"/>
    <row r="1658" ht="14.25" customHeight="1" x14ac:dyDescent="0.3"/>
    <row r="1659" ht="14.25" customHeight="1" x14ac:dyDescent="0.3"/>
    <row r="1660" ht="14.25" customHeight="1" x14ac:dyDescent="0.3"/>
    <row r="1661" ht="14.25" customHeight="1" x14ac:dyDescent="0.3"/>
    <row r="1662" ht="14.25" customHeight="1" x14ac:dyDescent="0.3"/>
    <row r="1663" ht="14.25" customHeight="1" x14ac:dyDescent="0.3"/>
    <row r="1664" ht="14.25" customHeight="1" x14ac:dyDescent="0.3"/>
    <row r="1665" ht="14.25" customHeight="1" x14ac:dyDescent="0.3"/>
    <row r="1666" ht="14.25" customHeight="1" x14ac:dyDescent="0.3"/>
    <row r="1667" ht="14.25" customHeight="1" x14ac:dyDescent="0.3"/>
    <row r="1668" ht="14.25" customHeight="1" x14ac:dyDescent="0.3"/>
    <row r="1669" ht="14.25" customHeight="1" x14ac:dyDescent="0.3"/>
    <row r="1670" ht="14.25" customHeight="1" x14ac:dyDescent="0.3"/>
    <row r="1671" ht="14.25" customHeight="1" x14ac:dyDescent="0.3"/>
    <row r="1672" ht="14.25" customHeight="1" x14ac:dyDescent="0.3"/>
    <row r="1673" ht="14.25" customHeight="1" x14ac:dyDescent="0.3"/>
    <row r="1674" ht="14.25" customHeight="1" x14ac:dyDescent="0.3"/>
    <row r="1675" ht="14.25" customHeight="1" x14ac:dyDescent="0.3"/>
    <row r="1676" ht="14.25" customHeight="1" x14ac:dyDescent="0.3"/>
    <row r="1677" ht="14.25" customHeight="1" x14ac:dyDescent="0.3"/>
    <row r="1678" ht="14.25" customHeight="1" x14ac:dyDescent="0.3"/>
    <row r="1679" ht="14.25" customHeight="1" x14ac:dyDescent="0.3"/>
    <row r="1680" ht="14.25" customHeight="1" x14ac:dyDescent="0.3"/>
    <row r="1681" ht="14.25" customHeight="1" x14ac:dyDescent="0.3"/>
    <row r="1682" ht="14.25" customHeight="1" x14ac:dyDescent="0.3"/>
    <row r="1683" ht="14.25" customHeight="1" x14ac:dyDescent="0.3"/>
    <row r="1684" ht="14.25" customHeight="1" x14ac:dyDescent="0.3"/>
    <row r="1685" ht="14.25" customHeight="1" x14ac:dyDescent="0.3"/>
    <row r="1686" ht="14.25" customHeight="1" x14ac:dyDescent="0.3"/>
    <row r="1687" ht="14.25" customHeight="1" x14ac:dyDescent="0.3"/>
    <row r="1688" ht="14.25" customHeight="1" x14ac:dyDescent="0.3"/>
    <row r="1689" ht="14.25" customHeight="1" x14ac:dyDescent="0.3"/>
    <row r="1690" ht="14.25" customHeight="1" x14ac:dyDescent="0.3"/>
    <row r="1691" ht="14.25" customHeight="1" x14ac:dyDescent="0.3"/>
    <row r="1692" ht="14.25" customHeight="1" x14ac:dyDescent="0.3"/>
    <row r="1693" ht="14.25" customHeight="1" x14ac:dyDescent="0.3"/>
    <row r="1694" ht="14.25" customHeight="1" x14ac:dyDescent="0.3"/>
    <row r="1695" ht="14.25" customHeight="1" x14ac:dyDescent="0.3"/>
    <row r="1696" ht="14.25" customHeight="1" x14ac:dyDescent="0.3"/>
    <row r="1697" ht="14.25" customHeight="1" x14ac:dyDescent="0.3"/>
    <row r="1698" ht="14.25" customHeight="1" x14ac:dyDescent="0.3"/>
    <row r="1699" ht="14.25" customHeight="1" x14ac:dyDescent="0.3"/>
    <row r="1700" ht="14.25" customHeight="1" x14ac:dyDescent="0.3"/>
    <row r="1701" ht="14.25" customHeight="1" x14ac:dyDescent="0.3"/>
    <row r="1702" ht="14.25" customHeight="1" x14ac:dyDescent="0.3"/>
    <row r="1703" ht="14.25" customHeight="1" x14ac:dyDescent="0.3"/>
    <row r="1704" ht="14.25" customHeight="1" x14ac:dyDescent="0.3"/>
    <row r="1705" ht="14.25" customHeight="1" x14ac:dyDescent="0.3"/>
    <row r="1706" ht="14.25" customHeight="1" x14ac:dyDescent="0.3"/>
    <row r="1707" ht="14.25" customHeight="1" x14ac:dyDescent="0.3"/>
    <row r="1708" ht="14.25" customHeight="1" x14ac:dyDescent="0.3"/>
    <row r="1709" ht="14.25" customHeight="1" x14ac:dyDescent="0.3"/>
    <row r="1710" ht="14.25" customHeight="1" x14ac:dyDescent="0.3"/>
    <row r="1711" ht="14.25" customHeight="1" x14ac:dyDescent="0.3"/>
    <row r="1712" ht="14.25" customHeight="1" x14ac:dyDescent="0.3"/>
    <row r="1713" ht="14.25" customHeight="1" x14ac:dyDescent="0.3"/>
    <row r="1714" ht="14.25" customHeight="1" x14ac:dyDescent="0.3"/>
    <row r="1715" ht="14.25" customHeight="1" x14ac:dyDescent="0.3"/>
    <row r="1716" ht="14.25" customHeight="1" x14ac:dyDescent="0.3"/>
    <row r="1717" ht="14.25" customHeight="1" x14ac:dyDescent="0.3"/>
    <row r="1718" ht="14.25" customHeight="1" x14ac:dyDescent="0.3"/>
    <row r="1719" ht="14.25" customHeight="1" x14ac:dyDescent="0.3"/>
    <row r="1720" ht="14.25" customHeight="1" x14ac:dyDescent="0.3"/>
    <row r="1721" ht="14.25" customHeight="1" x14ac:dyDescent="0.3"/>
    <row r="1722" ht="14.25" customHeight="1" x14ac:dyDescent="0.3"/>
    <row r="1723" ht="14.25" customHeight="1" x14ac:dyDescent="0.3"/>
    <row r="1724" ht="14.25" customHeight="1" x14ac:dyDescent="0.3"/>
    <row r="1725" ht="14.25" customHeight="1" x14ac:dyDescent="0.3"/>
    <row r="1726" ht="14.25" customHeight="1" x14ac:dyDescent="0.3"/>
    <row r="1727" ht="14.25" customHeight="1" x14ac:dyDescent="0.3"/>
    <row r="1728" ht="14.25" customHeight="1" x14ac:dyDescent="0.3"/>
    <row r="1729" ht="14.25" customHeight="1" x14ac:dyDescent="0.3"/>
    <row r="1730" ht="14.25" customHeight="1" x14ac:dyDescent="0.3"/>
    <row r="1731" ht="14.25" customHeight="1" x14ac:dyDescent="0.3"/>
    <row r="1732" ht="14.25" customHeight="1" x14ac:dyDescent="0.3"/>
    <row r="1733" ht="14.25" customHeight="1" x14ac:dyDescent="0.3"/>
    <row r="1734" ht="14.25" customHeight="1" x14ac:dyDescent="0.3"/>
    <row r="1735" ht="14.25" customHeight="1" x14ac:dyDescent="0.3"/>
    <row r="1736" ht="14.25" customHeight="1" x14ac:dyDescent="0.3"/>
    <row r="1737" ht="14.25" customHeight="1" x14ac:dyDescent="0.3"/>
    <row r="1738" ht="14.25" customHeight="1" x14ac:dyDescent="0.3"/>
    <row r="1739" ht="14.25" customHeight="1" x14ac:dyDescent="0.3"/>
    <row r="1740" ht="14.25" customHeight="1" x14ac:dyDescent="0.3"/>
    <row r="1741" ht="14.25" customHeight="1" x14ac:dyDescent="0.3"/>
    <row r="1742" ht="14.25" customHeight="1" x14ac:dyDescent="0.3"/>
    <row r="1743" ht="14.25" customHeight="1" x14ac:dyDescent="0.3"/>
    <row r="1744" ht="14.25" customHeight="1" x14ac:dyDescent="0.3"/>
    <row r="1745" ht="14.25" customHeight="1" x14ac:dyDescent="0.3"/>
    <row r="1746" ht="14.25" customHeight="1" x14ac:dyDescent="0.3"/>
    <row r="1747" ht="14.25" customHeight="1" x14ac:dyDescent="0.3"/>
    <row r="1748" ht="14.25" customHeight="1" x14ac:dyDescent="0.3"/>
    <row r="1749" ht="14.25" customHeight="1" x14ac:dyDescent="0.3"/>
    <row r="1750" ht="14.25" customHeight="1" x14ac:dyDescent="0.3"/>
    <row r="1751" ht="14.25" customHeight="1" x14ac:dyDescent="0.3"/>
    <row r="1752" ht="14.25" customHeight="1" x14ac:dyDescent="0.3"/>
    <row r="1753" ht="14.25" customHeight="1" x14ac:dyDescent="0.3"/>
    <row r="1754" ht="14.25" customHeight="1" x14ac:dyDescent="0.3"/>
    <row r="1755" ht="14.25" customHeight="1" x14ac:dyDescent="0.3"/>
    <row r="1756" ht="14.25" customHeight="1" x14ac:dyDescent="0.3"/>
    <row r="1757" ht="14.25" customHeight="1" x14ac:dyDescent="0.3"/>
    <row r="1758" ht="14.25" customHeight="1" x14ac:dyDescent="0.3"/>
    <row r="1759" ht="14.25" customHeight="1" x14ac:dyDescent="0.3"/>
    <row r="1760" ht="14.25" customHeight="1" x14ac:dyDescent="0.3"/>
    <row r="1761" ht="14.25" customHeight="1" x14ac:dyDescent="0.3"/>
    <row r="1762" ht="14.25" customHeight="1" x14ac:dyDescent="0.3"/>
    <row r="1763" ht="14.25" customHeight="1" x14ac:dyDescent="0.3"/>
    <row r="1764" ht="14.25" customHeight="1" x14ac:dyDescent="0.3"/>
    <row r="1765" ht="14.25" customHeight="1" x14ac:dyDescent="0.3"/>
    <row r="1766" ht="14.25" customHeight="1" x14ac:dyDescent="0.3"/>
    <row r="1767" ht="14.25" customHeight="1" x14ac:dyDescent="0.3"/>
    <row r="1768" ht="14.25" customHeight="1" x14ac:dyDescent="0.3"/>
    <row r="1769" ht="14.25" customHeight="1" x14ac:dyDescent="0.3"/>
    <row r="1770" ht="14.25" customHeight="1" x14ac:dyDescent="0.3"/>
    <row r="1771" ht="14.25" customHeight="1" x14ac:dyDescent="0.3"/>
    <row r="1772" ht="14.25" customHeight="1" x14ac:dyDescent="0.3"/>
    <row r="1773" ht="14.25" customHeight="1" x14ac:dyDescent="0.3"/>
    <row r="1774" ht="14.25" customHeight="1" x14ac:dyDescent="0.3"/>
    <row r="1775" ht="14.25" customHeight="1" x14ac:dyDescent="0.3"/>
    <row r="1776" ht="14.25" customHeight="1" x14ac:dyDescent="0.3"/>
    <row r="1777" ht="14.25" customHeight="1" x14ac:dyDescent="0.3"/>
    <row r="1778" ht="14.25" customHeight="1" x14ac:dyDescent="0.3"/>
    <row r="1779" ht="14.25" customHeight="1" x14ac:dyDescent="0.3"/>
    <row r="1780" ht="14.25" customHeight="1" x14ac:dyDescent="0.3"/>
    <row r="1781" ht="14.25" customHeight="1" x14ac:dyDescent="0.3"/>
    <row r="1782" ht="14.25" customHeight="1" x14ac:dyDescent="0.3"/>
    <row r="1783" ht="14.25" customHeight="1" x14ac:dyDescent="0.3"/>
    <row r="1784" ht="14.25" customHeight="1" x14ac:dyDescent="0.3"/>
    <row r="1785" ht="14.25" customHeight="1" x14ac:dyDescent="0.3"/>
    <row r="1786" ht="14.25" customHeight="1" x14ac:dyDescent="0.3"/>
    <row r="1787" ht="14.25" customHeight="1" x14ac:dyDescent="0.3"/>
    <row r="1788" ht="14.25" customHeight="1" x14ac:dyDescent="0.3"/>
    <row r="1789" ht="14.25" customHeight="1" x14ac:dyDescent="0.3"/>
    <row r="1790" ht="14.25" customHeight="1" x14ac:dyDescent="0.3"/>
    <row r="1791" ht="14.25" customHeight="1" x14ac:dyDescent="0.3"/>
    <row r="1792" ht="14.25" customHeight="1" x14ac:dyDescent="0.3"/>
    <row r="1793" ht="14.25" customHeight="1" x14ac:dyDescent="0.3"/>
    <row r="1794" ht="14.25" customHeight="1" x14ac:dyDescent="0.3"/>
    <row r="1795" ht="14.25" customHeight="1" x14ac:dyDescent="0.3"/>
    <row r="1796" ht="14.25" customHeight="1" x14ac:dyDescent="0.3"/>
    <row r="1797" ht="14.25" customHeight="1" x14ac:dyDescent="0.3"/>
    <row r="1798" ht="14.25" customHeight="1" x14ac:dyDescent="0.3"/>
    <row r="1799" ht="14.25" customHeight="1" x14ac:dyDescent="0.3"/>
    <row r="1800" ht="14.25" customHeight="1" x14ac:dyDescent="0.3"/>
    <row r="1801" ht="14.25" customHeight="1" x14ac:dyDescent="0.3"/>
    <row r="1802" ht="14.25" customHeight="1" x14ac:dyDescent="0.3"/>
    <row r="1803" ht="14.25" customHeight="1" x14ac:dyDescent="0.3"/>
    <row r="1804" ht="14.25" customHeight="1" x14ac:dyDescent="0.3"/>
    <row r="1805" ht="14.25" customHeight="1" x14ac:dyDescent="0.3"/>
    <row r="1806" ht="14.25" customHeight="1" x14ac:dyDescent="0.3"/>
    <row r="1807" ht="14.25" customHeight="1" x14ac:dyDescent="0.3"/>
    <row r="1808" ht="14.25" customHeight="1" x14ac:dyDescent="0.3"/>
    <row r="1809" ht="14.25" customHeight="1" x14ac:dyDescent="0.3"/>
    <row r="1810" ht="14.25" customHeight="1" x14ac:dyDescent="0.3"/>
    <row r="1811" ht="14.25" customHeight="1" x14ac:dyDescent="0.3"/>
    <row r="1812" ht="14.25" customHeight="1" x14ac:dyDescent="0.3"/>
    <row r="1813" ht="14.25" customHeight="1" x14ac:dyDescent="0.3"/>
    <row r="1814" ht="14.25" customHeight="1" x14ac:dyDescent="0.3"/>
    <row r="1815" ht="14.25" customHeight="1" x14ac:dyDescent="0.3"/>
    <row r="1816" ht="14.25" customHeight="1" x14ac:dyDescent="0.3"/>
    <row r="1817" ht="14.25" customHeight="1" x14ac:dyDescent="0.3"/>
    <row r="1818" ht="14.25" customHeight="1" x14ac:dyDescent="0.3"/>
    <row r="1819" ht="14.25" customHeight="1" x14ac:dyDescent="0.3"/>
    <row r="1820" ht="14.25" customHeight="1" x14ac:dyDescent="0.3"/>
    <row r="1821" ht="14.25" customHeight="1" x14ac:dyDescent="0.3"/>
    <row r="1822" ht="14.25" customHeight="1" x14ac:dyDescent="0.3"/>
    <row r="1823" ht="14.25" customHeight="1" x14ac:dyDescent="0.3"/>
    <row r="1824" ht="14.25" customHeight="1" x14ac:dyDescent="0.3"/>
    <row r="1825" ht="14.25" customHeight="1" x14ac:dyDescent="0.3"/>
    <row r="1826" ht="14.25" customHeight="1" x14ac:dyDescent="0.3"/>
    <row r="1827" ht="14.25" customHeight="1" x14ac:dyDescent="0.3"/>
    <row r="1828" ht="14.25" customHeight="1" x14ac:dyDescent="0.3"/>
    <row r="1829" ht="14.25" customHeight="1" x14ac:dyDescent="0.3"/>
    <row r="1830" ht="14.25" customHeight="1" x14ac:dyDescent="0.3"/>
    <row r="1831" ht="14.25" customHeight="1" x14ac:dyDescent="0.3"/>
    <row r="1832" ht="14.25" customHeight="1" x14ac:dyDescent="0.3"/>
    <row r="1833" ht="14.25" customHeight="1" x14ac:dyDescent="0.3"/>
    <row r="1834" ht="14.25" customHeight="1" x14ac:dyDescent="0.3"/>
    <row r="1835" ht="14.25" customHeight="1" x14ac:dyDescent="0.3"/>
    <row r="1836" ht="14.25" customHeight="1" x14ac:dyDescent="0.3"/>
    <row r="1837" ht="14.25" customHeight="1" x14ac:dyDescent="0.3"/>
    <row r="1838" ht="14.25" customHeight="1" x14ac:dyDescent="0.3"/>
    <row r="1839" ht="14.25" customHeight="1" x14ac:dyDescent="0.3"/>
    <row r="1840" ht="14.25" customHeight="1" x14ac:dyDescent="0.3"/>
    <row r="1841" ht="14.25" customHeight="1" x14ac:dyDescent="0.3"/>
    <row r="1842" ht="14.25" customHeight="1" x14ac:dyDescent="0.3"/>
    <row r="1843" ht="14.25" customHeight="1" x14ac:dyDescent="0.3"/>
    <row r="1844" ht="14.25" customHeight="1" x14ac:dyDescent="0.3"/>
    <row r="1845" ht="14.25" customHeight="1" x14ac:dyDescent="0.3"/>
    <row r="1846" ht="14.25" customHeight="1" x14ac:dyDescent="0.3"/>
    <row r="1847" ht="14.25" customHeight="1" x14ac:dyDescent="0.3"/>
    <row r="1848" ht="14.25" customHeight="1" x14ac:dyDescent="0.3"/>
    <row r="1849" ht="14.25" customHeight="1" x14ac:dyDescent="0.3"/>
    <row r="1850" ht="14.25" customHeight="1" x14ac:dyDescent="0.3"/>
    <row r="1851" ht="14.25" customHeight="1" x14ac:dyDescent="0.3"/>
    <row r="1852" ht="14.25" customHeight="1" x14ac:dyDescent="0.3"/>
    <row r="1853" ht="14.25" customHeight="1" x14ac:dyDescent="0.3"/>
    <row r="1854" ht="14.25" customHeight="1" x14ac:dyDescent="0.3"/>
    <row r="1855" ht="14.25" customHeight="1" x14ac:dyDescent="0.3"/>
    <row r="1856" ht="14.25" customHeight="1" x14ac:dyDescent="0.3"/>
    <row r="1857" ht="14.25" customHeight="1" x14ac:dyDescent="0.3"/>
    <row r="1858" ht="14.25" customHeight="1" x14ac:dyDescent="0.3"/>
    <row r="1859" ht="14.25" customHeight="1" x14ac:dyDescent="0.3"/>
    <row r="1860" ht="14.25" customHeight="1" x14ac:dyDescent="0.3"/>
    <row r="1861" ht="14.25" customHeight="1" x14ac:dyDescent="0.3"/>
    <row r="1862" ht="14.25" customHeight="1" x14ac:dyDescent="0.3"/>
    <row r="1863" ht="14.25" customHeight="1" x14ac:dyDescent="0.3"/>
    <row r="1864" ht="14.25" customHeight="1" x14ac:dyDescent="0.3"/>
    <row r="1865" ht="14.25" customHeight="1" x14ac:dyDescent="0.3"/>
    <row r="1866" ht="14.25" customHeight="1" x14ac:dyDescent="0.3"/>
    <row r="1867" ht="14.25" customHeight="1" x14ac:dyDescent="0.3"/>
    <row r="1868" ht="14.25" customHeight="1" x14ac:dyDescent="0.3"/>
    <row r="1869" ht="14.25" customHeight="1" x14ac:dyDescent="0.3"/>
    <row r="1870" ht="14.25" customHeight="1" x14ac:dyDescent="0.3"/>
    <row r="1871" ht="14.25" customHeight="1" x14ac:dyDescent="0.3"/>
    <row r="1872" ht="14.25" customHeight="1" x14ac:dyDescent="0.3"/>
    <row r="1873" ht="14.25" customHeight="1" x14ac:dyDescent="0.3"/>
    <row r="1874" ht="14.25" customHeight="1" x14ac:dyDescent="0.3"/>
    <row r="1875" ht="14.25" customHeight="1" x14ac:dyDescent="0.3"/>
    <row r="1876" ht="14.25" customHeight="1" x14ac:dyDescent="0.3"/>
    <row r="1877" ht="14.25" customHeight="1" x14ac:dyDescent="0.3"/>
    <row r="1878" ht="14.25" customHeight="1" x14ac:dyDescent="0.3"/>
    <row r="1879" ht="14.25" customHeight="1" x14ac:dyDescent="0.3"/>
    <row r="1880" ht="14.25" customHeight="1" x14ac:dyDescent="0.3"/>
    <row r="1881" ht="14.25" customHeight="1" x14ac:dyDescent="0.3"/>
    <row r="1882" ht="14.25" customHeight="1" x14ac:dyDescent="0.3"/>
    <row r="1883" ht="14.25" customHeight="1" x14ac:dyDescent="0.3"/>
    <row r="1884" ht="14.25" customHeight="1" x14ac:dyDescent="0.3"/>
    <row r="1885" ht="14.25" customHeight="1" x14ac:dyDescent="0.3"/>
    <row r="1886" ht="14.25" customHeight="1" x14ac:dyDescent="0.3"/>
    <row r="1887" ht="14.25" customHeight="1" x14ac:dyDescent="0.3"/>
    <row r="1888" ht="14.25" customHeight="1" x14ac:dyDescent="0.3"/>
    <row r="1889" ht="14.25" customHeight="1" x14ac:dyDescent="0.3"/>
    <row r="1890" ht="14.25" customHeight="1" x14ac:dyDescent="0.3"/>
    <row r="1891" ht="14.25" customHeight="1" x14ac:dyDescent="0.3"/>
    <row r="1892" ht="14.25" customHeight="1" x14ac:dyDescent="0.3"/>
    <row r="1893" ht="14.25" customHeight="1" x14ac:dyDescent="0.3"/>
    <row r="1894" ht="14.25" customHeight="1" x14ac:dyDescent="0.3"/>
    <row r="1895" ht="14.25" customHeight="1" x14ac:dyDescent="0.3"/>
    <row r="1896" ht="14.25" customHeight="1" x14ac:dyDescent="0.3"/>
    <row r="1897" ht="14.25" customHeight="1" x14ac:dyDescent="0.3"/>
    <row r="1898" ht="14.25" customHeight="1" x14ac:dyDescent="0.3"/>
    <row r="1899" ht="14.25" customHeight="1" x14ac:dyDescent="0.3"/>
    <row r="1900" ht="14.25" customHeight="1" x14ac:dyDescent="0.3"/>
    <row r="1901" ht="14.25" customHeight="1" x14ac:dyDescent="0.3"/>
    <row r="1902" ht="14.25" customHeight="1" x14ac:dyDescent="0.3"/>
    <row r="1903" ht="14.25" customHeight="1" x14ac:dyDescent="0.3"/>
    <row r="1904" ht="14.25" customHeight="1" x14ac:dyDescent="0.3"/>
    <row r="1905" ht="14.25" customHeight="1" x14ac:dyDescent="0.3"/>
    <row r="1906" ht="14.25" customHeight="1" x14ac:dyDescent="0.3"/>
    <row r="1907" ht="14.25" customHeight="1" x14ac:dyDescent="0.3"/>
    <row r="1908" ht="14.25" customHeight="1" x14ac:dyDescent="0.3"/>
    <row r="1909" ht="14.25" customHeight="1" x14ac:dyDescent="0.3"/>
    <row r="1910" ht="14.25" customHeight="1" x14ac:dyDescent="0.3"/>
    <row r="1911" ht="14.25" customHeight="1" x14ac:dyDescent="0.3"/>
    <row r="1912" ht="14.25" customHeight="1" x14ac:dyDescent="0.3"/>
    <row r="1913" ht="14.25" customHeight="1" x14ac:dyDescent="0.3"/>
    <row r="1914" ht="14.25" customHeight="1" x14ac:dyDescent="0.3"/>
    <row r="1915" ht="14.25" customHeight="1" x14ac:dyDescent="0.3"/>
    <row r="1916" ht="14.25" customHeight="1" x14ac:dyDescent="0.3"/>
    <row r="1917" ht="14.25" customHeight="1" x14ac:dyDescent="0.3"/>
    <row r="1918" ht="14.25" customHeight="1" x14ac:dyDescent="0.3"/>
    <row r="1919" ht="14.25" customHeight="1" x14ac:dyDescent="0.3"/>
    <row r="1920" ht="14.25" customHeight="1" x14ac:dyDescent="0.3"/>
    <row r="1921" ht="14.25" customHeight="1" x14ac:dyDescent="0.3"/>
    <row r="1922" ht="14.25" customHeight="1" x14ac:dyDescent="0.3"/>
    <row r="1923" ht="14.25" customHeight="1" x14ac:dyDescent="0.3"/>
    <row r="1924" ht="14.25" customHeight="1" x14ac:dyDescent="0.3"/>
    <row r="1925" ht="14.25" customHeight="1" x14ac:dyDescent="0.3"/>
    <row r="1926" ht="14.25" customHeight="1" x14ac:dyDescent="0.3"/>
    <row r="1927" ht="14.25" customHeight="1" x14ac:dyDescent="0.3"/>
    <row r="1928" ht="14.25" customHeight="1" x14ac:dyDescent="0.3"/>
    <row r="1929" ht="14.25" customHeight="1" x14ac:dyDescent="0.3"/>
    <row r="1930" ht="14.25" customHeight="1" x14ac:dyDescent="0.3"/>
    <row r="1931" ht="14.25" customHeight="1" x14ac:dyDescent="0.3"/>
    <row r="1932" ht="14.25" customHeight="1" x14ac:dyDescent="0.3"/>
    <row r="1933" ht="14.25" customHeight="1" x14ac:dyDescent="0.3"/>
    <row r="1934" ht="14.25" customHeight="1" x14ac:dyDescent="0.3"/>
    <row r="1935" ht="14.25" customHeight="1" x14ac:dyDescent="0.3"/>
    <row r="1936" ht="14.25" customHeight="1" x14ac:dyDescent="0.3"/>
    <row r="1937" ht="14.25" customHeight="1" x14ac:dyDescent="0.3"/>
    <row r="1938" ht="14.25" customHeight="1" x14ac:dyDescent="0.3"/>
    <row r="1939" ht="14.25" customHeight="1" x14ac:dyDescent="0.3"/>
    <row r="1940" ht="14.25" customHeight="1" x14ac:dyDescent="0.3"/>
    <row r="1941" ht="14.25" customHeight="1" x14ac:dyDescent="0.3"/>
    <row r="1942" ht="14.25" customHeight="1" x14ac:dyDescent="0.3"/>
    <row r="1943" ht="14.25" customHeight="1" x14ac:dyDescent="0.3"/>
    <row r="1944" ht="14.25" customHeight="1" x14ac:dyDescent="0.3"/>
    <row r="1945" ht="14.25" customHeight="1" x14ac:dyDescent="0.3"/>
    <row r="1946" ht="14.25" customHeight="1" x14ac:dyDescent="0.3"/>
    <row r="1947" ht="14.25" customHeight="1" x14ac:dyDescent="0.3"/>
    <row r="1948" ht="14.25" customHeight="1" x14ac:dyDescent="0.3"/>
    <row r="1949" ht="14.25" customHeight="1" x14ac:dyDescent="0.3"/>
    <row r="1950" ht="14.25" customHeight="1" x14ac:dyDescent="0.3"/>
    <row r="1951" ht="14.25" customHeight="1" x14ac:dyDescent="0.3"/>
    <row r="1952" ht="14.25" customHeight="1" x14ac:dyDescent="0.3"/>
    <row r="1953" ht="14.25" customHeight="1" x14ac:dyDescent="0.3"/>
    <row r="1954" ht="14.25" customHeight="1" x14ac:dyDescent="0.3"/>
    <row r="1955" ht="14.25" customHeight="1" x14ac:dyDescent="0.3"/>
    <row r="1956" ht="14.25" customHeight="1" x14ac:dyDescent="0.3"/>
    <row r="1957" ht="14.25" customHeight="1" x14ac:dyDescent="0.3"/>
    <row r="1958" ht="14.25" customHeight="1" x14ac:dyDescent="0.3"/>
    <row r="1959" ht="14.25" customHeight="1" x14ac:dyDescent="0.3"/>
    <row r="1960" ht="14.25" customHeight="1" x14ac:dyDescent="0.3"/>
    <row r="1961" ht="14.25" customHeight="1" x14ac:dyDescent="0.3"/>
    <row r="1962" ht="14.25" customHeight="1" x14ac:dyDescent="0.3"/>
    <row r="1963" ht="14.25" customHeight="1" x14ac:dyDescent="0.3"/>
    <row r="1964" ht="14.25" customHeight="1" x14ac:dyDescent="0.3"/>
    <row r="1965" ht="14.25" customHeight="1" x14ac:dyDescent="0.3"/>
    <row r="1966" ht="14.25" customHeight="1" x14ac:dyDescent="0.3"/>
    <row r="1967" ht="14.25" customHeight="1" x14ac:dyDescent="0.3"/>
    <row r="1968" ht="14.25" customHeight="1" x14ac:dyDescent="0.3"/>
    <row r="1969" ht="14.25" customHeight="1" x14ac:dyDescent="0.3"/>
    <row r="1970" ht="14.25" customHeight="1" x14ac:dyDescent="0.3"/>
    <row r="1971" ht="14.25" customHeight="1" x14ac:dyDescent="0.3"/>
    <row r="1972" ht="14.25" customHeight="1" x14ac:dyDescent="0.3"/>
    <row r="1973" ht="14.25" customHeight="1" x14ac:dyDescent="0.3"/>
    <row r="1974" ht="14.25" customHeight="1" x14ac:dyDescent="0.3"/>
    <row r="1975" ht="14.25" customHeight="1" x14ac:dyDescent="0.3"/>
    <row r="1976" ht="14.25" customHeight="1" x14ac:dyDescent="0.3"/>
    <row r="1977" ht="14.25" customHeight="1" x14ac:dyDescent="0.3"/>
    <row r="1978" ht="14.25" customHeight="1" x14ac:dyDescent="0.3"/>
    <row r="1979" ht="14.25" customHeight="1" x14ac:dyDescent="0.3"/>
    <row r="1980" ht="14.25" customHeight="1" x14ac:dyDescent="0.3"/>
    <row r="1981" ht="14.25" customHeight="1" x14ac:dyDescent="0.3"/>
    <row r="1982" ht="14.25" customHeight="1" x14ac:dyDescent="0.3"/>
    <row r="1983" ht="14.25" customHeight="1" x14ac:dyDescent="0.3"/>
    <row r="1984" ht="14.25" customHeight="1" x14ac:dyDescent="0.3"/>
    <row r="1985" ht="14.25" customHeight="1" x14ac:dyDescent="0.3"/>
    <row r="1986" ht="14.25" customHeight="1" x14ac:dyDescent="0.3"/>
    <row r="1987" ht="14.25" customHeight="1" x14ac:dyDescent="0.3"/>
    <row r="1988" ht="14.25" customHeight="1" x14ac:dyDescent="0.3"/>
    <row r="1989" ht="14.25" customHeight="1" x14ac:dyDescent="0.3"/>
    <row r="1990" ht="14.25" customHeight="1" x14ac:dyDescent="0.3"/>
    <row r="1991" ht="14.25" customHeight="1" x14ac:dyDescent="0.3"/>
    <row r="1992" ht="14.25" customHeight="1" x14ac:dyDescent="0.3"/>
    <row r="1993" ht="14.25" customHeight="1" x14ac:dyDescent="0.3"/>
    <row r="1994" ht="14.25" customHeight="1" x14ac:dyDescent="0.3"/>
    <row r="1995" ht="14.25" customHeight="1" x14ac:dyDescent="0.3"/>
    <row r="1996" ht="14.25" customHeight="1" x14ac:dyDescent="0.3"/>
    <row r="1997" ht="14.25" customHeight="1" x14ac:dyDescent="0.3"/>
    <row r="1998" ht="14.25" customHeight="1" x14ac:dyDescent="0.3"/>
    <row r="1999" ht="14.25" customHeight="1" x14ac:dyDescent="0.3"/>
    <row r="2000" ht="14.2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outlinePr summaryBelow="0" summaryRight="0"/>
  </sheetPr>
  <dimension ref="H29"/>
  <sheetViews>
    <sheetView tabSelected="1" zoomScale="96" zoomScaleNormal="96" workbookViewId="0">
      <selection activeCell="G29" sqref="G29"/>
    </sheetView>
  </sheetViews>
  <sheetFormatPr defaultColWidth="14.44140625" defaultRowHeight="15" customHeight="1" x14ac:dyDescent="0.3"/>
  <sheetData>
    <row r="29" spans="8:8" ht="15" customHeight="1" x14ac:dyDescent="0.3">
      <c r="H29" t="s">
        <v>394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topLeftCell="O40" zoomScale="116" zoomScaleNormal="107" workbookViewId="0">
      <selection activeCell="P40" sqref="P40"/>
    </sheetView>
  </sheetViews>
  <sheetFormatPr defaultColWidth="14.44140625" defaultRowHeight="15" customHeight="1"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6D012-FD34-4F7D-986C-ACF658BA13D6}">
  <dimension ref="A2:E11"/>
  <sheetViews>
    <sheetView workbookViewId="0">
      <selection activeCell="D4" sqref="D4"/>
    </sheetView>
  </sheetViews>
  <sheetFormatPr defaultRowHeight="14.4" x14ac:dyDescent="0.3"/>
  <cols>
    <col min="1" max="1" width="12.5546875" bestFit="1" customWidth="1"/>
    <col min="2" max="3" width="15.5546875" bestFit="1" customWidth="1"/>
    <col min="4" max="4" width="12.5546875" bestFit="1" customWidth="1"/>
    <col min="5" max="6" width="19.44140625" bestFit="1" customWidth="1"/>
  </cols>
  <sheetData>
    <row r="2" spans="1:5" x14ac:dyDescent="0.3">
      <c r="B2">
        <f>GETPIVOTDATA("Sale Price",$A$3)</f>
        <v>9531924</v>
      </c>
    </row>
    <row r="3" spans="1:5" x14ac:dyDescent="0.3">
      <c r="A3" s="11" t="s">
        <v>378</v>
      </c>
      <c r="B3" t="s">
        <v>376</v>
      </c>
      <c r="D3" s="16" t="s">
        <v>378</v>
      </c>
      <c r="E3" s="16" t="s">
        <v>376</v>
      </c>
    </row>
    <row r="4" spans="1:5" x14ac:dyDescent="0.3">
      <c r="A4" s="12" t="s">
        <v>13</v>
      </c>
      <c r="B4">
        <v>9531924</v>
      </c>
      <c r="D4" s="12" t="s">
        <v>116</v>
      </c>
      <c r="E4">
        <v>3978869</v>
      </c>
    </row>
    <row r="5" spans="1:5" x14ac:dyDescent="0.3">
      <c r="A5" s="12" t="s">
        <v>379</v>
      </c>
      <c r="B5">
        <v>9531924</v>
      </c>
      <c r="D5" s="12" t="s">
        <v>13</v>
      </c>
      <c r="E5">
        <v>9531924</v>
      </c>
    </row>
    <row r="6" spans="1:5" x14ac:dyDescent="0.3">
      <c r="D6" s="12" t="s">
        <v>25</v>
      </c>
      <c r="E6">
        <v>39668589</v>
      </c>
    </row>
    <row r="10" spans="1:5" x14ac:dyDescent="0.3">
      <c r="B10">
        <f>B2</f>
        <v>9531924</v>
      </c>
    </row>
    <row r="11" spans="1:5" x14ac:dyDescent="0.3">
      <c r="E11">
        <f>E2</f>
        <v>0</v>
      </c>
    </row>
  </sheetData>
  <autoFilter ref="D3:E6" xr:uid="{4BB6D012-FD34-4F7D-986C-ACF658BA13D6}"/>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Detail1</vt:lpstr>
      <vt:lpstr>kpi</vt:lpstr>
      <vt:lpstr>actual</vt:lpstr>
      <vt:lpstr>Dashboard</vt:lpstr>
      <vt:lpstr>Misc</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 SINGHAL</dc:creator>
  <cp:lastModifiedBy>aniket gavali</cp:lastModifiedBy>
  <dcterms:created xsi:type="dcterms:W3CDTF">2025-01-03T08:15:16Z</dcterms:created>
  <dcterms:modified xsi:type="dcterms:W3CDTF">2025-02-07T21:58:38Z</dcterms:modified>
</cp:coreProperties>
</file>