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Data Analytics Coding Ninjas\Projects\"/>
    </mc:Choice>
  </mc:AlternateContent>
  <xr:revisionPtr revIDLastSave="0" documentId="13_ncr:1_{E39EF9E6-EA2E-4AA1-81A9-32BB1CDD2DCE}" xr6:coauthVersionLast="47" xr6:coauthVersionMax="47" xr10:uidLastSave="{00000000-0000-0000-0000-000000000000}"/>
  <bookViews>
    <workbookView xWindow="-110" yWindow="-110" windowWidth="19420" windowHeight="10300" firstSheet="6" activeTab="7" xr2:uid="{00000000-000D-0000-FFFF-FFFF00000000}"/>
  </bookViews>
  <sheets>
    <sheet name="Sales" sheetId="1" r:id="rId1"/>
    <sheet name="Customer" sheetId="2" r:id="rId2"/>
    <sheet name="Customer-DA" sheetId="4" r:id="rId3"/>
    <sheet name="Total Sales per City" sheetId="5" r:id="rId4"/>
    <sheet name="Pivot-Total Sales per Product" sheetId="6" r:id="rId5"/>
    <sheet name="Average Sale Per Customer" sheetId="3" r:id="rId6"/>
    <sheet name="Monthly Sales" sheetId="8" r:id="rId7"/>
    <sheet name="Dashboard" sheetId="7" r:id="rId8"/>
  </sheets>
  <calcPr calcId="191029"/>
  <pivotCaches>
    <pivotCache cacheId="4" r:id="rId9"/>
    <pivotCache cacheId="5" r:id="rId10"/>
    <pivotCache cacheId="6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3" l="1"/>
  <c r="G9" i="8" l="1"/>
  <c r="G8" i="8"/>
  <c r="G7" i="8"/>
  <c r="G6" i="8"/>
  <c r="G5" i="8"/>
  <c r="G4" i="8"/>
  <c r="G3" i="8"/>
  <c r="G2" i="8"/>
  <c r="F9" i="8"/>
  <c r="F8" i="8"/>
  <c r="F7" i="8"/>
  <c r="F6" i="8"/>
  <c r="F5" i="8"/>
  <c r="F4" i="8"/>
  <c r="F3" i="8"/>
  <c r="F2" i="8"/>
  <c r="K15" i="3" a="1"/>
  <c r="K15" i="3" s="1"/>
  <c r="J15" i="3" a="1"/>
  <c r="J15" i="3" s="1"/>
  <c r="G2" i="3"/>
  <c r="F3" i="3"/>
  <c r="F4" i="3"/>
  <c r="F5" i="3"/>
  <c r="F6" i="3"/>
  <c r="F7" i="3"/>
  <c r="F8" i="3"/>
  <c r="F9" i="3"/>
  <c r="F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<sst xmlns="http://schemas.openxmlformats.org/spreadsheetml/2006/main" count="214" uniqueCount="65">
  <si>
    <t>SaleID</t>
  </si>
  <si>
    <t>CustomerID</t>
  </si>
  <si>
    <t>Product</t>
  </si>
  <si>
    <t>Amount</t>
  </si>
  <si>
    <t>SaleDate</t>
  </si>
  <si>
    <t>S001</t>
  </si>
  <si>
    <t>C001</t>
  </si>
  <si>
    <t>Shoes</t>
  </si>
  <si>
    <t>S002</t>
  </si>
  <si>
    <t>C002</t>
  </si>
  <si>
    <t>T-Shirt</t>
  </si>
  <si>
    <t>S003</t>
  </si>
  <si>
    <t>C005</t>
  </si>
  <si>
    <t>Bag</t>
  </si>
  <si>
    <t>S004</t>
  </si>
  <si>
    <t>C003</t>
  </si>
  <si>
    <t>Cap</t>
  </si>
  <si>
    <t>S005</t>
  </si>
  <si>
    <t>C004</t>
  </si>
  <si>
    <t>Jeans</t>
  </si>
  <si>
    <t>S006</t>
  </si>
  <si>
    <t>C006</t>
  </si>
  <si>
    <t>Watch</t>
  </si>
  <si>
    <t>S007</t>
  </si>
  <si>
    <t>S008</t>
  </si>
  <si>
    <t>CustomerName</t>
  </si>
  <si>
    <t>City</t>
  </si>
  <si>
    <t>Age</t>
  </si>
  <si>
    <t>Alice</t>
  </si>
  <si>
    <t>Mumbai</t>
  </si>
  <si>
    <t>Bob</t>
  </si>
  <si>
    <t>Delhi</t>
  </si>
  <si>
    <t>Carol</t>
  </si>
  <si>
    <t>Chennai</t>
  </si>
  <si>
    <t>David</t>
  </si>
  <si>
    <t>Bangalore</t>
  </si>
  <si>
    <t>Emma</t>
  </si>
  <si>
    <t>Kolkata</t>
  </si>
  <si>
    <t>Frank</t>
  </si>
  <si>
    <t>C007</t>
  </si>
  <si>
    <t>Grace</t>
  </si>
  <si>
    <t>C008</t>
  </si>
  <si>
    <t>Henry</t>
  </si>
  <si>
    <t>C009</t>
  </si>
  <si>
    <t>Irene</t>
  </si>
  <si>
    <t>C010</t>
  </si>
  <si>
    <t>John</t>
  </si>
  <si>
    <t>C025</t>
  </si>
  <si>
    <t>Zara</t>
  </si>
  <si>
    <t>TotalSales</t>
  </si>
  <si>
    <t xml:space="preserve"> City</t>
  </si>
  <si>
    <t>Grand Total</t>
  </si>
  <si>
    <t>Sum of Amount</t>
  </si>
  <si>
    <t>Products</t>
  </si>
  <si>
    <t>AverageSale</t>
  </si>
  <si>
    <t>Average Sale Per Customer</t>
  </si>
  <si>
    <t>Month</t>
  </si>
  <si>
    <t>August</t>
  </si>
  <si>
    <t>September</t>
  </si>
  <si>
    <t>October</t>
  </si>
  <si>
    <t>Customer</t>
  </si>
  <si>
    <t>Average Sale</t>
  </si>
  <si>
    <t>(All)</t>
  </si>
  <si>
    <t>Average of Amount</t>
  </si>
  <si>
    <t>No. of Unique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</si>
</sst>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6" x14ac:knownFonts="1">
    <font>
      <sz val="10"/>
      <color rgb="FF000000"/>
      <name val="Arial"/>
      <scheme val="minor"/>
    </font>
    <font>
      <b/>
      <sz val="11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8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164" fontId="2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3" fillId="0" borderId="0" xfId="0" applyFont="1"/>
    <xf numFmtId="0" fontId="0" fillId="0" borderId="2" xfId="0" applyBorder="1"/>
    <xf numFmtId="0" fontId="4" fillId="0" borderId="2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ill="1"/>
    <xf numFmtId="0" fontId="0" fillId="4" borderId="2" xfId="0" applyFill="1" applyBorder="1"/>
    <xf numFmtId="0" fontId="5" fillId="4" borderId="2" xfId="0" applyFont="1" applyFill="1" applyBorder="1"/>
    <xf numFmtId="0" fontId="2" fillId="0" borderId="2" xfId="0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left" vertical="top"/>
    </xf>
    <xf numFmtId="14" fontId="2" fillId="0" borderId="2" xfId="0" applyNumberFormat="1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0" fillId="0" borderId="4" xfId="0" applyBorder="1"/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14" fontId="2" fillId="0" borderId="9" xfId="0" applyNumberFormat="1" applyFont="1" applyBorder="1" applyAlignment="1">
      <alignment horizontal="left" vertical="top"/>
    </xf>
    <xf numFmtId="0" fontId="0" fillId="0" borderId="9" xfId="0" applyBorder="1"/>
    <xf numFmtId="0" fontId="0" fillId="0" borderId="10" xfId="0" applyBorder="1"/>
    <xf numFmtId="0" fontId="0" fillId="2" borderId="4" xfId="0" applyFill="1" applyBorder="1"/>
    <xf numFmtId="0" fontId="1" fillId="3" borderId="6" xfId="0" applyFont="1" applyFill="1" applyBorder="1" applyAlignment="1">
      <alignment horizontal="center" vertical="top"/>
    </xf>
    <xf numFmtId="0" fontId="1" fillId="3" borderId="7" xfId="0" applyFont="1" applyFill="1" applyBorder="1" applyAlignment="1">
      <alignment horizontal="center" vertical="top"/>
    </xf>
    <xf numFmtId="164" fontId="2" fillId="0" borderId="9" xfId="0" applyNumberFormat="1" applyFont="1" applyBorder="1" applyAlignment="1">
      <alignment horizontal="left" vertical="top"/>
    </xf>
    <xf numFmtId="0" fontId="5" fillId="4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26">
    <dxf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minor"/>
      </font>
      <numFmt numFmtId="19" formatCode="dd/mm/yyyy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minor"/>
      </font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minor"/>
      </font>
      <numFmt numFmtId="164" formatCode="dd\-mm\-yyyy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minor"/>
      </font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'Total Sales per City'!$C$2</c:f>
              <c:strCache>
                <c:ptCount val="1"/>
                <c:pt idx="0">
                  <c:v>TotalSales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31E-4C05-A7A0-F9ACDB32C43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31E-4C05-A7A0-F9ACDB32C43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31E-4C05-A7A0-F9ACDB32C43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B31E-4C05-A7A0-F9ACDB32C43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B31E-4C05-A7A0-F9ACDB32C43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'Total Sales per City'!$B$3:$B$7</c:f>
              <c:strCache>
                <c:ptCount val="5"/>
                <c:pt idx="0">
                  <c:v>Mumbai</c:v>
                </c:pt>
                <c:pt idx="1">
                  <c:v>Kolkata</c:v>
                </c:pt>
                <c:pt idx="2">
                  <c:v>Delhi</c:v>
                </c:pt>
                <c:pt idx="3">
                  <c:v>Chennai</c:v>
                </c:pt>
                <c:pt idx="4">
                  <c:v>Bangalore</c:v>
                </c:pt>
              </c:strCache>
            </c:strRef>
          </c:cat>
          <c:val>
            <c:numRef>
              <c:f>'Total Sales per City'!$C$3:$C$7</c:f>
              <c:numCache>
                <c:formatCode>General</c:formatCode>
                <c:ptCount val="5"/>
                <c:pt idx="0">
                  <c:v>3650</c:v>
                </c:pt>
                <c:pt idx="1">
                  <c:v>950</c:v>
                </c:pt>
                <c:pt idx="2">
                  <c:v>2150</c:v>
                </c:pt>
                <c:pt idx="3">
                  <c:v>400</c:v>
                </c:pt>
                <c:pt idx="4">
                  <c:v>1700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BC-4413-B7AC-6041F6E22A8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Analytics HackStudio Hackathon_Aniket Gite.xlsx]Pivot-Total Sales per Product!PivotTable1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Top 5 Products by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'Pivot-Total Sales per Product'!$B$3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'Pivot-Total Sales per Product'!$A$4:$A$10</c:f>
              <c:strCache>
                <c:ptCount val="6"/>
                <c:pt idx="0">
                  <c:v>Jeans</c:v>
                </c:pt>
                <c:pt idx="1">
                  <c:v>Watch</c:v>
                </c:pt>
                <c:pt idx="2">
                  <c:v>T-Shirt</c:v>
                </c:pt>
                <c:pt idx="3">
                  <c:v>Shoes</c:v>
                </c:pt>
                <c:pt idx="4">
                  <c:v>Bag</c:v>
                </c:pt>
                <c:pt idx="5">
                  <c:v>Cap</c:v>
                </c:pt>
              </c:strCache>
            </c:strRef>
          </c:cat>
          <c:val>
            <c:numRef>
              <c:f>'Pivot-Total Sales per Product'!$B$4:$B$10</c:f>
              <c:numCache>
                <c:formatCode>General</c:formatCode>
                <c:ptCount val="6"/>
                <c:pt idx="0">
                  <c:v>3150</c:v>
                </c:pt>
                <c:pt idx="1">
                  <c:v>1800</c:v>
                </c:pt>
                <c:pt idx="2">
                  <c:v>1350</c:v>
                </c:pt>
                <c:pt idx="3">
                  <c:v>1200</c:v>
                </c:pt>
                <c:pt idx="4">
                  <c:v>950</c:v>
                </c:pt>
                <c:pt idx="5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4B-4B4E-8027-CE051541EBE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502741775"/>
        <c:axId val="502744655"/>
      </c:barChart>
      <c:catAx>
        <c:axId val="502741775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Product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744655"/>
        <c:crosses val="autoZero"/>
        <c:auto val="1"/>
        <c:lblAlgn val="ctr"/>
        <c:lblOffset val="100"/>
        <c:noMultiLvlLbl val="0"/>
      </c:catAx>
      <c:valAx>
        <c:axId val="5027446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Total</a:t>
                </a:r>
                <a:r>
                  <a:rPr lang="en-IN" baseline="0"/>
                  <a:t>  sales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741775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Analytics HackStudio Hackathon_Aniket Gite.xlsx]Average Sale Per Customer!PivotTable5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Average Sales</a:t>
            </a:r>
            <a:r>
              <a:rPr lang="en-US" baseline="0"/>
              <a:t> per Customer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'Average Sale Per Customer'!$C$17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'Average Sale Per Customer'!$B$18:$B$24</c:f>
              <c:strCache>
                <c:ptCount val="6"/>
                <c:pt idx="0">
                  <c:v>Alice</c:v>
                </c:pt>
                <c:pt idx="1">
                  <c:v>Bob</c:v>
                </c:pt>
                <c:pt idx="2">
                  <c:v>Carol</c:v>
                </c:pt>
                <c:pt idx="3">
                  <c:v>David</c:v>
                </c:pt>
                <c:pt idx="4">
                  <c:v>Emma</c:v>
                </c:pt>
                <c:pt idx="5">
                  <c:v>Frank</c:v>
                </c:pt>
              </c:strCache>
            </c:strRef>
          </c:cat>
          <c:val>
            <c:numRef>
              <c:f>'Average Sale Per Customer'!$C$18:$C$24</c:f>
              <c:numCache>
                <c:formatCode>General</c:formatCode>
                <c:ptCount val="6"/>
                <c:pt idx="0">
                  <c:v>925</c:v>
                </c:pt>
                <c:pt idx="1">
                  <c:v>1075</c:v>
                </c:pt>
                <c:pt idx="2">
                  <c:v>400</c:v>
                </c:pt>
                <c:pt idx="3">
                  <c:v>1700</c:v>
                </c:pt>
                <c:pt idx="4">
                  <c:v>950</c:v>
                </c:pt>
                <c:pt idx="5">
                  <c:v>1800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3D-4C5E-8B3D-D1A37BEA946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442120639"/>
        <c:axId val="442121599"/>
      </c:barChart>
      <c:catAx>
        <c:axId val="4421206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customer</a:t>
                </a:r>
                <a:r>
                  <a:rPr lang="en-IN" baseline="0"/>
                  <a:t> name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121599"/>
        <c:crosses val="autoZero"/>
        <c:auto val="1"/>
        <c:lblAlgn val="ctr"/>
        <c:lblOffset val="100"/>
        <c:noMultiLvlLbl val="0"/>
      </c:catAx>
      <c:valAx>
        <c:axId val="442121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Average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120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Analytics HackStudio Hackathon_Aniket Gite.xlsx]Monthly Sales!PivotTable2</c:name>
    <c:fmtId val="1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Monthly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'Monthly Sales'!$K$3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'Monthly Sales'!$J$4:$J$7</c:f>
              <c:strCache>
                <c:ptCount val="3"/>
                <c:pt idx="0">
                  <c:v>August</c:v>
                </c:pt>
                <c:pt idx="1">
                  <c:v>September</c:v>
                </c:pt>
                <c:pt idx="2">
                  <c:v>October</c:v>
                </c:pt>
              </c:strCache>
            </c:strRef>
          </c:cat>
          <c:val>
            <c:numRef>
              <c:f>'Monthly Sales'!$K$4:$K$7</c:f>
              <c:numCache>
                <c:formatCode>General</c:formatCode>
                <c:ptCount val="3"/>
                <c:pt idx="0">
                  <c:v>2850</c:v>
                </c:pt>
                <c:pt idx="1">
                  <c:v>3900</c:v>
                </c:pt>
                <c:pt idx="2">
                  <c:v>2100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C8-437A-A358-F261957405E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076295423"/>
        <c:axId val="2076295903"/>
      </c:lineChart>
      <c:catAx>
        <c:axId val="20762954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6295903"/>
        <c:crosses val="autoZero"/>
        <c:auto val="1"/>
        <c:lblAlgn val="ctr"/>
        <c:lblOffset val="100"/>
        <c:noMultiLvlLbl val="0"/>
      </c:catAx>
      <c:valAx>
        <c:axId val="207629590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Total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6295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Analytics HackStudio Hackathon_Aniket Gite.xlsx]Monthly Sales!PivotTable2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Monthly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'Monthly Sales'!$K$3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'Monthly Sales'!$J$4:$J$7</c:f>
              <c:strCache>
                <c:ptCount val="3"/>
                <c:pt idx="0">
                  <c:v>August</c:v>
                </c:pt>
                <c:pt idx="1">
                  <c:v>September</c:v>
                </c:pt>
                <c:pt idx="2">
                  <c:v>October</c:v>
                </c:pt>
              </c:strCache>
            </c:strRef>
          </c:cat>
          <c:val>
            <c:numRef>
              <c:f>'Monthly Sales'!$K$4:$K$7</c:f>
              <c:numCache>
                <c:formatCode>General</c:formatCode>
                <c:ptCount val="3"/>
                <c:pt idx="0">
                  <c:v>2850</c:v>
                </c:pt>
                <c:pt idx="1">
                  <c:v>3900</c:v>
                </c:pt>
                <c:pt idx="2">
                  <c:v>2100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3F-4013-9707-87745AA21E2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076295423"/>
        <c:axId val="2076295903"/>
      </c:lineChart>
      <c:catAx>
        <c:axId val="20762954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6295903"/>
        <c:crosses val="autoZero"/>
        <c:auto val="1"/>
        <c:lblAlgn val="ctr"/>
        <c:lblOffset val="100"/>
        <c:noMultiLvlLbl val="0"/>
      </c:catAx>
      <c:valAx>
        <c:axId val="207629590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Total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6295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Analytics HackStudio Hackathon_Aniket Gite.xlsx]Average Sale Per Customer!PivotTable5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Average Sales</a:t>
            </a:r>
            <a:r>
              <a:rPr lang="en-US" baseline="0"/>
              <a:t> per Customer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'Average Sale Per Customer'!$C$17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'Average Sale Per Customer'!$B$18:$B$24</c:f>
              <c:strCache>
                <c:ptCount val="6"/>
                <c:pt idx="0">
                  <c:v>Alice</c:v>
                </c:pt>
                <c:pt idx="1">
                  <c:v>Bob</c:v>
                </c:pt>
                <c:pt idx="2">
                  <c:v>Carol</c:v>
                </c:pt>
                <c:pt idx="3">
                  <c:v>David</c:v>
                </c:pt>
                <c:pt idx="4">
                  <c:v>Emma</c:v>
                </c:pt>
                <c:pt idx="5">
                  <c:v>Frank</c:v>
                </c:pt>
              </c:strCache>
            </c:strRef>
          </c:cat>
          <c:val>
            <c:numRef>
              <c:f>'Average Sale Per Customer'!$C$18:$C$24</c:f>
              <c:numCache>
                <c:formatCode>General</c:formatCode>
                <c:ptCount val="6"/>
                <c:pt idx="0">
                  <c:v>925</c:v>
                </c:pt>
                <c:pt idx="1">
                  <c:v>1075</c:v>
                </c:pt>
                <c:pt idx="2">
                  <c:v>400</c:v>
                </c:pt>
                <c:pt idx="3">
                  <c:v>1700</c:v>
                </c:pt>
                <c:pt idx="4">
                  <c:v>950</c:v>
                </c:pt>
                <c:pt idx="5">
                  <c:v>1800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CC-4B2E-AEAF-62556A80F72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442120639"/>
        <c:axId val="442121599"/>
      </c:barChart>
      <c:catAx>
        <c:axId val="4421206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customer</a:t>
                </a:r>
                <a:r>
                  <a:rPr lang="en-IN" baseline="0"/>
                  <a:t> name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121599"/>
        <c:crosses val="autoZero"/>
        <c:auto val="1"/>
        <c:lblAlgn val="ctr"/>
        <c:lblOffset val="100"/>
        <c:noMultiLvlLbl val="0"/>
      </c:catAx>
      <c:valAx>
        <c:axId val="442121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Average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120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Analytics HackStudio Hackathon_Aniket Gite.xlsx]Pivot-Total Sales per Product!PivotTable1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Top 5 Products by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diamond"/>
          <c:size val="5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'Pivot-Total Sales per Product'!$B$3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'Pivot-Total Sales per Product'!$A$4:$A$10</c:f>
              <c:strCache>
                <c:ptCount val="6"/>
                <c:pt idx="0">
                  <c:v>Jeans</c:v>
                </c:pt>
                <c:pt idx="1">
                  <c:v>Watch</c:v>
                </c:pt>
                <c:pt idx="2">
                  <c:v>T-Shirt</c:v>
                </c:pt>
                <c:pt idx="3">
                  <c:v>Shoes</c:v>
                </c:pt>
                <c:pt idx="4">
                  <c:v>Bag</c:v>
                </c:pt>
                <c:pt idx="5">
                  <c:v>Cap</c:v>
                </c:pt>
              </c:strCache>
            </c:strRef>
          </c:cat>
          <c:val>
            <c:numRef>
              <c:f>'Pivot-Total Sales per Product'!$B$4:$B$10</c:f>
              <c:numCache>
                <c:formatCode>General</c:formatCode>
                <c:ptCount val="6"/>
                <c:pt idx="0">
                  <c:v>3150</c:v>
                </c:pt>
                <c:pt idx="1">
                  <c:v>1800</c:v>
                </c:pt>
                <c:pt idx="2">
                  <c:v>1350</c:v>
                </c:pt>
                <c:pt idx="3">
                  <c:v>1200</c:v>
                </c:pt>
                <c:pt idx="4">
                  <c:v>950</c:v>
                </c:pt>
                <c:pt idx="5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9E-4E8A-942C-72DDD3FD1A8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502741775"/>
        <c:axId val="502744655"/>
      </c:barChart>
      <c:catAx>
        <c:axId val="502741775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Product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744655"/>
        <c:crosses val="autoZero"/>
        <c:auto val="1"/>
        <c:lblAlgn val="ctr"/>
        <c:lblOffset val="100"/>
        <c:noMultiLvlLbl val="0"/>
      </c:catAx>
      <c:valAx>
        <c:axId val="5027446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Total</a:t>
                </a:r>
                <a:r>
                  <a:rPr lang="en-IN" baseline="0"/>
                  <a:t>  sales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741775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Total Sales per 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'Total Sales per City'!$C$2</c:f>
              <c:strCache>
                <c:ptCount val="1"/>
                <c:pt idx="0">
                  <c:v>TotalSales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979-4446-9646-FA5E20F2D82A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979-4446-9646-FA5E20F2D82A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1979-4446-9646-FA5E20F2D82A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1979-4446-9646-FA5E20F2D82A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1979-4446-9646-FA5E20F2D82A}"/>
              </c:ext>
            </c:extLst>
          </c:dPt>
          <c:dLbls>
            <c:dLbl>
              <c:idx val="2"/>
              <c:layout>
                <c:manualLayout>
                  <c:x val="-4.5783452088096043E-3"/>
                  <c:y val="-6.0447648315323857E-3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979-4446-9646-FA5E20F2D82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'Total Sales per City'!$B$3:$B$7</c:f>
              <c:strCache>
                <c:ptCount val="5"/>
                <c:pt idx="0">
                  <c:v>Mumbai</c:v>
                </c:pt>
                <c:pt idx="1">
                  <c:v>Kolkata</c:v>
                </c:pt>
                <c:pt idx="2">
                  <c:v>Delhi</c:v>
                </c:pt>
                <c:pt idx="3">
                  <c:v>Chennai</c:v>
                </c:pt>
                <c:pt idx="4">
                  <c:v>Bangalore</c:v>
                </c:pt>
              </c:strCache>
            </c:strRef>
          </c:cat>
          <c:val>
            <c:numRef>
              <c:f>'Total Sales per City'!$C$3:$C$7</c:f>
              <c:numCache>
                <c:formatCode>General</c:formatCode>
                <c:ptCount val="5"/>
                <c:pt idx="0">
                  <c:v>3650</c:v>
                </c:pt>
                <c:pt idx="1">
                  <c:v>950</c:v>
                </c:pt>
                <c:pt idx="2">
                  <c:v>2150</c:v>
                </c:pt>
                <c:pt idx="3">
                  <c:v>400</c:v>
                </c:pt>
                <c:pt idx="4">
                  <c:v>1700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979-4446-9646-FA5E20F2D82A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tx1"/>
    </a:soli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117475</xdr:colOff>
      <xdr:row>0</xdr:row>
      <xdr:rowOff>139700</xdr:rowOff>
    </xdr:from>
    <xdr:to>
      <xdr:col>11</xdr:col>
      <xdr:colOff>422275</xdr:colOff>
      <xdr:row>18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F60885-2583-8009-161B-10BDA868FF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79375</xdr:colOff>
      <xdr:row>4</xdr:row>
      <xdr:rowOff>95250</xdr:rowOff>
    </xdr:from>
    <xdr:to>
      <xdr:col>10</xdr:col>
      <xdr:colOff>384175</xdr:colOff>
      <xdr:row>21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A33C2D-8489-DAE6-E0F0-A05BEAF709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380999</xdr:colOff>
      <xdr:row>26</xdr:row>
      <xdr:rowOff>70555</xdr:rowOff>
    </xdr:from>
    <xdr:to>
      <xdr:col>5</xdr:col>
      <xdr:colOff>587728</xdr:colOff>
      <xdr:row>43</xdr:row>
      <xdr:rowOff>118533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A00D621-8F92-4482-A816-27309231A0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465667</xdr:colOff>
      <xdr:row>9</xdr:row>
      <xdr:rowOff>141112</xdr:rowOff>
    </xdr:from>
    <xdr:to>
      <xdr:col>14</xdr:col>
      <xdr:colOff>472722</xdr:colOff>
      <xdr:row>26</xdr:row>
      <xdr:rowOff>49389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9EE92CB-5BE4-4286-8CA0-DCACFD25D0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155222</xdr:colOff>
      <xdr:row>12</xdr:row>
      <xdr:rowOff>28223</xdr:rowOff>
    </xdr:from>
    <xdr:to>
      <xdr:col>10</xdr:col>
      <xdr:colOff>328449</xdr:colOff>
      <xdr:row>19</xdr:row>
      <xdr:rowOff>98534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2588263-67C9-A8F9-5CEB-E73A99E614FE}"/>
            </a:ext>
          </a:extLst>
        </xdr:cNvPr>
        <xdr:cNvSpPr txBox="1"/>
      </xdr:nvSpPr>
      <xdr:spPr>
        <a:xfrm>
          <a:off x="3833843" y="1998913"/>
          <a:ext cx="2625640" cy="1219880"/>
        </a:xfrm>
        <a:prstGeom prst="rect">
          <a:avLst/>
        </a:prstGeom>
        <a:solidFill>
          <a:schemeClr val="tx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IN" sz="1100">
            <a:solidFill>
              <a:srgbClr val="FF0000"/>
            </a:solidFill>
          </a:endParaRPr>
        </a:p>
        <a:p>
          <a:pPr algn="ctr"/>
          <a:endParaRPr lang="en-IN" sz="11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pPr algn="ctr"/>
          <a:r>
            <a:rPr lang="en-IN" sz="20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8.85</a:t>
          </a:r>
          <a:r>
            <a:rPr lang="en-IN" sz="2000">
              <a:solidFill>
                <a:srgbClr val="FF0000"/>
              </a:solidFill>
            </a:rPr>
            <a:t> K</a:t>
          </a:r>
          <a:endParaRPr lang="en-IN" sz="2000" b="1" i="0" u="none" strike="noStrike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IN" sz="1100" b="1" i="0" u="none" strike="noStrike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IN" sz="1600" b="1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TOTAL REVENUE</a:t>
          </a:r>
          <a:endParaRPr lang="en-IN" sz="16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153276</xdr:colOff>
      <xdr:row>5</xdr:row>
      <xdr:rowOff>88559</xdr:rowOff>
    </xdr:from>
    <xdr:to>
      <xdr:col>10</xdr:col>
      <xdr:colOff>328449</xdr:colOff>
      <xdr:row>12</xdr:row>
      <xdr:rowOff>10948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8FECB58-210D-8C08-B13E-18FC8026C91F}"/>
            </a:ext>
          </a:extLst>
        </xdr:cNvPr>
        <xdr:cNvSpPr txBox="1"/>
      </xdr:nvSpPr>
      <xdr:spPr>
        <a:xfrm flipH="1">
          <a:off x="3831897" y="909680"/>
          <a:ext cx="2627586" cy="1071958"/>
        </a:xfrm>
        <a:prstGeom prst="rect">
          <a:avLst/>
        </a:prstGeom>
        <a:solidFill>
          <a:schemeClr val="tx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rgbClr val="FF0000"/>
              </a:solidFill>
            </a:rPr>
            <a:t>               </a:t>
          </a:r>
        </a:p>
        <a:p>
          <a:endParaRPr lang="en-IN" sz="1100">
            <a:solidFill>
              <a:srgbClr val="FF0000"/>
            </a:solidFill>
          </a:endParaRPr>
        </a:p>
        <a:p>
          <a:r>
            <a:rPr lang="en-IN" sz="1100">
              <a:solidFill>
                <a:srgbClr val="FF0000"/>
              </a:solidFill>
            </a:rPr>
            <a:t>                               </a:t>
          </a:r>
          <a:r>
            <a:rPr lang="en-IN" sz="2000">
              <a:solidFill>
                <a:srgbClr val="FF0000"/>
              </a:solidFill>
            </a:rPr>
            <a:t>6</a:t>
          </a:r>
        </a:p>
        <a:p>
          <a:pPr algn="ctr"/>
          <a:r>
            <a:rPr lang="en-IN" sz="1100">
              <a:solidFill>
                <a:srgbClr val="FF0000"/>
              </a:solidFill>
            </a:rPr>
            <a:t> No.of Unique</a:t>
          </a:r>
          <a:r>
            <a:rPr lang="en-IN" sz="1100" baseline="0">
              <a:solidFill>
                <a:srgbClr val="FF0000"/>
              </a:solidFill>
            </a:rPr>
            <a:t> </a:t>
          </a:r>
          <a:r>
            <a:rPr lang="en-IN" sz="1100">
              <a:solidFill>
                <a:srgbClr val="FF0000"/>
              </a:solidFill>
            </a:rPr>
            <a:t>Customers</a:t>
          </a:r>
        </a:p>
      </xdr:txBody>
    </xdr:sp>
    <xdr:clientData/>
  </xdr:twoCellAnchor>
  <xdr:twoCellAnchor>
    <xdr:from>
      <xdr:col>0</xdr:col>
      <xdr:colOff>28224</xdr:colOff>
      <xdr:row>0</xdr:row>
      <xdr:rowOff>120430</xdr:rowOff>
    </xdr:from>
    <xdr:to>
      <xdr:col>20</xdr:col>
      <xdr:colOff>295603</xdr:colOff>
      <xdr:row>44</xdr:row>
      <xdr:rowOff>63499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A129F75-8030-7E06-C48F-F18277FB6824}"/>
            </a:ext>
          </a:extLst>
        </xdr:cNvPr>
        <xdr:cNvSpPr/>
      </xdr:nvSpPr>
      <xdr:spPr>
        <a:xfrm>
          <a:off x="28224" y="120430"/>
          <a:ext cx="12529448" cy="7168931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350346</xdr:colOff>
      <xdr:row>5</xdr:row>
      <xdr:rowOff>59609</xdr:rowOff>
    </xdr:from>
    <xdr:to>
      <xdr:col>20</xdr:col>
      <xdr:colOff>251812</xdr:colOff>
      <xdr:row>21</xdr:row>
      <xdr:rowOff>131379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41FF52C0-024B-4BA6-9E0B-309D3903F7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328449</xdr:colOff>
      <xdr:row>21</xdr:row>
      <xdr:rowOff>153276</xdr:rowOff>
    </xdr:from>
    <xdr:to>
      <xdr:col>20</xdr:col>
      <xdr:colOff>262759</xdr:colOff>
      <xdr:row>39</xdr:row>
      <xdr:rowOff>91042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77D01E78-0667-4C53-8B0D-A12B36F619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70556</xdr:colOff>
      <xdr:row>5</xdr:row>
      <xdr:rowOff>49389</xdr:rowOff>
    </xdr:from>
    <xdr:to>
      <xdr:col>6</xdr:col>
      <xdr:colOff>105832</xdr:colOff>
      <xdr:row>19</xdr:row>
      <xdr:rowOff>84666</xdr:rowOff>
    </xdr:to>
    <xdr:sp macro="" textlink="">
      <xdr:nvSpPr>
        <xdr:cNvPr id="16" name="Rectangle: Single Corner Rounded 15">
          <a:extLst>
            <a:ext uri="{FF2B5EF4-FFF2-40B4-BE49-F238E27FC236}">
              <a16:creationId xmlns:a16="http://schemas.microsoft.com/office/drawing/2014/main" id="{F794EC78-3C72-78BD-ADE3-33E502D3FD76}"/>
            </a:ext>
          </a:extLst>
        </xdr:cNvPr>
        <xdr:cNvSpPr/>
      </xdr:nvSpPr>
      <xdr:spPr>
        <a:xfrm>
          <a:off x="70556" y="855351"/>
          <a:ext cx="3698738" cy="2291969"/>
        </a:xfrm>
        <a:prstGeom prst="round1Rect">
          <a:avLst/>
        </a:prstGeom>
        <a:solidFill>
          <a:schemeClr val="tx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>
              <a:solidFill>
                <a:srgbClr val="FF0000"/>
              </a:solidFill>
            </a:rPr>
            <a:t>Insights:</a:t>
          </a:r>
          <a:r>
            <a:rPr lang="en-IN" sz="1400" baseline="0">
              <a:solidFill>
                <a:srgbClr val="FF0000"/>
              </a:solidFill>
            </a:rPr>
            <a:t> </a:t>
          </a:r>
          <a:r>
            <a:rPr lang="en-IN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algn="l"/>
          <a:r>
            <a:rPr lang="en-IN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1.The number of unique customers is 6.</a:t>
          </a:r>
        </a:p>
        <a:p>
          <a:pPr algn="l"/>
          <a:r>
            <a:rPr lang="en-IN" sz="1400">
              <a:solidFill>
                <a:srgbClr val="FF0000"/>
              </a:solidFill>
            </a:rPr>
            <a:t>  2. The total revenue is 8.85K. </a:t>
          </a:r>
        </a:p>
        <a:p>
          <a:pPr algn="l"/>
          <a:r>
            <a:rPr lang="en-IN" sz="1400">
              <a:solidFill>
                <a:srgbClr val="FF0000"/>
              </a:solidFill>
            </a:rPr>
            <a:t>  3. The total sales are lowest in the month of October.</a:t>
          </a:r>
        </a:p>
        <a:p>
          <a:pPr algn="l"/>
          <a:r>
            <a:rPr lang="en-IN" sz="1400">
              <a:solidFill>
                <a:srgbClr val="FF0000"/>
              </a:solidFill>
            </a:rPr>
            <a:t>  4. Frank and David has highest average sales.</a:t>
          </a:r>
        </a:p>
        <a:p>
          <a:pPr algn="l"/>
          <a:r>
            <a:rPr lang="en-IN" sz="1400">
              <a:solidFill>
                <a:srgbClr val="FF0000"/>
              </a:solidFill>
            </a:rPr>
            <a:t>  5. Top 5 Products are Jeans,Watch,</a:t>
          </a:r>
        </a:p>
        <a:p>
          <a:pPr algn="l"/>
          <a:r>
            <a:rPr lang="en-IN" sz="1400">
              <a:solidFill>
                <a:srgbClr val="FF0000"/>
              </a:solidFill>
            </a:rPr>
            <a:t>      T-Shirt,Shoes,Bag and Cap</a:t>
          </a:r>
        </a:p>
        <a:p>
          <a:pPr algn="l"/>
          <a:r>
            <a:rPr lang="en-IN" sz="1400">
              <a:solidFill>
                <a:srgbClr val="FF0000"/>
              </a:solidFill>
            </a:rPr>
            <a:t>  6. Mumbai City has</a:t>
          </a:r>
          <a:r>
            <a:rPr lang="en-IN" sz="1400" baseline="0">
              <a:solidFill>
                <a:srgbClr val="FF0000"/>
              </a:solidFill>
            </a:rPr>
            <a:t> the highest sales.</a:t>
          </a:r>
          <a:endParaRPr lang="en-IN" sz="14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49390</xdr:colOff>
      <xdr:row>19</xdr:row>
      <xdr:rowOff>131379</xdr:rowOff>
    </xdr:from>
    <xdr:to>
      <xdr:col>6</xdr:col>
      <xdr:colOff>437445</xdr:colOff>
      <xdr:row>39</xdr:row>
      <xdr:rowOff>65690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E8211A3-58DF-4840-BCD6-C3E5629F92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63500</xdr:colOff>
      <xdr:row>39</xdr:row>
      <xdr:rowOff>112888</xdr:rowOff>
    </xdr:from>
    <xdr:to>
      <xdr:col>20</xdr:col>
      <xdr:colOff>262759</xdr:colOff>
      <xdr:row>44</xdr:row>
      <xdr:rowOff>7055</xdr:rowOff>
    </xdr:to>
    <xdr:sp macro="" textlink="">
      <xdr:nvSpPr>
        <xdr:cNvPr id="18" name="Rectangle: Single Corner Rounded 17">
          <a:extLst>
            <a:ext uri="{FF2B5EF4-FFF2-40B4-BE49-F238E27FC236}">
              <a16:creationId xmlns:a16="http://schemas.microsoft.com/office/drawing/2014/main" id="{9F806489-0863-C963-7EB3-E6368CCB3D2B}"/>
            </a:ext>
          </a:extLst>
        </xdr:cNvPr>
        <xdr:cNvSpPr/>
      </xdr:nvSpPr>
      <xdr:spPr>
        <a:xfrm>
          <a:off x="63500" y="6517629"/>
          <a:ext cx="12461328" cy="715288"/>
        </a:xfrm>
        <a:prstGeom prst="round1Rect">
          <a:avLst/>
        </a:prstGeom>
        <a:solidFill>
          <a:schemeClr val="accent5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                                                                 </a:t>
          </a:r>
          <a:r>
            <a:rPr lang="en-IN" sz="1600"/>
            <a:t>Time Duration:</a:t>
          </a:r>
          <a:r>
            <a:rPr lang="en-IN" sz="1600" baseline="0"/>
            <a:t> 01-08-2023 to 04-10-2023 |  All the cells in yellow colour has formulas. </a:t>
          </a:r>
          <a:endParaRPr lang="en-IN" sz="1600"/>
        </a:p>
      </xdr:txBody>
    </xdr:sp>
    <xdr:clientData/>
  </xdr:twoCellAnchor>
  <xdr:twoCellAnchor>
    <xdr:from>
      <xdr:col>0</xdr:col>
      <xdr:colOff>49388</xdr:colOff>
      <xdr:row>1</xdr:row>
      <xdr:rowOff>0</xdr:rowOff>
    </xdr:from>
    <xdr:to>
      <xdr:col>20</xdr:col>
      <xdr:colOff>262759</xdr:colOff>
      <xdr:row>5</xdr:row>
      <xdr:rowOff>7055</xdr:rowOff>
    </xdr:to>
    <xdr:sp macro="" textlink="">
      <xdr:nvSpPr>
        <xdr:cNvPr id="22" name="Rectangle: Single Corner Rounded 21">
          <a:extLst>
            <a:ext uri="{FF2B5EF4-FFF2-40B4-BE49-F238E27FC236}">
              <a16:creationId xmlns:a16="http://schemas.microsoft.com/office/drawing/2014/main" id="{FDE4FB9A-0E94-21A4-4B38-B28F97E79012}"/>
            </a:ext>
          </a:extLst>
        </xdr:cNvPr>
        <xdr:cNvSpPr/>
      </xdr:nvSpPr>
      <xdr:spPr>
        <a:xfrm>
          <a:off x="49388" y="164224"/>
          <a:ext cx="12475440" cy="663952"/>
        </a:xfrm>
        <a:prstGeom prst="round1Rect">
          <a:avLst/>
        </a:prstGeom>
        <a:solidFill>
          <a:schemeClr val="accent5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800">
              <a:latin typeface="+mj-lt"/>
            </a:rPr>
            <a:t>Total Revenue</a:t>
          </a:r>
          <a:r>
            <a:rPr lang="en-IN" sz="1800" baseline="0">
              <a:latin typeface="+mj-lt"/>
            </a:rPr>
            <a:t> is Calculated | Number of Unique Customers has been found |  Top 5 products  by Sales | </a:t>
          </a:r>
          <a:br>
            <a:rPr lang="en-IN" sz="1800" baseline="0">
              <a:latin typeface="+mj-lt"/>
            </a:rPr>
          </a:br>
          <a:r>
            <a:rPr lang="en-IN" sz="1800" baseline="0">
              <a:latin typeface="+mj-lt"/>
            </a:rPr>
            <a:t>Total Sales per City| Average Sale per Customer is Calculated | Shown trend in Monthly Sales |</a:t>
          </a:r>
          <a:endParaRPr lang="en-IN" sz="1800">
            <a:latin typeface="+mj-lt"/>
          </a:endParaRPr>
        </a:p>
      </xdr:txBody>
    </xdr:sp>
    <xdr:clientData/>
  </xdr:twoCellAnchor>
  <xdr:twoCellAnchor>
    <xdr:from>
      <xdr:col>6</xdr:col>
      <xdr:colOff>459827</xdr:colOff>
      <xdr:row>19</xdr:row>
      <xdr:rowOff>121745</xdr:rowOff>
    </xdr:from>
    <xdr:to>
      <xdr:col>10</xdr:col>
      <xdr:colOff>306551</xdr:colOff>
      <xdr:row>39</xdr:row>
      <xdr:rowOff>89995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9A12F8A-EDB7-498B-8799-62D0EC28DC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iket Gite" refreshedDate="45815.459861689815" createdVersion="8" refreshedVersion="8" minRefreshableVersion="3" recordCount="8" xr:uid="{CD7B5979-AF3D-44B6-A97E-941D9094B958}">
  <cacheSource type="worksheet">
    <worksheetSource ref="A1:E9" sheet="Average Sale Per Customer"/>
  </cacheSource>
  <cacheFields count="5">
    <cacheField name="SaleID" numFmtId="0">
      <sharedItems/>
    </cacheField>
    <cacheField name="CustomerID" numFmtId="0">
      <sharedItems/>
    </cacheField>
    <cacheField name="Product" numFmtId="0">
      <sharedItems count="6">
        <s v="Shoes"/>
        <s v="T-Shirt"/>
        <s v="Bag"/>
        <s v="Cap"/>
        <s v="Jeans"/>
        <s v="Watch"/>
      </sharedItems>
    </cacheField>
    <cacheField name="Amount" numFmtId="0">
      <sharedItems containsSemiMixedTypes="0" containsString="0" containsNumber="1" containsInteger="1" minValue="400" maxValue="1800"/>
    </cacheField>
    <cacheField name="SaleDate" numFmtId="164">
      <sharedItems containsSemiMixedTypes="0" containsNonDate="0" containsDate="1" containsString="0" minDate="2023-08-01T00:00:00" maxDate="2023-10-05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iket Gite" refreshedDate="45815.912685185183" createdVersion="8" refreshedVersion="8" minRefreshableVersion="3" recordCount="8" xr:uid="{C4050FBE-EA57-4E71-BA62-D4C7B212A5A3}">
  <cacheSource type="worksheet">
    <worksheetSource ref="A1:G9" sheet="Average Sale Per Customer"/>
  </cacheSource>
  <cacheFields count="7">
    <cacheField name="SaleID" numFmtId="0">
      <sharedItems/>
    </cacheField>
    <cacheField name="CustomerID" numFmtId="0">
      <sharedItems/>
    </cacheField>
    <cacheField name="Product" numFmtId="0">
      <sharedItems count="6">
        <s v="Shoes"/>
        <s v="T-Shirt"/>
        <s v="Bag"/>
        <s v="Cap"/>
        <s v="Jeans"/>
        <s v="Watch"/>
      </sharedItems>
    </cacheField>
    <cacheField name="Amount" numFmtId="0">
      <sharedItems containsSemiMixedTypes="0" containsString="0" containsNumber="1" containsInteger="1" minValue="400" maxValue="1800"/>
    </cacheField>
    <cacheField name="SaleDate" numFmtId="164">
      <sharedItems containsSemiMixedTypes="0" containsNonDate="0" containsDate="1" containsString="0" minDate="2023-08-01T00:00:00" maxDate="2023-10-05T00:00:00"/>
    </cacheField>
    <cacheField name="CustomerName" numFmtId="0">
      <sharedItems count="6">
        <s v="Alice"/>
        <s v="Bob"/>
        <s v="Emma"/>
        <s v="Carol"/>
        <s v="David"/>
        <s v="Frank"/>
      </sharedItems>
    </cacheField>
    <cacheField name="AverageSale" numFmtId="0">
      <sharedItems containsSemiMixedTypes="0" containsString="0" containsNumber="1" containsInteger="1" minValue="400" maxValue="18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iket Gite" refreshedDate="45816.461982060187" createdVersion="8" refreshedVersion="8" minRefreshableVersion="3" recordCount="8" xr:uid="{50FD878F-E66E-484F-9A2E-1C156D770224}">
  <cacheSource type="worksheet">
    <worksheetSource name="Table2"/>
  </cacheSource>
  <cacheFields count="7">
    <cacheField name="SaleID" numFmtId="0">
      <sharedItems/>
    </cacheField>
    <cacheField name="CustomerID" numFmtId="0">
      <sharedItems/>
    </cacheField>
    <cacheField name="Product" numFmtId="0">
      <sharedItems count="6">
        <s v="Shoes"/>
        <s v="T-Shirt"/>
        <s v="Bag"/>
        <s v="Cap"/>
        <s v="Jeans"/>
        <s v="Watch"/>
      </sharedItems>
    </cacheField>
    <cacheField name="Amount" numFmtId="0">
      <sharedItems containsSemiMixedTypes="0" containsString="0" containsNumber="1" containsInteger="1" minValue="400" maxValue="1800"/>
    </cacheField>
    <cacheField name="SaleDate" numFmtId="14">
      <sharedItems containsSemiMixedTypes="0" containsNonDate="0" containsDate="1" containsString="0" minDate="2023-08-01T00:00:00" maxDate="2023-10-05T00:00:00"/>
    </cacheField>
    <cacheField name="Month" numFmtId="0">
      <sharedItems count="3">
        <s v="August"/>
        <s v="September"/>
        <s v="October"/>
      </sharedItems>
    </cacheField>
    <cacheField name="City" numFmtId="0">
      <sharedItems count="5">
        <s v="Mumbai"/>
        <s v="Delhi"/>
        <s v="Kolkata"/>
        <s v="Chennai"/>
        <s v="Bangalor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s v="S001"/>
    <s v="C001"/>
    <x v="0"/>
    <n v="1200"/>
    <d v="2023-08-01T00:00:00"/>
  </r>
  <r>
    <s v="S002"/>
    <s v="C002"/>
    <x v="1"/>
    <n v="700"/>
    <d v="2023-08-02T00:00:00"/>
  </r>
  <r>
    <s v="S003"/>
    <s v="C005"/>
    <x v="2"/>
    <n v="950"/>
    <d v="2023-08-05T00:00:00"/>
  </r>
  <r>
    <s v="S004"/>
    <s v="C003"/>
    <x v="3"/>
    <n v="400"/>
    <d v="2023-09-01T00:00:00"/>
  </r>
  <r>
    <s v="S005"/>
    <s v="C004"/>
    <x v="4"/>
    <n v="1700"/>
    <d v="2023-09-12T00:00:00"/>
  </r>
  <r>
    <s v="S006"/>
    <s v="C006"/>
    <x v="5"/>
    <n v="1800"/>
    <d v="2023-09-15T00:00:00"/>
  </r>
  <r>
    <s v="S007"/>
    <s v="C001"/>
    <x v="1"/>
    <n v="650"/>
    <d v="2023-10-03T00:00:00"/>
  </r>
  <r>
    <s v="S008"/>
    <s v="C002"/>
    <x v="4"/>
    <n v="1450"/>
    <d v="2023-10-04T00:00: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s v="S001"/>
    <s v="C001"/>
    <x v="0"/>
    <n v="1200"/>
    <d v="2023-08-01T00:00:00"/>
    <x v="0"/>
    <n v="925"/>
  </r>
  <r>
    <s v="S002"/>
    <s v="C002"/>
    <x v="1"/>
    <n v="700"/>
    <d v="2023-08-02T00:00:00"/>
    <x v="1"/>
    <n v="1075"/>
  </r>
  <r>
    <s v="S003"/>
    <s v="C005"/>
    <x v="2"/>
    <n v="950"/>
    <d v="2023-08-05T00:00:00"/>
    <x v="2"/>
    <n v="950"/>
  </r>
  <r>
    <s v="S004"/>
    <s v="C003"/>
    <x v="3"/>
    <n v="400"/>
    <d v="2023-09-01T00:00:00"/>
    <x v="3"/>
    <n v="400"/>
  </r>
  <r>
    <s v="S005"/>
    <s v="C004"/>
    <x v="4"/>
    <n v="1700"/>
    <d v="2023-09-12T00:00:00"/>
    <x v="4"/>
    <n v="1700"/>
  </r>
  <r>
    <s v="S006"/>
    <s v="C006"/>
    <x v="5"/>
    <n v="1800"/>
    <d v="2023-09-15T00:00:00"/>
    <x v="5"/>
    <n v="1800"/>
  </r>
  <r>
    <s v="S007"/>
    <s v="C001"/>
    <x v="1"/>
    <n v="650"/>
    <d v="2023-10-03T00:00:00"/>
    <x v="0"/>
    <n v="925"/>
  </r>
  <r>
    <s v="S008"/>
    <s v="C002"/>
    <x v="4"/>
    <n v="1450"/>
    <d v="2023-10-04T00:00:00"/>
    <x v="1"/>
    <n v="107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s v="S001"/>
    <s v="C001"/>
    <x v="0"/>
    <n v="1200"/>
    <d v="2023-08-01T00:00:00"/>
    <x v="0"/>
    <x v="0"/>
  </r>
  <r>
    <s v="S002"/>
    <s v="C002"/>
    <x v="1"/>
    <n v="700"/>
    <d v="2023-08-02T00:00:00"/>
    <x v="0"/>
    <x v="1"/>
  </r>
  <r>
    <s v="S003"/>
    <s v="C005"/>
    <x v="2"/>
    <n v="950"/>
    <d v="2023-08-05T00:00:00"/>
    <x v="0"/>
    <x v="2"/>
  </r>
  <r>
    <s v="S004"/>
    <s v="C003"/>
    <x v="3"/>
    <n v="400"/>
    <d v="2023-09-01T00:00:00"/>
    <x v="1"/>
    <x v="3"/>
  </r>
  <r>
    <s v="S005"/>
    <s v="C004"/>
    <x v="4"/>
    <n v="1700"/>
    <d v="2023-09-12T00:00:00"/>
    <x v="1"/>
    <x v="4"/>
  </r>
  <r>
    <s v="S006"/>
    <s v="C006"/>
    <x v="5"/>
    <n v="1800"/>
    <d v="2023-09-15T00:00:00"/>
    <x v="1"/>
    <x v="0"/>
  </r>
  <r>
    <s v="S007"/>
    <s v="C001"/>
    <x v="1"/>
    <n v="650"/>
    <d v="2023-10-03T00:00:00"/>
    <x v="2"/>
    <x v="0"/>
  </r>
  <r>
    <s v="S008"/>
    <s v="C002"/>
    <x v="4"/>
    <n v="1450"/>
    <d v="2023-10-04T00:00:00"/>
    <x v="2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36C081-517A-48D2-9C40-DD3F24DD6693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6" rowHeaderCaption="Products">
  <location ref="A3:B10" firstHeaderRow="1" firstDataRow="1" firstDataCol="1"/>
  <pivotFields count="5">
    <pivotField showAll="0"/>
    <pivotField showAll="0"/>
    <pivotField axis="axisRow" showAll="0" sortType="descending">
      <items count="7">
        <item x="2"/>
        <item x="3"/>
        <item x="4"/>
        <item x="0"/>
        <item x="1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numFmtId="164" showAll="0"/>
  </pivotFields>
  <rowFields count="1">
    <field x="2"/>
  </rowFields>
  <rowItems count="7">
    <i>
      <x v="2"/>
    </i>
    <i>
      <x v="5"/>
    </i>
    <i>
      <x v="4"/>
    </i>
    <i>
      <x v="3"/>
    </i>
    <i>
      <x/>
    </i>
    <i>
      <x v="1"/>
    </i>
    <i t="grand">
      <x/>
    </i>
  </rowItems>
  <colItems count="1">
    <i/>
  </colItems>
  <dataFields count="1">
    <dataField name="Sum of Amount" fld="3" baseField="0" baseItem="0"/>
  </dataFields>
  <conditionalFormats count="2">
    <conditionalFormat type="all"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6">
              <x v="0"/>
              <x v="1"/>
              <x v="2"/>
              <x v="3"/>
              <x v="4"/>
              <x v="5"/>
            </reference>
          </references>
        </pivotArea>
      </pivotAreas>
    </conditionalFormat>
    <conditionalFormat type="all" priority="2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6">
              <x v="0"/>
              <x v="1"/>
              <x v="2"/>
              <x v="3"/>
              <x v="4"/>
              <x v="5"/>
            </reference>
          </references>
        </pivotArea>
      </pivotAreas>
    </conditionalFormat>
  </conditional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0EA0A5-792E-4A85-808D-5F360C98E014}" name="PivotTable5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1" rowHeaderCaption="CustomerName">
  <location ref="B17:C24" firstHeaderRow="1" firstDataRow="1" firstDataCol="1" rowPageCount="1" colPageCount="1"/>
  <pivotFields count="7">
    <pivotField showAll="0"/>
    <pivotField showAll="0"/>
    <pivotField axis="axisPage" showAll="0">
      <items count="7">
        <item x="2"/>
        <item x="3"/>
        <item x="4"/>
        <item x="0"/>
        <item x="1"/>
        <item x="5"/>
        <item t="default"/>
      </items>
    </pivotField>
    <pivotField dataField="1" showAll="0"/>
    <pivotField numFmtId="164" showAll="0"/>
    <pivotField axis="axisRow" showAll="0">
      <items count="7">
        <item x="0"/>
        <item x="1"/>
        <item x="3"/>
        <item x="4"/>
        <item x="2"/>
        <item x="5"/>
        <item t="default"/>
      </items>
    </pivotField>
    <pivotField showAll="0"/>
  </pivotFields>
  <rowFields count="1">
    <field x="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pageFields count="1">
    <pageField fld="2" hier="-1"/>
  </pageFields>
  <dataFields count="1">
    <dataField name="Average of Amount" fld="3" subtotal="average" baseField="5" baseItem="0"/>
  </dataFields>
  <chartFormats count="2">
    <chartFormat chart="1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9236A0-40CF-4F90-89E0-29CDB69D628E}" name="PivotTable2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1" rowHeaderCaption="Month">
  <location ref="J3:K7" firstHeaderRow="1" firstDataRow="1" firstDataCol="1" rowPageCount="1" colPageCount="1"/>
  <pivotFields count="7">
    <pivotField showAll="0"/>
    <pivotField showAll="0"/>
    <pivotField showAll="0">
      <items count="7">
        <item x="2"/>
        <item x="3"/>
        <item x="4"/>
        <item x="0"/>
        <item x="1"/>
        <item x="5"/>
        <item t="default"/>
      </items>
    </pivotField>
    <pivotField dataField="1" showAll="0"/>
    <pivotField numFmtId="14" showAll="0"/>
    <pivotField axis="axisRow" showAll="0">
      <items count="4">
        <item x="0"/>
        <item x="1"/>
        <item x="2"/>
        <item t="default"/>
      </items>
    </pivotField>
    <pivotField axis="axisPage" showAll="0">
      <items count="6">
        <item x="4"/>
        <item x="3"/>
        <item x="1"/>
        <item x="2"/>
        <item x="0"/>
        <item t="default"/>
      </items>
    </pivotField>
  </pivotFields>
  <rowFields count="1">
    <field x="5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6" hier="-1"/>
  </pageFields>
  <dataFields count="1">
    <dataField name="Sum of Amount" fld="3" baseField="0" baseItem="0"/>
  </dataFields>
  <chartFormats count="2"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645257F-3511-4B96-A7A6-E28EC79D5160}" name="Table3" displayName="Table3" ref="A1:G9" totalsRowShown="0" headerRowDxfId="23" headerRowBorderDxfId="22" tableBorderDxfId="21" totalsRowBorderDxfId="20">
  <autoFilter ref="A1:G9" xr:uid="{1645257F-3511-4B96-A7A6-E28EC79D5160}"/>
  <tableColumns count="7">
    <tableColumn id="1" xr3:uid="{115EEB36-4EEB-47E3-AA87-56A7245819D4}" name="SaleID" dataDxfId="19"/>
    <tableColumn id="2" xr3:uid="{EC9A4001-5F7F-429E-81E4-1BDA180302D1}" name="CustomerID" dataDxfId="18"/>
    <tableColumn id="3" xr3:uid="{2C1A127C-4F1B-4F31-8C84-EE23AB0CC09F}" name="Product" dataDxfId="17"/>
    <tableColumn id="4" xr3:uid="{4694F411-044C-43CE-9A70-0EC18E019984}" name="Amount" dataDxfId="16"/>
    <tableColumn id="5" xr3:uid="{4C8B93CC-A0E2-4154-B807-07BC5247872F}" name="SaleDate" dataDxfId="15"/>
    <tableColumn id="6" xr3:uid="{8DC3FB28-DF47-4000-9E78-A76237194AC6}" name="CustomerName" dataDxfId="14">
      <calculatedColumnFormula>VLOOKUP(B2,'Customer-DA'!$A$1:$D$12,2,FALSE)</calculatedColumnFormula>
    </tableColumn>
    <tableColumn id="7" xr3:uid="{AD5403A3-47E8-453E-80AF-1E8F39E747F8}" name="AverageSale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8FE7BC-AD02-448D-B845-F5A17E65EC99}" name="Table2" displayName="Table2" ref="A1:G9" totalsRowShown="0" headerRowDxfId="12" headerRowBorderDxfId="11" tableBorderDxfId="10" totalsRowBorderDxfId="9">
  <autoFilter ref="A1:G9" xr:uid="{FF8FE7BC-AD02-448D-B845-F5A17E65EC99}"/>
  <tableColumns count="7">
    <tableColumn id="1" xr3:uid="{FCC98E0D-27E1-4DF5-8256-5E45FA1DDE45}" name="SaleID" dataDxfId="8"/>
    <tableColumn id="2" xr3:uid="{BAC14C8D-0996-4EB2-A72E-C40A8D713A86}" name="CustomerID" dataDxfId="7"/>
    <tableColumn id="3" xr3:uid="{C9A861B9-56B1-487D-B181-555A89C554A2}" name="Product" dataDxfId="6"/>
    <tableColumn id="4" xr3:uid="{DFCC7D34-8A20-41B2-BF0D-BE290E710EEE}" name="Amount" dataDxfId="5"/>
    <tableColumn id="5" xr3:uid="{89E2ED8C-BF66-4D6A-92BE-2C18CB542CFE}" name="SaleDate" dataDxfId="4"/>
    <tableColumn id="6" xr3:uid="{729E6DAB-5424-4B5D-8CCF-F091473074FE}" name="Month" dataDxfId="3">
      <calculatedColumnFormula>TEXT(E2,"mmmm")</calculatedColumnFormula>
    </tableColumn>
    <tableColumn id="7" xr3:uid="{A2C3793F-DDDA-4DB5-9873-197699148A48}" name="City" dataDxfId="2">
      <calculatedColumnFormula>VLOOKUP(B2,'Customer-DA'!$A$1:$D$12,3,0)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"/>
  <sheetViews>
    <sheetView workbookViewId="0">
      <selection activeCell="D15" sqref="D15:D16"/>
    </sheetView>
  </sheetViews>
  <sheetFormatPr defaultColWidth="12.6328125" defaultRowHeight="15.75" customHeight="1" x14ac:dyDescent="0.25"/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2" t="s">
        <v>5</v>
      </c>
      <c r="B2" s="2" t="s">
        <v>6</v>
      </c>
      <c r="C2" s="2" t="s">
        <v>7</v>
      </c>
      <c r="D2" s="2">
        <v>1200</v>
      </c>
      <c r="E2" s="3">
        <v>45139</v>
      </c>
    </row>
    <row r="3" spans="1:5" ht="15.75" customHeight="1" x14ac:dyDescent="0.25">
      <c r="A3" s="2" t="s">
        <v>8</v>
      </c>
      <c r="B3" s="2" t="s">
        <v>9</v>
      </c>
      <c r="C3" s="2" t="s">
        <v>10</v>
      </c>
      <c r="D3" s="2">
        <v>700</v>
      </c>
      <c r="E3" s="3">
        <v>45140</v>
      </c>
    </row>
    <row r="4" spans="1:5" ht="15.75" customHeight="1" x14ac:dyDescent="0.25">
      <c r="A4" s="2" t="s">
        <v>11</v>
      </c>
      <c r="B4" s="2" t="s">
        <v>12</v>
      </c>
      <c r="C4" s="2" t="s">
        <v>13</v>
      </c>
      <c r="D4" s="2">
        <v>950</v>
      </c>
      <c r="E4" s="3">
        <v>45143</v>
      </c>
    </row>
    <row r="5" spans="1:5" ht="15.75" customHeight="1" x14ac:dyDescent="0.25">
      <c r="A5" s="2" t="s">
        <v>14</v>
      </c>
      <c r="B5" s="2" t="s">
        <v>15</v>
      </c>
      <c r="C5" s="2" t="s">
        <v>16</v>
      </c>
      <c r="D5" s="2">
        <v>400</v>
      </c>
      <c r="E5" s="3">
        <v>45170</v>
      </c>
    </row>
    <row r="6" spans="1:5" ht="15.75" customHeight="1" x14ac:dyDescent="0.25">
      <c r="A6" s="2" t="s">
        <v>17</v>
      </c>
      <c r="B6" s="2" t="s">
        <v>18</v>
      </c>
      <c r="C6" s="2" t="s">
        <v>19</v>
      </c>
      <c r="D6" s="2">
        <v>1700</v>
      </c>
      <c r="E6" s="3">
        <v>45181</v>
      </c>
    </row>
    <row r="7" spans="1:5" ht="15.75" customHeight="1" x14ac:dyDescent="0.25">
      <c r="A7" s="2" t="s">
        <v>20</v>
      </c>
      <c r="B7" s="2" t="s">
        <v>21</v>
      </c>
      <c r="C7" s="2" t="s">
        <v>22</v>
      </c>
      <c r="D7" s="2">
        <v>1800</v>
      </c>
      <c r="E7" s="3">
        <v>45184</v>
      </c>
    </row>
    <row r="8" spans="1:5" ht="15.75" customHeight="1" x14ac:dyDescent="0.25">
      <c r="A8" s="2" t="s">
        <v>23</v>
      </c>
      <c r="B8" s="2" t="s">
        <v>6</v>
      </c>
      <c r="C8" s="2" t="s">
        <v>10</v>
      </c>
      <c r="D8" s="2">
        <v>650</v>
      </c>
      <c r="E8" s="3">
        <v>45202</v>
      </c>
    </row>
    <row r="9" spans="1:5" ht="15.75" customHeight="1" x14ac:dyDescent="0.25">
      <c r="A9" s="2" t="s">
        <v>24</v>
      </c>
      <c r="B9" s="2" t="s">
        <v>9</v>
      </c>
      <c r="C9" s="2" t="s">
        <v>19</v>
      </c>
      <c r="D9" s="2">
        <v>1450</v>
      </c>
      <c r="E9" s="3">
        <v>45203</v>
      </c>
    </row>
  </sheetData>
  <sheetProtection algorithmName="SHA-512" hashValue="8wLuzvfFpe9onDEqIivyz8PSQkI5N4alEMX9p8ZByNyeUOrKg4IXAjgxAcldEYvte0WKr76if+zyNkdto+Mm3Q==" saltValue="+tEocbtls80jrK2ZABfVGg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2"/>
  <sheetViews>
    <sheetView workbookViewId="0">
      <selection activeCell="D18" sqref="D18"/>
    </sheetView>
  </sheetViews>
  <sheetFormatPr defaultColWidth="12.6328125" defaultRowHeight="15.75" customHeight="1" x14ac:dyDescent="0.25"/>
  <cols>
    <col min="2" max="2" width="21" customWidth="1"/>
  </cols>
  <sheetData>
    <row r="1" spans="1:4" ht="15.75" customHeight="1" x14ac:dyDescent="0.25">
      <c r="A1" s="4" t="s">
        <v>1</v>
      </c>
      <c r="B1" s="4" t="s">
        <v>25</v>
      </c>
      <c r="C1" s="4" t="s">
        <v>26</v>
      </c>
      <c r="D1" s="4" t="s">
        <v>27</v>
      </c>
    </row>
    <row r="2" spans="1:4" ht="15.75" customHeight="1" x14ac:dyDescent="0.25">
      <c r="A2" s="2" t="s">
        <v>6</v>
      </c>
      <c r="B2" s="2" t="s">
        <v>28</v>
      </c>
      <c r="C2" s="2" t="s">
        <v>29</v>
      </c>
      <c r="D2" s="2">
        <v>28</v>
      </c>
    </row>
    <row r="3" spans="1:4" ht="15.75" customHeight="1" x14ac:dyDescent="0.25">
      <c r="A3" s="2" t="s">
        <v>9</v>
      </c>
      <c r="B3" s="2" t="s">
        <v>30</v>
      </c>
      <c r="C3" s="2" t="s">
        <v>31</v>
      </c>
      <c r="D3" s="2">
        <v>35</v>
      </c>
    </row>
    <row r="4" spans="1:4" ht="15.75" customHeight="1" x14ac:dyDescent="0.25">
      <c r="A4" s="2" t="s">
        <v>15</v>
      </c>
      <c r="B4" s="2" t="s">
        <v>32</v>
      </c>
      <c r="C4" s="2" t="s">
        <v>33</v>
      </c>
      <c r="D4" s="2">
        <v>42</v>
      </c>
    </row>
    <row r="5" spans="1:4" ht="15.75" customHeight="1" x14ac:dyDescent="0.25">
      <c r="A5" s="2" t="s">
        <v>18</v>
      </c>
      <c r="B5" s="2" t="s">
        <v>34</v>
      </c>
      <c r="C5" s="2" t="s">
        <v>35</v>
      </c>
      <c r="D5" s="2">
        <v>30</v>
      </c>
    </row>
    <row r="6" spans="1:4" ht="15.75" customHeight="1" x14ac:dyDescent="0.25">
      <c r="A6" s="2" t="s">
        <v>12</v>
      </c>
      <c r="B6" s="2" t="s">
        <v>36</v>
      </c>
      <c r="C6" s="2" t="s">
        <v>37</v>
      </c>
      <c r="D6" s="2">
        <v>26</v>
      </c>
    </row>
    <row r="7" spans="1:4" ht="15.75" customHeight="1" x14ac:dyDescent="0.25">
      <c r="A7" s="2" t="s">
        <v>21</v>
      </c>
      <c r="B7" s="2" t="s">
        <v>38</v>
      </c>
      <c r="C7" s="2" t="s">
        <v>29</v>
      </c>
      <c r="D7" s="2">
        <v>45</v>
      </c>
    </row>
    <row r="8" spans="1:4" ht="15.75" customHeight="1" x14ac:dyDescent="0.25">
      <c r="A8" s="2" t="s">
        <v>39</v>
      </c>
      <c r="B8" s="2" t="s">
        <v>40</v>
      </c>
      <c r="C8" s="2" t="s">
        <v>31</v>
      </c>
      <c r="D8" s="2">
        <v>31</v>
      </c>
    </row>
    <row r="9" spans="1:4" ht="15.75" customHeight="1" x14ac:dyDescent="0.25">
      <c r="A9" s="2" t="s">
        <v>41</v>
      </c>
      <c r="B9" s="2" t="s">
        <v>42</v>
      </c>
      <c r="C9" s="2" t="s">
        <v>33</v>
      </c>
      <c r="D9" s="2">
        <v>40</v>
      </c>
    </row>
    <row r="10" spans="1:4" ht="15.75" customHeight="1" x14ac:dyDescent="0.25">
      <c r="A10" s="2" t="s">
        <v>43</v>
      </c>
      <c r="B10" s="2" t="s">
        <v>44</v>
      </c>
      <c r="C10" s="2" t="s">
        <v>35</v>
      </c>
      <c r="D10" s="2">
        <v>34</v>
      </c>
    </row>
    <row r="11" spans="1:4" ht="15.75" customHeight="1" x14ac:dyDescent="0.25">
      <c r="A11" s="2" t="s">
        <v>45</v>
      </c>
      <c r="B11" s="2" t="s">
        <v>46</v>
      </c>
      <c r="C11" s="2" t="s">
        <v>37</v>
      </c>
      <c r="D11" s="2">
        <v>29</v>
      </c>
    </row>
    <row r="12" spans="1:4" ht="15.75" customHeight="1" x14ac:dyDescent="0.25">
      <c r="A12" s="2" t="s">
        <v>47</v>
      </c>
      <c r="B12" s="2" t="s">
        <v>48</v>
      </c>
      <c r="C12" s="2" t="s">
        <v>29</v>
      </c>
      <c r="D12" s="2">
        <v>33</v>
      </c>
    </row>
  </sheetData>
  <sheetProtection algorithmName="SHA-512" hashValue="NeDjA0/8lhbsshUVPq3t24ciHHbv73Dcmfprh4gytOHR8KoqrOo4w4kKiNdAopZ36MQ1gmArruhtYu0dRsB0HA==" saltValue="TXcggmHlVR1Oibm0BOMGi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11E12-2400-42F9-8F50-0C64FC665D9A}">
  <dimension ref="A1:D12"/>
  <sheetViews>
    <sheetView workbookViewId="0">
      <selection activeCell="E11" sqref="E11"/>
    </sheetView>
  </sheetViews>
  <sheetFormatPr defaultRowHeight="12.5" x14ac:dyDescent="0.25"/>
  <cols>
    <col min="1" max="1" width="11.81640625" bestFit="1" customWidth="1"/>
    <col min="2" max="2" width="15.36328125" bestFit="1" customWidth="1"/>
    <col min="3" max="3" width="9.7265625" bestFit="1" customWidth="1"/>
    <col min="4" max="4" width="4.453125" bestFit="1" customWidth="1"/>
  </cols>
  <sheetData>
    <row r="1" spans="1:4" ht="14" x14ac:dyDescent="0.25">
      <c r="A1" s="4" t="s">
        <v>1</v>
      </c>
      <c r="B1" s="4" t="s">
        <v>25</v>
      </c>
      <c r="C1" s="4" t="s">
        <v>26</v>
      </c>
      <c r="D1" s="4" t="s">
        <v>27</v>
      </c>
    </row>
    <row r="2" spans="1:4" ht="14" x14ac:dyDescent="0.25">
      <c r="A2" s="2" t="s">
        <v>6</v>
      </c>
      <c r="B2" s="2" t="s">
        <v>28</v>
      </c>
      <c r="C2" s="2" t="s">
        <v>29</v>
      </c>
      <c r="D2" s="2">
        <v>28</v>
      </c>
    </row>
    <row r="3" spans="1:4" ht="14" x14ac:dyDescent="0.25">
      <c r="A3" s="2" t="s">
        <v>9</v>
      </c>
      <c r="B3" s="2" t="s">
        <v>30</v>
      </c>
      <c r="C3" s="2" t="s">
        <v>31</v>
      </c>
      <c r="D3" s="2">
        <v>35</v>
      </c>
    </row>
    <row r="4" spans="1:4" ht="14" x14ac:dyDescent="0.25">
      <c r="A4" s="2" t="s">
        <v>15</v>
      </c>
      <c r="B4" s="2" t="s">
        <v>32</v>
      </c>
      <c r="C4" s="2" t="s">
        <v>33</v>
      </c>
      <c r="D4" s="2">
        <v>42</v>
      </c>
    </row>
    <row r="5" spans="1:4" ht="14" x14ac:dyDescent="0.25">
      <c r="A5" s="2" t="s">
        <v>18</v>
      </c>
      <c r="B5" s="2" t="s">
        <v>34</v>
      </c>
      <c r="C5" s="2" t="s">
        <v>35</v>
      </c>
      <c r="D5" s="2">
        <v>30</v>
      </c>
    </row>
    <row r="6" spans="1:4" ht="14" x14ac:dyDescent="0.25">
      <c r="A6" s="2" t="s">
        <v>12</v>
      </c>
      <c r="B6" s="2" t="s">
        <v>36</v>
      </c>
      <c r="C6" s="2" t="s">
        <v>37</v>
      </c>
      <c r="D6" s="2">
        <v>26</v>
      </c>
    </row>
    <row r="7" spans="1:4" ht="14" x14ac:dyDescent="0.25">
      <c r="A7" s="2" t="s">
        <v>21</v>
      </c>
      <c r="B7" s="2" t="s">
        <v>38</v>
      </c>
      <c r="C7" s="2" t="s">
        <v>29</v>
      </c>
      <c r="D7" s="2">
        <v>45</v>
      </c>
    </row>
    <row r="8" spans="1:4" ht="14" x14ac:dyDescent="0.25">
      <c r="A8" s="2" t="s">
        <v>39</v>
      </c>
      <c r="B8" s="2" t="s">
        <v>40</v>
      </c>
      <c r="C8" s="2" t="s">
        <v>31</v>
      </c>
      <c r="D8" s="2">
        <v>31</v>
      </c>
    </row>
    <row r="9" spans="1:4" ht="14" x14ac:dyDescent="0.25">
      <c r="A9" s="2" t="s">
        <v>41</v>
      </c>
      <c r="B9" s="2" t="s">
        <v>42</v>
      </c>
      <c r="C9" s="2" t="s">
        <v>33</v>
      </c>
      <c r="D9" s="2">
        <v>40</v>
      </c>
    </row>
    <row r="10" spans="1:4" ht="14" x14ac:dyDescent="0.25">
      <c r="A10" s="2" t="s">
        <v>43</v>
      </c>
      <c r="B10" s="2" t="s">
        <v>44</v>
      </c>
      <c r="C10" s="2" t="s">
        <v>35</v>
      </c>
      <c r="D10" s="2">
        <v>34</v>
      </c>
    </row>
    <row r="11" spans="1:4" ht="14" x14ac:dyDescent="0.25">
      <c r="A11" s="2" t="s">
        <v>45</v>
      </c>
      <c r="B11" s="2" t="s">
        <v>46</v>
      </c>
      <c r="C11" s="2" t="s">
        <v>37</v>
      </c>
      <c r="D11" s="2">
        <v>29</v>
      </c>
    </row>
    <row r="12" spans="1:4" ht="14" x14ac:dyDescent="0.25">
      <c r="A12" s="2" t="s">
        <v>47</v>
      </c>
      <c r="B12" s="2" t="s">
        <v>48</v>
      </c>
      <c r="C12" s="2" t="s">
        <v>29</v>
      </c>
      <c r="D12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C8A75-BD4A-4319-A9EA-C7718820DB3B}">
  <dimension ref="B2:C7"/>
  <sheetViews>
    <sheetView workbookViewId="0">
      <selection activeCell="C4" sqref="C4"/>
    </sheetView>
  </sheetViews>
  <sheetFormatPr defaultRowHeight="12.5" x14ac:dyDescent="0.25"/>
  <cols>
    <col min="3" max="3" width="9.81640625" bestFit="1" customWidth="1"/>
  </cols>
  <sheetData>
    <row r="2" spans="2:3" ht="13" x14ac:dyDescent="0.3">
      <c r="B2" s="7" t="s">
        <v>50</v>
      </c>
      <c r="C2" s="7" t="s">
        <v>49</v>
      </c>
    </row>
    <row r="3" spans="2:3" x14ac:dyDescent="0.25">
      <c r="B3" s="6" t="s">
        <v>29</v>
      </c>
      <c r="C3" s="6">
        <v>3650</v>
      </c>
    </row>
    <row r="4" spans="2:3" x14ac:dyDescent="0.25">
      <c r="B4" s="6" t="s">
        <v>37</v>
      </c>
      <c r="C4" s="6">
        <v>950</v>
      </c>
    </row>
    <row r="5" spans="2:3" x14ac:dyDescent="0.25">
      <c r="B5" s="6" t="s">
        <v>31</v>
      </c>
      <c r="C5" s="6">
        <v>2150</v>
      </c>
    </row>
    <row r="6" spans="2:3" x14ac:dyDescent="0.25">
      <c r="B6" s="6" t="s">
        <v>33</v>
      </c>
      <c r="C6" s="6">
        <v>400</v>
      </c>
    </row>
    <row r="7" spans="2:3" x14ac:dyDescent="0.25">
      <c r="B7" s="6" t="s">
        <v>35</v>
      </c>
      <c r="C7" s="6">
        <v>1700</v>
      </c>
    </row>
  </sheetData>
  <conditionalFormatting sqref="B2:C2">
    <cfRule type="top10" dxfId="1" priority="2" rank="3"/>
  </conditionalFormatting>
  <conditionalFormatting sqref="B2:C7">
    <cfRule type="top10" dxfId="0" priority="1" rank="3"/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A2144-BABA-4227-A972-21F48D83800D}">
  <dimension ref="A3:B10"/>
  <sheetViews>
    <sheetView workbookViewId="0">
      <selection activeCell="B16" sqref="B16"/>
    </sheetView>
  </sheetViews>
  <sheetFormatPr defaultRowHeight="12.5" x14ac:dyDescent="0.25"/>
  <cols>
    <col min="1" max="1" width="11.08984375" bestFit="1" customWidth="1"/>
    <col min="2" max="2" width="14.1796875" bestFit="1" customWidth="1"/>
  </cols>
  <sheetData>
    <row r="3" spans="1:2" x14ac:dyDescent="0.25">
      <c r="A3" s="8" t="s">
        <v>53</v>
      </c>
      <c r="B3" t="s">
        <v>52</v>
      </c>
    </row>
    <row r="4" spans="1:2" x14ac:dyDescent="0.25">
      <c r="A4" s="9" t="s">
        <v>19</v>
      </c>
      <c r="B4">
        <v>3150</v>
      </c>
    </row>
    <row r="5" spans="1:2" x14ac:dyDescent="0.25">
      <c r="A5" s="9" t="s">
        <v>22</v>
      </c>
      <c r="B5">
        <v>1800</v>
      </c>
    </row>
    <row r="6" spans="1:2" x14ac:dyDescent="0.25">
      <c r="A6" s="9" t="s">
        <v>10</v>
      </c>
      <c r="B6">
        <v>1350</v>
      </c>
    </row>
    <row r="7" spans="1:2" x14ac:dyDescent="0.25">
      <c r="A7" s="9" t="s">
        <v>7</v>
      </c>
      <c r="B7">
        <v>1200</v>
      </c>
    </row>
    <row r="8" spans="1:2" x14ac:dyDescent="0.25">
      <c r="A8" s="9" t="s">
        <v>13</v>
      </c>
      <c r="B8">
        <v>950</v>
      </c>
    </row>
    <row r="9" spans="1:2" x14ac:dyDescent="0.25">
      <c r="A9" s="9" t="s">
        <v>16</v>
      </c>
      <c r="B9">
        <v>400</v>
      </c>
    </row>
    <row r="10" spans="1:2" x14ac:dyDescent="0.25">
      <c r="A10" s="9" t="s">
        <v>51</v>
      </c>
      <c r="B10">
        <v>8850</v>
      </c>
    </row>
  </sheetData>
  <conditionalFormatting pivot="1" sqref="B4:B9">
    <cfRule type="top10" dxfId="25" priority="2" rank="5"/>
  </conditionalFormatting>
  <conditionalFormatting pivot="1" sqref="B4:B9">
    <cfRule type="top10" dxfId="24" priority="1" rank="5"/>
  </conditionalFormatting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8E173-ABEB-4838-8F22-21F099341C86}">
  <dimension ref="A1:L24"/>
  <sheetViews>
    <sheetView topLeftCell="A2" zoomScale="90" workbookViewId="0">
      <selection activeCell="G2" sqref="G2"/>
    </sheetView>
  </sheetViews>
  <sheetFormatPr defaultRowHeight="12.5" x14ac:dyDescent="0.25"/>
  <cols>
    <col min="1" max="1" width="8.81640625" customWidth="1"/>
    <col min="2" max="2" width="17.36328125" bestFit="1" customWidth="1"/>
    <col min="3" max="3" width="18.26953125" bestFit="1" customWidth="1"/>
    <col min="4" max="4" width="10.1796875" customWidth="1"/>
    <col min="5" max="5" width="11.1796875" bestFit="1" customWidth="1"/>
    <col min="6" max="6" width="17.453125" customWidth="1"/>
    <col min="7" max="7" width="14.6328125" customWidth="1"/>
    <col min="9" max="9" width="7.453125" customWidth="1"/>
    <col min="11" max="11" width="11.7265625" customWidth="1"/>
  </cols>
  <sheetData>
    <row r="1" spans="1:12" ht="14" x14ac:dyDescent="0.25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27" t="s">
        <v>25</v>
      </c>
      <c r="G1" s="28" t="s">
        <v>54</v>
      </c>
    </row>
    <row r="2" spans="1:12" ht="14" x14ac:dyDescent="0.25">
      <c r="A2" s="16" t="s">
        <v>5</v>
      </c>
      <c r="B2" s="13" t="s">
        <v>6</v>
      </c>
      <c r="C2" s="13" t="s">
        <v>7</v>
      </c>
      <c r="D2" s="13">
        <v>1200</v>
      </c>
      <c r="E2" s="14">
        <v>45139</v>
      </c>
      <c r="F2" s="6" t="str">
        <f>VLOOKUP(B2,'Customer-DA'!$A$1:$D$12,2,FALSE)</f>
        <v>Alice</v>
      </c>
      <c r="G2" s="26">
        <f>AVERAGEIF($F$2:$F$9,F2,$D$2:$D$9)</f>
        <v>925</v>
      </c>
      <c r="J2" s="31" t="s">
        <v>64</v>
      </c>
      <c r="K2" s="31"/>
      <c r="L2" s="10">
        <f>COUNTA(_xlfn.UNIQUE(F2:F9))</f>
        <v>6</v>
      </c>
    </row>
    <row r="3" spans="1:12" ht="14" x14ac:dyDescent="0.25">
      <c r="A3" s="16" t="s">
        <v>8</v>
      </c>
      <c r="B3" s="13" t="s">
        <v>9</v>
      </c>
      <c r="C3" s="13" t="s">
        <v>10</v>
      </c>
      <c r="D3" s="13">
        <v>700</v>
      </c>
      <c r="E3" s="14">
        <v>45140</v>
      </c>
      <c r="F3" s="6" t="str">
        <f>VLOOKUP(B3,'Customer-DA'!$A$1:$D$12,2,FALSE)</f>
        <v>Bob</v>
      </c>
      <c r="G3" s="17">
        <v>1075</v>
      </c>
    </row>
    <row r="4" spans="1:12" ht="14" x14ac:dyDescent="0.25">
      <c r="A4" s="16" t="s">
        <v>11</v>
      </c>
      <c r="B4" s="13" t="s">
        <v>12</v>
      </c>
      <c r="C4" s="13" t="s">
        <v>13</v>
      </c>
      <c r="D4" s="13">
        <v>950</v>
      </c>
      <c r="E4" s="14">
        <v>45143</v>
      </c>
      <c r="F4" s="6" t="str">
        <f>VLOOKUP(B4,'Customer-DA'!$A$1:$D$12,2,FALSE)</f>
        <v>Emma</v>
      </c>
      <c r="G4" s="17">
        <v>950</v>
      </c>
    </row>
    <row r="5" spans="1:12" ht="14" x14ac:dyDescent="0.25">
      <c r="A5" s="16" t="s">
        <v>14</v>
      </c>
      <c r="B5" s="13" t="s">
        <v>15</v>
      </c>
      <c r="C5" s="13" t="s">
        <v>16</v>
      </c>
      <c r="D5" s="13">
        <v>400</v>
      </c>
      <c r="E5" s="14">
        <v>45170</v>
      </c>
      <c r="F5" s="6" t="str">
        <f>VLOOKUP(B5,'Customer-DA'!$A$1:$D$12,2,FALSE)</f>
        <v>Carol</v>
      </c>
      <c r="G5" s="17">
        <v>400</v>
      </c>
    </row>
    <row r="6" spans="1:12" ht="14" x14ac:dyDescent="0.25">
      <c r="A6" s="16" t="s">
        <v>17</v>
      </c>
      <c r="B6" s="13" t="s">
        <v>18</v>
      </c>
      <c r="C6" s="13" t="s">
        <v>19</v>
      </c>
      <c r="D6" s="13">
        <v>1700</v>
      </c>
      <c r="E6" s="14">
        <v>45181</v>
      </c>
      <c r="F6" s="6" t="str">
        <f>VLOOKUP(B6,'Customer-DA'!$A$1:$D$12,2,FALSE)</f>
        <v>David</v>
      </c>
      <c r="G6" s="17">
        <v>1700</v>
      </c>
    </row>
    <row r="7" spans="1:12" ht="14" x14ac:dyDescent="0.25">
      <c r="A7" s="16" t="s">
        <v>20</v>
      </c>
      <c r="B7" s="13" t="s">
        <v>21</v>
      </c>
      <c r="C7" s="13" t="s">
        <v>22</v>
      </c>
      <c r="D7" s="13">
        <v>1800</v>
      </c>
      <c r="E7" s="14">
        <v>45184</v>
      </c>
      <c r="F7" s="6" t="str">
        <f>VLOOKUP(B7,'Customer-DA'!$A$1:$D$12,2,FALSE)</f>
        <v>Frank</v>
      </c>
      <c r="G7" s="17">
        <v>1800</v>
      </c>
    </row>
    <row r="8" spans="1:12" ht="14" x14ac:dyDescent="0.25">
      <c r="A8" s="16" t="s">
        <v>23</v>
      </c>
      <c r="B8" s="13" t="s">
        <v>6</v>
      </c>
      <c r="C8" s="13" t="s">
        <v>10</v>
      </c>
      <c r="D8" s="13">
        <v>650</v>
      </c>
      <c r="E8" s="14">
        <v>45202</v>
      </c>
      <c r="F8" s="6" t="str">
        <f>VLOOKUP(B8,'Customer-DA'!$A$1:$D$12,2,FALSE)</f>
        <v>Alice</v>
      </c>
      <c r="G8" s="17">
        <v>925</v>
      </c>
    </row>
    <row r="9" spans="1:12" ht="14" x14ac:dyDescent="0.25">
      <c r="A9" s="21" t="s">
        <v>24</v>
      </c>
      <c r="B9" s="22" t="s">
        <v>9</v>
      </c>
      <c r="C9" s="22" t="s">
        <v>19</v>
      </c>
      <c r="D9" s="22">
        <v>1450</v>
      </c>
      <c r="E9" s="29">
        <v>45203</v>
      </c>
      <c r="F9" s="24" t="str">
        <f>VLOOKUP(B9,'Customer-DA'!$A$1:$D$12,2,FALSE)</f>
        <v>Bob</v>
      </c>
      <c r="G9" s="25">
        <v>1075</v>
      </c>
    </row>
    <row r="13" spans="1:12" x14ac:dyDescent="0.25">
      <c r="J13" s="30" t="s">
        <v>55</v>
      </c>
      <c r="K13" s="30"/>
    </row>
    <row r="14" spans="1:12" x14ac:dyDescent="0.25">
      <c r="G14" t="s">
        <v>25</v>
      </c>
      <c r="H14" t="s">
        <v>54</v>
      </c>
      <c r="J14" s="12" t="s">
        <v>60</v>
      </c>
      <c r="K14" s="12" t="s">
        <v>61</v>
      </c>
    </row>
    <row r="15" spans="1:12" x14ac:dyDescent="0.25">
      <c r="B15" s="8" t="s">
        <v>2</v>
      </c>
      <c r="C15" t="s">
        <v>62</v>
      </c>
      <c r="G15" t="s">
        <v>28</v>
      </c>
      <c r="H15">
        <v>925</v>
      </c>
      <c r="J15" s="11" t="str" cm="1">
        <f t="array" ref="J15:J20">_xlfn.UNIQUE(G15:G22)</f>
        <v>Alice</v>
      </c>
      <c r="K15" s="11" cm="1">
        <f t="array" ref="K15:K20">_xlfn.UNIQUE(H15:H22)</f>
        <v>925</v>
      </c>
    </row>
    <row r="16" spans="1:12" x14ac:dyDescent="0.25">
      <c r="G16" t="s">
        <v>30</v>
      </c>
      <c r="H16">
        <v>1075</v>
      </c>
      <c r="J16" s="11" t="str">
        <v>Bob</v>
      </c>
      <c r="K16" s="11">
        <v>1075</v>
      </c>
    </row>
    <row r="17" spans="2:11" x14ac:dyDescent="0.25">
      <c r="B17" s="8" t="s">
        <v>25</v>
      </c>
      <c r="C17" t="s">
        <v>63</v>
      </c>
      <c r="G17" t="s">
        <v>36</v>
      </c>
      <c r="H17">
        <v>950</v>
      </c>
      <c r="J17" s="11" t="str">
        <v>Emma</v>
      </c>
      <c r="K17" s="11">
        <v>950</v>
      </c>
    </row>
    <row r="18" spans="2:11" x14ac:dyDescent="0.25">
      <c r="B18" s="9" t="s">
        <v>28</v>
      </c>
      <c r="C18">
        <v>925</v>
      </c>
      <c r="G18" t="s">
        <v>32</v>
      </c>
      <c r="H18">
        <v>400</v>
      </c>
      <c r="J18" s="11" t="str">
        <v>Carol</v>
      </c>
      <c r="K18" s="11">
        <v>400</v>
      </c>
    </row>
    <row r="19" spans="2:11" x14ac:dyDescent="0.25">
      <c r="B19" s="9" t="s">
        <v>30</v>
      </c>
      <c r="C19">
        <v>1075</v>
      </c>
      <c r="G19" t="s">
        <v>34</v>
      </c>
      <c r="H19">
        <v>1700</v>
      </c>
      <c r="J19" s="11" t="str">
        <v>David</v>
      </c>
      <c r="K19" s="11">
        <v>1700</v>
      </c>
    </row>
    <row r="20" spans="2:11" x14ac:dyDescent="0.25">
      <c r="B20" s="9" t="s">
        <v>32</v>
      </c>
      <c r="C20">
        <v>400</v>
      </c>
      <c r="G20" t="s">
        <v>38</v>
      </c>
      <c r="H20">
        <v>1800</v>
      </c>
      <c r="J20" s="11" t="str">
        <v>Frank</v>
      </c>
      <c r="K20" s="11">
        <v>1800</v>
      </c>
    </row>
    <row r="21" spans="2:11" x14ac:dyDescent="0.25">
      <c r="B21" s="9" t="s">
        <v>34</v>
      </c>
      <c r="C21">
        <v>1700</v>
      </c>
      <c r="G21" t="s">
        <v>28</v>
      </c>
      <c r="H21">
        <v>925</v>
      </c>
    </row>
    <row r="22" spans="2:11" x14ac:dyDescent="0.25">
      <c r="B22" s="9" t="s">
        <v>36</v>
      </c>
      <c r="C22">
        <v>950</v>
      </c>
      <c r="G22" t="s">
        <v>30</v>
      </c>
      <c r="H22">
        <v>1075</v>
      </c>
    </row>
    <row r="23" spans="2:11" x14ac:dyDescent="0.25">
      <c r="B23" s="9" t="s">
        <v>38</v>
      </c>
      <c r="C23">
        <v>1800</v>
      </c>
    </row>
    <row r="24" spans="2:11" x14ac:dyDescent="0.25">
      <c r="B24" s="9" t="s">
        <v>51</v>
      </c>
      <c r="C24">
        <v>1106.25</v>
      </c>
    </row>
  </sheetData>
  <mergeCells count="2">
    <mergeCell ref="J13:K13"/>
    <mergeCell ref="J2:K2"/>
  </mergeCells>
  <pageMargins left="0.7" right="0.7" top="0.75" bottom="0.75" header="0.3" footer="0.3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58D22-441F-44DE-849F-8690E30F58F4}">
  <dimension ref="A1:K9"/>
  <sheetViews>
    <sheetView zoomScale="90" workbookViewId="0">
      <selection activeCell="J5" sqref="J5"/>
    </sheetView>
  </sheetViews>
  <sheetFormatPr defaultRowHeight="12.5" x14ac:dyDescent="0.25"/>
  <cols>
    <col min="2" max="2" width="13.81640625" customWidth="1"/>
    <col min="3" max="3" width="10.1796875" customWidth="1"/>
    <col min="4" max="4" width="10.08984375" customWidth="1"/>
    <col min="5" max="5" width="11.08984375" customWidth="1"/>
    <col min="10" max="10" width="11.08984375" bestFit="1" customWidth="1"/>
    <col min="11" max="11" width="14.7265625" bestFit="1" customWidth="1"/>
  </cols>
  <sheetData>
    <row r="1" spans="1:11" ht="14" x14ac:dyDescent="0.25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56</v>
      </c>
      <c r="G1" s="20" t="s">
        <v>26</v>
      </c>
      <c r="J1" s="8" t="s">
        <v>26</v>
      </c>
      <c r="K1" t="s">
        <v>62</v>
      </c>
    </row>
    <row r="2" spans="1:11" ht="14" x14ac:dyDescent="0.25">
      <c r="A2" s="16" t="s">
        <v>5</v>
      </c>
      <c r="B2" s="13" t="s">
        <v>6</v>
      </c>
      <c r="C2" s="13" t="s">
        <v>7</v>
      </c>
      <c r="D2" s="13">
        <v>1200</v>
      </c>
      <c r="E2" s="15">
        <v>45139</v>
      </c>
      <c r="F2" s="6" t="str">
        <f>TEXT(E2,"mmmm")</f>
        <v>August</v>
      </c>
      <c r="G2" s="17" t="str">
        <f>VLOOKUP(B2,'Customer-DA'!$A$1:$D$12,3,0)</f>
        <v>Mumbai</v>
      </c>
    </row>
    <row r="3" spans="1:11" ht="14" x14ac:dyDescent="0.25">
      <c r="A3" s="16" t="s">
        <v>8</v>
      </c>
      <c r="B3" s="13" t="s">
        <v>9</v>
      </c>
      <c r="C3" s="13" t="s">
        <v>10</v>
      </c>
      <c r="D3" s="13">
        <v>700</v>
      </c>
      <c r="E3" s="15">
        <v>45140</v>
      </c>
      <c r="F3" s="6" t="str">
        <f t="shared" ref="F3:F9" si="0">TEXT(E3,"mmmm")</f>
        <v>August</v>
      </c>
      <c r="G3" s="17" t="str">
        <f>VLOOKUP(B3,'Customer-DA'!$A$1:$D$12,3,0)</f>
        <v>Delhi</v>
      </c>
      <c r="J3" s="8" t="s">
        <v>56</v>
      </c>
      <c r="K3" t="s">
        <v>52</v>
      </c>
    </row>
    <row r="4" spans="1:11" ht="14" x14ac:dyDescent="0.25">
      <c r="A4" s="16" t="s">
        <v>11</v>
      </c>
      <c r="B4" s="13" t="s">
        <v>12</v>
      </c>
      <c r="C4" s="13" t="s">
        <v>13</v>
      </c>
      <c r="D4" s="13">
        <v>950</v>
      </c>
      <c r="E4" s="15">
        <v>45143</v>
      </c>
      <c r="F4" s="6" t="str">
        <f t="shared" si="0"/>
        <v>August</v>
      </c>
      <c r="G4" s="17" t="str">
        <f>VLOOKUP(B4,'Customer-DA'!$A$1:$D$12,3,0)</f>
        <v>Kolkata</v>
      </c>
      <c r="J4" s="9" t="s">
        <v>57</v>
      </c>
      <c r="K4">
        <v>2850</v>
      </c>
    </row>
    <row r="5" spans="1:11" ht="14" x14ac:dyDescent="0.25">
      <c r="A5" s="16" t="s">
        <v>14</v>
      </c>
      <c r="B5" s="13" t="s">
        <v>15</v>
      </c>
      <c r="C5" s="13" t="s">
        <v>16</v>
      </c>
      <c r="D5" s="13">
        <v>400</v>
      </c>
      <c r="E5" s="15">
        <v>45170</v>
      </c>
      <c r="F5" s="6" t="str">
        <f t="shared" si="0"/>
        <v>September</v>
      </c>
      <c r="G5" s="17" t="str">
        <f>VLOOKUP(B5,'Customer-DA'!$A$1:$D$12,3,0)</f>
        <v>Chennai</v>
      </c>
      <c r="J5" s="9" t="s">
        <v>58</v>
      </c>
      <c r="K5">
        <v>3900</v>
      </c>
    </row>
    <row r="6" spans="1:11" ht="14" x14ac:dyDescent="0.25">
      <c r="A6" s="16" t="s">
        <v>17</v>
      </c>
      <c r="B6" s="13" t="s">
        <v>18</v>
      </c>
      <c r="C6" s="13" t="s">
        <v>19</v>
      </c>
      <c r="D6" s="13">
        <v>1700</v>
      </c>
      <c r="E6" s="15">
        <v>45181</v>
      </c>
      <c r="F6" s="6" t="str">
        <f t="shared" si="0"/>
        <v>September</v>
      </c>
      <c r="G6" s="17" t="str">
        <f>VLOOKUP(B6,'Customer-DA'!$A$1:$D$12,3,0)</f>
        <v>Bangalore</v>
      </c>
      <c r="J6" s="9" t="s">
        <v>59</v>
      </c>
      <c r="K6">
        <v>2100</v>
      </c>
    </row>
    <row r="7" spans="1:11" ht="14" x14ac:dyDescent="0.25">
      <c r="A7" s="16" t="s">
        <v>20</v>
      </c>
      <c r="B7" s="13" t="s">
        <v>21</v>
      </c>
      <c r="C7" s="13" t="s">
        <v>22</v>
      </c>
      <c r="D7" s="13">
        <v>1800</v>
      </c>
      <c r="E7" s="15">
        <v>45184</v>
      </c>
      <c r="F7" s="6" t="str">
        <f t="shared" si="0"/>
        <v>September</v>
      </c>
      <c r="G7" s="17" t="str">
        <f>VLOOKUP(B7,'Customer-DA'!$A$1:$D$12,3,0)</f>
        <v>Mumbai</v>
      </c>
      <c r="J7" s="9" t="s">
        <v>51</v>
      </c>
      <c r="K7">
        <v>8850</v>
      </c>
    </row>
    <row r="8" spans="1:11" ht="14" x14ac:dyDescent="0.25">
      <c r="A8" s="16" t="s">
        <v>23</v>
      </c>
      <c r="B8" s="13" t="s">
        <v>6</v>
      </c>
      <c r="C8" s="13" t="s">
        <v>10</v>
      </c>
      <c r="D8" s="13">
        <v>650</v>
      </c>
      <c r="E8" s="15">
        <v>45202</v>
      </c>
      <c r="F8" s="6" t="str">
        <f t="shared" si="0"/>
        <v>October</v>
      </c>
      <c r="G8" s="17" t="str">
        <f>VLOOKUP(B8,'Customer-DA'!$A$1:$D$12,3,0)</f>
        <v>Mumbai</v>
      </c>
    </row>
    <row r="9" spans="1:11" ht="14" x14ac:dyDescent="0.25">
      <c r="A9" s="21" t="s">
        <v>24</v>
      </c>
      <c r="B9" s="22" t="s">
        <v>9</v>
      </c>
      <c r="C9" s="22" t="s">
        <v>19</v>
      </c>
      <c r="D9" s="22">
        <v>1450</v>
      </c>
      <c r="E9" s="23">
        <v>45203</v>
      </c>
      <c r="F9" s="24" t="str">
        <f t="shared" si="0"/>
        <v>October</v>
      </c>
      <c r="G9" s="25" t="str">
        <f>VLOOKUP(B9,'Customer-DA'!$A$1:$D$12,3,0)</f>
        <v>Delhi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90D34-8352-43A4-A11F-E0A797A43B53}">
  <dimension ref="A11:F19"/>
  <sheetViews>
    <sheetView showGridLines="0" tabSelected="1" zoomScale="58" zoomScaleNormal="90" workbookViewId="0">
      <selection activeCell="V25" sqref="V25"/>
    </sheetView>
  </sheetViews>
  <sheetFormatPr defaultRowHeight="12.5" x14ac:dyDescent="0.25"/>
  <sheetData>
    <row r="11" spans="1:6" x14ac:dyDescent="0.25">
      <c r="A11" s="32"/>
      <c r="B11" s="32"/>
      <c r="C11" s="32"/>
      <c r="D11" s="32"/>
      <c r="E11" s="32"/>
      <c r="F11" s="32"/>
    </row>
    <row r="13" spans="1:6" x14ac:dyDescent="0.25">
      <c r="A13" s="5"/>
    </row>
    <row r="19" spans="1:1" x14ac:dyDescent="0.25">
      <c r="A19" s="5"/>
    </row>
  </sheetData>
  <sheetProtection algorithmName="SHA-512" hashValue="ijmi1IoNV3iCTQLNV9T2kfRgVx3z5sfLbXjafhgXV8RH2g2IknpeKf6rYhCiKg+bMWHhr2OnshT9IfXZKmeiiA==" saltValue="tVqnSOQgpTInzhr9s1pqGw==" spinCount="100000" sheet="1" objects="1" scenarios="1"/>
  <mergeCells count="1">
    <mergeCell ref="A11:F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Sales</vt:lpstr>
      <vt:lpstr>Customer</vt:lpstr>
      <vt:lpstr>Customer-DA</vt:lpstr>
      <vt:lpstr>Total Sales per City</vt:lpstr>
      <vt:lpstr>Pivot-Total Sales per Product</vt:lpstr>
      <vt:lpstr>Average Sale Per Customer</vt:lpstr>
      <vt:lpstr>Monthly Sales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Gite</dc:creator>
  <cp:lastModifiedBy>Aniket Gite</cp:lastModifiedBy>
  <dcterms:created xsi:type="dcterms:W3CDTF">2025-06-05T09:31:45Z</dcterms:created>
  <dcterms:modified xsi:type="dcterms:W3CDTF">2025-06-10T09:56:20Z</dcterms:modified>
</cp:coreProperties>
</file>