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S\TQS\PROJECT_X\3.FINAL SUBMISSION\"/>
    </mc:Choice>
  </mc:AlternateContent>
  <xr:revisionPtr revIDLastSave="0" documentId="13_ncr:1_{4E7EBD6A-798E-441D-B310-DDA75D084D8A}" xr6:coauthVersionLast="45" xr6:coauthVersionMax="45" xr10:uidLastSave="{00000000-0000-0000-0000-000000000000}"/>
  <bookViews>
    <workbookView xWindow="-120" yWindow="-120" windowWidth="20730" windowHeight="11310" xr2:uid="{9C9D73AA-B738-48F2-98F9-F1A294F9BD7F}"/>
  </bookViews>
  <sheets>
    <sheet name="nP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9" i="1" l="1"/>
  <c r="G38" i="1"/>
  <c r="G42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  <c r="E32" i="1" l="1"/>
  <c r="D34" i="1" s="1"/>
  <c r="D38" i="1" s="1"/>
  <c r="D32" i="1"/>
  <c r="C32" i="1"/>
</calcChain>
</file>

<file path=xl/sharedStrings.xml><?xml version="1.0" encoding="utf-8"?>
<sst xmlns="http://schemas.openxmlformats.org/spreadsheetml/2006/main" count="15" uniqueCount="15">
  <si>
    <t>sample</t>
  </si>
  <si>
    <t>n</t>
  </si>
  <si>
    <t>defects</t>
  </si>
  <si>
    <t>Total</t>
  </si>
  <si>
    <t>P_bar</t>
  </si>
  <si>
    <t>UCL</t>
  </si>
  <si>
    <t>Control Limits:</t>
  </si>
  <si>
    <t xml:space="preserve">UCL = </t>
  </si>
  <si>
    <t>LCL =</t>
  </si>
  <si>
    <t>Centerline</t>
  </si>
  <si>
    <t>LCL</t>
  </si>
  <si>
    <t>n*P_bar=</t>
  </si>
  <si>
    <t>n*P_bar &gt; 5: Condition</t>
  </si>
  <si>
    <t>Grand Proportion (n¯p)=</t>
  </si>
  <si>
    <t xml:space="preserve">Standard Deviation of d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</si>
</sst>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Segoe U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4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/>
    <xf numFmtId="2" fontId="2" fillId="4" borderId="6" xfId="0" applyNumberFormat="1" applyFont="1" applyFill="1" applyBorder="1" applyAlignment="1"/>
    <xf numFmtId="2" fontId="2" fillId="4" borderId="4" xfId="0" applyNumberFormat="1" applyFont="1" applyFill="1" applyBorder="1" applyAlignment="1"/>
    <xf numFmtId="2" fontId="2" fillId="4" borderId="9" xfId="0" applyNumberFormat="1" applyFont="1" applyFill="1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NP-Chart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0026153241456E-2"/>
          <c:y val="0.2192537882413608"/>
          <c:w val="0.91055864675635811"/>
          <c:h val="0.6214428265617038"/>
        </c:manualLayout>
      </c:layout>
      <c:lineChart>
        <c:grouping val="standard"/>
        <c:varyColors val="0"/>
        <c:ser>
          <c:idx val="0"/>
          <c:order val="0"/>
          <c:tx>
            <c:strRef>
              <c:f>nPchart!$D$5</c:f>
              <c:strCache>
                <c:ptCount val="1"/>
                <c:pt idx="0">
                  <c:v>defects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nPchart!$D$6:$D$31</c:f>
              <c:numCache>
                <c:formatCode>General</c:formatCode>
                <c:ptCount val="26"/>
                <c:pt idx="0">
                  <c:v>21</c:v>
                </c:pt>
                <c:pt idx="1">
                  <c:v>24</c:v>
                </c:pt>
                <c:pt idx="2">
                  <c:v>16</c:v>
                </c:pt>
                <c:pt idx="3">
                  <c:v>12</c:v>
                </c:pt>
                <c:pt idx="4">
                  <c:v>15</c:v>
                </c:pt>
                <c:pt idx="5">
                  <c:v>5</c:v>
                </c:pt>
                <c:pt idx="6">
                  <c:v>28</c:v>
                </c:pt>
                <c:pt idx="7">
                  <c:v>20</c:v>
                </c:pt>
                <c:pt idx="8">
                  <c:v>31</c:v>
                </c:pt>
                <c:pt idx="9">
                  <c:v>25</c:v>
                </c:pt>
                <c:pt idx="10">
                  <c:v>20</c:v>
                </c:pt>
                <c:pt idx="11">
                  <c:v>24</c:v>
                </c:pt>
                <c:pt idx="12">
                  <c:v>16</c:v>
                </c:pt>
                <c:pt idx="13">
                  <c:v>19</c:v>
                </c:pt>
                <c:pt idx="14">
                  <c:v>10</c:v>
                </c:pt>
                <c:pt idx="15">
                  <c:v>17</c:v>
                </c:pt>
                <c:pt idx="16">
                  <c:v>13</c:v>
                </c:pt>
                <c:pt idx="17">
                  <c:v>22</c:v>
                </c:pt>
                <c:pt idx="18">
                  <c:v>18</c:v>
                </c:pt>
                <c:pt idx="19">
                  <c:v>39</c:v>
                </c:pt>
                <c:pt idx="20">
                  <c:v>30</c:v>
                </c:pt>
                <c:pt idx="21">
                  <c:v>24</c:v>
                </c:pt>
                <c:pt idx="22">
                  <c:v>16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B-49A4-B33D-9558DA4A8479}"/>
            </c:ext>
          </c:extLst>
        </c:ser>
        <c:ser>
          <c:idx val="1"/>
          <c:order val="1"/>
          <c:tx>
            <c:strRef>
              <c:f>nPchart!$F$5</c:f>
              <c:strCache>
                <c:ptCount val="1"/>
                <c:pt idx="0">
                  <c:v>Centerline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nPchart!$F$6:$F$31</c:f>
              <c:numCache>
                <c:formatCode>General</c:formatCode>
                <c:ptCount val="26"/>
                <c:pt idx="0">
                  <c:v>19.846153846153854</c:v>
                </c:pt>
                <c:pt idx="1">
                  <c:v>19.846153846153854</c:v>
                </c:pt>
                <c:pt idx="2">
                  <c:v>19.846153846153854</c:v>
                </c:pt>
                <c:pt idx="3">
                  <c:v>19.846153846153854</c:v>
                </c:pt>
                <c:pt idx="4">
                  <c:v>19.846153846153854</c:v>
                </c:pt>
                <c:pt idx="5">
                  <c:v>19.846153846153854</c:v>
                </c:pt>
                <c:pt idx="6">
                  <c:v>19.846153846153854</c:v>
                </c:pt>
                <c:pt idx="7">
                  <c:v>19.846153846153854</c:v>
                </c:pt>
                <c:pt idx="8">
                  <c:v>19.846153846153854</c:v>
                </c:pt>
                <c:pt idx="9">
                  <c:v>19.846153846153854</c:v>
                </c:pt>
                <c:pt idx="10">
                  <c:v>19.846153846153854</c:v>
                </c:pt>
                <c:pt idx="11">
                  <c:v>19.846153846153854</c:v>
                </c:pt>
                <c:pt idx="12">
                  <c:v>19.846153846153854</c:v>
                </c:pt>
                <c:pt idx="13">
                  <c:v>19.846153846153854</c:v>
                </c:pt>
                <c:pt idx="14">
                  <c:v>19.846153846153854</c:v>
                </c:pt>
                <c:pt idx="15">
                  <c:v>19.846153846153854</c:v>
                </c:pt>
                <c:pt idx="16">
                  <c:v>19.846153846153854</c:v>
                </c:pt>
                <c:pt idx="17">
                  <c:v>19.846153846153854</c:v>
                </c:pt>
                <c:pt idx="18">
                  <c:v>19.846153846153854</c:v>
                </c:pt>
                <c:pt idx="19">
                  <c:v>19.846153846153854</c:v>
                </c:pt>
                <c:pt idx="20">
                  <c:v>19.846153846153854</c:v>
                </c:pt>
                <c:pt idx="21">
                  <c:v>19.846153846153854</c:v>
                </c:pt>
                <c:pt idx="22">
                  <c:v>19.846153846153854</c:v>
                </c:pt>
                <c:pt idx="23">
                  <c:v>19.846153846153854</c:v>
                </c:pt>
                <c:pt idx="24">
                  <c:v>19.846153846153854</c:v>
                </c:pt>
                <c:pt idx="25">
                  <c:v>19.846153846153854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B-49A4-B33D-9558DA4A8479}"/>
            </c:ext>
          </c:extLst>
        </c:ser>
        <c:ser>
          <c:idx val="2"/>
          <c:order val="2"/>
          <c:tx>
            <c:strRef>
              <c:f>nPchart!$G$5</c:f>
              <c:strCache>
                <c:ptCount val="1"/>
                <c:pt idx="0">
                  <c:v>UCL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nPchart!$G$6:$G$31</c:f>
              <c:numCache>
                <c:formatCode>General</c:formatCode>
                <c:ptCount val="26"/>
                <c:pt idx="0">
                  <c:v>31.811399376092467</c:v>
                </c:pt>
                <c:pt idx="1">
                  <c:v>31.811399376092467</c:v>
                </c:pt>
                <c:pt idx="2">
                  <c:v>31.811399376092467</c:v>
                </c:pt>
                <c:pt idx="3">
                  <c:v>31.811399376092467</c:v>
                </c:pt>
                <c:pt idx="4">
                  <c:v>31.811399376092467</c:v>
                </c:pt>
                <c:pt idx="5">
                  <c:v>31.811399376092467</c:v>
                </c:pt>
                <c:pt idx="6">
                  <c:v>31.811399376092467</c:v>
                </c:pt>
                <c:pt idx="7">
                  <c:v>31.811399376092467</c:v>
                </c:pt>
                <c:pt idx="8">
                  <c:v>31.811399376092467</c:v>
                </c:pt>
                <c:pt idx="9">
                  <c:v>31.811399376092467</c:v>
                </c:pt>
                <c:pt idx="10">
                  <c:v>31.811399376092467</c:v>
                </c:pt>
                <c:pt idx="11">
                  <c:v>31.811399376092467</c:v>
                </c:pt>
                <c:pt idx="12">
                  <c:v>31.811399376092467</c:v>
                </c:pt>
                <c:pt idx="13">
                  <c:v>31.811399376092467</c:v>
                </c:pt>
                <c:pt idx="14">
                  <c:v>31.811399376092467</c:v>
                </c:pt>
                <c:pt idx="15">
                  <c:v>31.811399376092467</c:v>
                </c:pt>
                <c:pt idx="16">
                  <c:v>31.811399376092467</c:v>
                </c:pt>
                <c:pt idx="17">
                  <c:v>31.811399376092467</c:v>
                </c:pt>
                <c:pt idx="18">
                  <c:v>31.811399376092467</c:v>
                </c:pt>
                <c:pt idx="19">
                  <c:v>31.811399376092467</c:v>
                </c:pt>
                <c:pt idx="20">
                  <c:v>31.811399376092467</c:v>
                </c:pt>
                <c:pt idx="21">
                  <c:v>31.811399376092467</c:v>
                </c:pt>
                <c:pt idx="22">
                  <c:v>31.811399376092467</c:v>
                </c:pt>
                <c:pt idx="23">
                  <c:v>31.811399376092467</c:v>
                </c:pt>
                <c:pt idx="24">
                  <c:v>31.811399376092467</c:v>
                </c:pt>
                <c:pt idx="25">
                  <c:v>31.811399376092467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6B-49A4-B33D-9558DA4A8479}"/>
            </c:ext>
          </c:extLst>
        </c:ser>
        <c:ser>
          <c:idx val="3"/>
          <c:order val="3"/>
          <c:tx>
            <c:strRef>
              <c:f>nPchart!$H$5</c:f>
              <c:strCache>
                <c:ptCount val="1"/>
                <c:pt idx="0">
                  <c:v>LCL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nPchart!$H$6:$H$31</c:f>
              <c:numCache>
                <c:formatCode>General</c:formatCode>
                <c:ptCount val="26"/>
                <c:pt idx="0">
                  <c:v>7.8809083162152387</c:v>
                </c:pt>
                <c:pt idx="1">
                  <c:v>7.8809083162152387</c:v>
                </c:pt>
                <c:pt idx="2">
                  <c:v>7.8809083162152387</c:v>
                </c:pt>
                <c:pt idx="3">
                  <c:v>7.8809083162152387</c:v>
                </c:pt>
                <c:pt idx="4">
                  <c:v>7.8809083162152387</c:v>
                </c:pt>
                <c:pt idx="5">
                  <c:v>7.8809083162152387</c:v>
                </c:pt>
                <c:pt idx="6">
                  <c:v>7.8809083162152387</c:v>
                </c:pt>
                <c:pt idx="7">
                  <c:v>7.8809083162152387</c:v>
                </c:pt>
                <c:pt idx="8">
                  <c:v>7.8809083162152387</c:v>
                </c:pt>
                <c:pt idx="9">
                  <c:v>7.8809083162152387</c:v>
                </c:pt>
                <c:pt idx="10">
                  <c:v>7.8809083162152387</c:v>
                </c:pt>
                <c:pt idx="11">
                  <c:v>7.8809083162152387</c:v>
                </c:pt>
                <c:pt idx="12">
                  <c:v>7.8809083162152387</c:v>
                </c:pt>
                <c:pt idx="13">
                  <c:v>7.8809083162152387</c:v>
                </c:pt>
                <c:pt idx="14">
                  <c:v>7.8809083162152387</c:v>
                </c:pt>
                <c:pt idx="15">
                  <c:v>7.8809083162152387</c:v>
                </c:pt>
                <c:pt idx="16">
                  <c:v>7.8809083162152387</c:v>
                </c:pt>
                <c:pt idx="17">
                  <c:v>7.8809083162152387</c:v>
                </c:pt>
                <c:pt idx="18">
                  <c:v>7.8809083162152387</c:v>
                </c:pt>
                <c:pt idx="19">
                  <c:v>7.8809083162152387</c:v>
                </c:pt>
                <c:pt idx="20">
                  <c:v>7.8809083162152387</c:v>
                </c:pt>
                <c:pt idx="21">
                  <c:v>7.8809083162152387</c:v>
                </c:pt>
                <c:pt idx="22">
                  <c:v>7.8809083162152387</c:v>
                </c:pt>
                <c:pt idx="23">
                  <c:v>7.8809083162152387</c:v>
                </c:pt>
                <c:pt idx="24">
                  <c:v>7.8809083162152387</c:v>
                </c:pt>
                <c:pt idx="25">
                  <c:v>7.8809083162152387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6B-49A4-B33D-9558DA4A8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261471"/>
        <c:axId val="1412385423"/>
      </c:lineChart>
      <c:catAx>
        <c:axId val="1592261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Sample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85423"/>
        <c:crosses val="autoZero"/>
        <c:auto val="1"/>
        <c:lblAlgn val="ctr"/>
        <c:lblOffset val="100"/>
        <c:noMultiLvlLbl val="0"/>
      </c:catAx>
      <c:valAx>
        <c:axId val="14123854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/>
                  <a:t>Number of Defects per 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6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47624</xdr:rowOff>
    </xdr:from>
    <xdr:to>
      <xdr:col>6</xdr:col>
      <xdr:colOff>180975</xdr:colOff>
      <xdr:row>2</xdr:row>
      <xdr:rowOff>114299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05075" y="47624"/>
          <a:ext cx="1333500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nP-Chart</a:t>
          </a:r>
        </a:p>
      </xdr:txBody>
    </xdr:sp>
    <xdr:clientData/>
  </xdr:twoCellAnchor>
  <xdr:twoCellAnchor>
    <xdr:from>
      <xdr:col>0</xdr:col>
      <xdr:colOff>85725</xdr:colOff>
      <xdr:row>34</xdr:row>
      <xdr:rowOff>57150</xdr:rowOff>
    </xdr:from>
    <xdr:to>
      <xdr:col>2</xdr:col>
      <xdr:colOff>228600</xdr:colOff>
      <xdr:row>35</xdr:row>
      <xdr:rowOff>123825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Object 5">
              <a:extLst>
                <a:ext uri="{FF2B5EF4-FFF2-40B4-BE49-F238E27FC236}">
                  <a16:creationId xmlns:a16="http://schemas.microsoft.com/office/drawing/2014/main" id="{A4B79689-4D86-4656-8F03-599426389E1A}"/>
                </a:ext>
              </a:extLst>
            </xdr:cNvPr>
            <xdr:cNvSpPr txBox="1"/>
          </xdr:nvSpPr>
          <xdr:spPr bwMode="auto">
            <a:xfrm>
              <a:off x="85725" y="7591425"/>
              <a:ext cx="1362075" cy="266700"/>
            </a:xfrm>
            <a:prstGeom prst="rect">
              <a:avLst/>
            </a:prstGeom>
            <a:ln/>
            <a:extLst>
              <a:ext uri="{909E8E84-426E-40dd-AFC4-6F175D3DCCD1}">
                <a14:hiddenFill xmlns:lc="http://schemas.openxmlformats.org/drawingml/2006/lockedCanvas" xmlns="" xmlns:r="http://schemas.openxmlformats.org/officeDocument/2006/relationships" xmlns:p="http://schemas.openxmlformats.org/presentationml/2006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lc="http://schemas.openxmlformats.org/drawingml/2006/lockedCanvas" xmlns="" xmlns:r="http://schemas.openxmlformats.org/officeDocument/2006/relationships" xmlns:p="http://schemas.openxmlformats.org/presentationml/2006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lc="http://schemas.openxmlformats.org/drawingml/2006/lockedCanvas" xmlns="" xmlns:r="http://schemas.openxmlformats.org/officeDocument/2006/relationships" xmlns:p="http://schemas.openxmlformats.org/presentationml/2006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  <a:normAutofit fontScale="40000" lnSpcReduction="20000"/>
            </a:bodyPr>
            <a:lstStyle>
              <a:lvl1pPr marL="342900" indent="-342900" algn="l" rtl="0" eaLnBrk="0" fontAlgn="base" hangingPunct="0">
                <a:spcBef>
                  <a:spcPct val="20000"/>
                </a:spcBef>
                <a:spcAft>
                  <a:spcPct val="0"/>
                </a:spcAft>
                <a:buChar char="•"/>
                <a:defRPr sz="3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742950" indent="-285750" algn="l" rtl="0" eaLnBrk="0" fontAlgn="base" hangingPunct="0">
                <a:spcBef>
                  <a:spcPct val="20000"/>
                </a:spcBef>
                <a:spcAft>
                  <a:spcPct val="0"/>
                </a:spcAft>
                <a:buChar char="–"/>
                <a:defRPr sz="2800">
                  <a:solidFill>
                    <a:schemeClr val="tx1"/>
                  </a:solidFill>
                  <a:latin typeface="+mn-lt"/>
                </a:defRPr>
              </a:lvl2pPr>
              <a:lvl3pPr marL="1143000" indent="-228600" algn="l" rtl="0" eaLnBrk="0" fontAlgn="base" hangingPunct="0">
                <a:spcBef>
                  <a:spcPct val="20000"/>
                </a:spcBef>
                <a:spcAft>
                  <a:spcPct val="0"/>
                </a:spcAft>
                <a:buChar char="•"/>
                <a:defRPr sz="2400">
                  <a:solidFill>
                    <a:schemeClr val="tx1"/>
                  </a:solidFill>
                  <a:latin typeface="+mn-lt"/>
                </a:defRPr>
              </a:lvl3pPr>
              <a:lvl4pPr marL="1600200" indent="-228600" algn="l" rtl="0" eaLnBrk="0" fontAlgn="base" hangingPunct="0">
                <a:spcBef>
                  <a:spcPct val="20000"/>
                </a:spcBef>
                <a:spcAft>
                  <a:spcPct val="0"/>
                </a:spcAft>
                <a:buChar char="–"/>
                <a:defRPr sz="2000">
                  <a:solidFill>
                    <a:schemeClr val="tx1"/>
                  </a:solidFill>
                  <a:latin typeface="+mn-lt"/>
                </a:defRPr>
              </a:lvl4pPr>
              <a:lvl5pPr marL="2057400" indent="-228600" algn="l" rtl="0" eaLnBrk="0" fontAlgn="base" hangingPunct="0">
                <a:spcBef>
                  <a:spcPct val="20000"/>
                </a:spcBef>
                <a:spcAft>
                  <a:spcPct val="0"/>
                </a:spcAft>
                <a:buChar char="»"/>
                <a:defRPr sz="2000">
                  <a:solidFill>
                    <a:schemeClr val="tx1"/>
                  </a:solidFill>
                  <a:latin typeface="+mn-lt"/>
                </a:defRPr>
              </a:lvl5pPr>
              <a:lvl6pPr marL="2514600" indent="-228600" algn="l" rtl="0" fontAlgn="base">
                <a:spcBef>
                  <a:spcPct val="20000"/>
                </a:spcBef>
                <a:spcAft>
                  <a:spcPct val="0"/>
                </a:spcAft>
                <a:buChar char="»"/>
                <a:defRPr sz="2000">
                  <a:solidFill>
                    <a:schemeClr val="tx1"/>
                  </a:solidFill>
                  <a:latin typeface="+mn-lt"/>
                </a:defRPr>
              </a:lvl6pPr>
              <a:lvl7pPr marL="2971800" indent="-228600" algn="l" rtl="0" fontAlgn="base">
                <a:spcBef>
                  <a:spcPct val="20000"/>
                </a:spcBef>
                <a:spcAft>
                  <a:spcPct val="0"/>
                </a:spcAft>
                <a:buChar char="»"/>
                <a:defRPr sz="2000">
                  <a:solidFill>
                    <a:schemeClr val="tx1"/>
                  </a:solidFill>
                  <a:latin typeface="+mn-lt"/>
                </a:defRPr>
              </a:lvl7pPr>
              <a:lvl8pPr marL="3429000" indent="-228600" algn="l" rtl="0" fontAlgn="base">
                <a:spcBef>
                  <a:spcPct val="20000"/>
                </a:spcBef>
                <a:spcAft>
                  <a:spcPct val="0"/>
                </a:spcAft>
                <a:buChar char="»"/>
                <a:defRPr sz="2000">
                  <a:solidFill>
                    <a:schemeClr val="tx1"/>
                  </a:solidFill>
                  <a:latin typeface="+mn-lt"/>
                </a:defRPr>
              </a:lvl8pPr>
              <a:lvl9pPr marL="3886200" indent="-228600" algn="l" rtl="0" fontAlgn="base">
                <a:spcBef>
                  <a:spcPct val="20000"/>
                </a:spcBef>
                <a:spcAft>
                  <a:spcPct val="0"/>
                </a:spcAft>
                <a:buChar char="»"/>
                <a:defRPr sz="2000">
                  <a:solidFill>
                    <a:schemeClr val="tx1"/>
                  </a:solidFill>
                  <a:latin typeface="+mn-lt"/>
                </a:defRPr>
              </a:lvl9pPr>
            </a:lstStyle>
            <a:p>
              <a:pPr>
                <a:buNone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Centerline</m:t>
                    </m:r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n-US" i="0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n</m:t>
                    </m:r>
                    <m:bar>
                      <m:barPr>
                        <m:pos m:val="top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m:rPr>
                            <m:sty m:val="p"/>
                          </m:rPr>
                          <a:rPr lang="en-US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p</m:t>
                        </m:r>
                      </m:e>
                    </m:bar>
                  </m:oMath>
                </m:oMathPara>
              </a14:m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endParaRPr lang="en-US"/>
            </a:p>
          </xdr:txBody>
        </xdr:sp>
      </mc:Choice>
      <mc:Fallback xmlns="">
        <xdr:sp macro="" textlink="">
          <xdr:nvSpPr>
            <xdr:cNvPr id="9" name="Object 5">
              <a:extLst>
                <a:ext uri="{FF2B5EF4-FFF2-40B4-BE49-F238E27FC236}">
                  <a16:creationId xmlns:a16="http://schemas.microsoft.com/office/drawing/2014/main" id="{A4B79689-4D86-4656-8F03-599426389E1A}"/>
                </a:ext>
              </a:extLst>
            </xdr:cNvPr>
            <xdr:cNvSpPr txBox="1"/>
          </xdr:nvSpPr>
          <xdr:spPr bwMode="auto">
            <a:xfrm>
              <a:off x="85725" y="7591425"/>
              <a:ext cx="1362075" cy="266700"/>
            </a:xfrm>
            <a:prstGeom prst="rect">
              <a:avLst/>
            </a:prstGeom>
            <a:ln/>
            <a:extLst>
              <a:ext uri="{909E8E84-426E-40dd-AFC4-6F175D3DCCD1}">
                <a14:hiddenFill xmlns:p="http://schemas.openxmlformats.org/presentationml/2006/main" xmlns:a14="http://schemas.microsoft.com/office/drawing/2010/main" xmlns:r="http://schemas.openxmlformats.org/officeDocument/2006/relationships" xmlns="" xmlns:lc="http://schemas.openxmlformats.org/drawingml/2006/lockedCanvas">
                  <a:solidFill>
                    <a:srgbClr val="FFFFFF"/>
                  </a:solidFill>
                </a14:hiddenFill>
              </a:ext>
              <a:ext uri="{91240B29-F687-4f45-9708-019B960494DF}">
                <a14:hiddenLine xmlns:p="http://schemas.openxmlformats.org/presentationml/2006/main" xmlns:a14="http://schemas.microsoft.com/office/drawing/2010/main" xmlns:r="http://schemas.openxmlformats.org/officeDocument/2006/relationships" xmlns="" xmlns:lc="http://schemas.openxmlformats.org/drawingml/2006/lockedCanvas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p="http://schemas.openxmlformats.org/presentationml/2006/main" xmlns:a14="http://schemas.microsoft.com/office/drawing/2010/main" xmlns:r="http://schemas.openxmlformats.org/officeDocument/2006/relationships" xmlns="" xmlns:lc="http://schemas.openxmlformats.org/drawingml/2006/lockedCanvas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  <a:normAutofit fontScale="40000" lnSpcReduction="20000"/>
            </a:bodyPr>
            <a:lstStyle>
              <a:lvl1pPr marL="342900" indent="-342900" algn="l" rtl="0" eaLnBrk="0" fontAlgn="base" hangingPunct="0">
                <a:spcBef>
                  <a:spcPct val="20000"/>
                </a:spcBef>
                <a:spcAft>
                  <a:spcPct val="0"/>
                </a:spcAft>
                <a:buChar char="•"/>
                <a:defRPr sz="3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742950" indent="-285750" algn="l" rtl="0" eaLnBrk="0" fontAlgn="base" hangingPunct="0">
                <a:spcBef>
                  <a:spcPct val="20000"/>
                </a:spcBef>
                <a:spcAft>
                  <a:spcPct val="0"/>
                </a:spcAft>
                <a:buChar char="–"/>
                <a:defRPr sz="2800">
                  <a:solidFill>
                    <a:schemeClr val="tx1"/>
                  </a:solidFill>
                  <a:latin typeface="+mn-lt"/>
                </a:defRPr>
              </a:lvl2pPr>
              <a:lvl3pPr marL="1143000" indent="-228600" algn="l" rtl="0" eaLnBrk="0" fontAlgn="base" hangingPunct="0">
                <a:spcBef>
                  <a:spcPct val="20000"/>
                </a:spcBef>
                <a:spcAft>
                  <a:spcPct val="0"/>
                </a:spcAft>
                <a:buChar char="•"/>
                <a:defRPr sz="2400">
                  <a:solidFill>
                    <a:schemeClr val="tx1"/>
                  </a:solidFill>
                  <a:latin typeface="+mn-lt"/>
                </a:defRPr>
              </a:lvl3pPr>
              <a:lvl4pPr marL="1600200" indent="-228600" algn="l" rtl="0" eaLnBrk="0" fontAlgn="base" hangingPunct="0">
                <a:spcBef>
                  <a:spcPct val="20000"/>
                </a:spcBef>
                <a:spcAft>
                  <a:spcPct val="0"/>
                </a:spcAft>
                <a:buChar char="–"/>
                <a:defRPr sz="2000">
                  <a:solidFill>
                    <a:schemeClr val="tx1"/>
                  </a:solidFill>
                  <a:latin typeface="+mn-lt"/>
                </a:defRPr>
              </a:lvl4pPr>
              <a:lvl5pPr marL="2057400" indent="-228600" algn="l" rtl="0" eaLnBrk="0" fontAlgn="base" hangingPunct="0">
                <a:spcBef>
                  <a:spcPct val="20000"/>
                </a:spcBef>
                <a:spcAft>
                  <a:spcPct val="0"/>
                </a:spcAft>
                <a:buChar char="»"/>
                <a:defRPr sz="2000">
                  <a:solidFill>
                    <a:schemeClr val="tx1"/>
                  </a:solidFill>
                  <a:latin typeface="+mn-lt"/>
                </a:defRPr>
              </a:lvl5pPr>
              <a:lvl6pPr marL="2514600" indent="-228600" algn="l" rtl="0" fontAlgn="base">
                <a:spcBef>
                  <a:spcPct val="20000"/>
                </a:spcBef>
                <a:spcAft>
                  <a:spcPct val="0"/>
                </a:spcAft>
                <a:buChar char="»"/>
                <a:defRPr sz="2000">
                  <a:solidFill>
                    <a:schemeClr val="tx1"/>
                  </a:solidFill>
                  <a:latin typeface="+mn-lt"/>
                </a:defRPr>
              </a:lvl6pPr>
              <a:lvl7pPr marL="2971800" indent="-228600" algn="l" rtl="0" fontAlgn="base">
                <a:spcBef>
                  <a:spcPct val="20000"/>
                </a:spcBef>
                <a:spcAft>
                  <a:spcPct val="0"/>
                </a:spcAft>
                <a:buChar char="»"/>
                <a:defRPr sz="2000">
                  <a:solidFill>
                    <a:schemeClr val="tx1"/>
                  </a:solidFill>
                  <a:latin typeface="+mn-lt"/>
                </a:defRPr>
              </a:lvl7pPr>
              <a:lvl8pPr marL="3429000" indent="-228600" algn="l" rtl="0" fontAlgn="base">
                <a:spcBef>
                  <a:spcPct val="20000"/>
                </a:spcBef>
                <a:spcAft>
                  <a:spcPct val="0"/>
                </a:spcAft>
                <a:buChar char="»"/>
                <a:defRPr sz="2000">
                  <a:solidFill>
                    <a:schemeClr val="tx1"/>
                  </a:solidFill>
                  <a:latin typeface="+mn-lt"/>
                </a:defRPr>
              </a:lvl8pPr>
              <a:lvl9pPr marL="3886200" indent="-228600" algn="l" rtl="0" fontAlgn="base">
                <a:spcBef>
                  <a:spcPct val="20000"/>
                </a:spcBef>
                <a:spcAft>
                  <a:spcPct val="0"/>
                </a:spcAft>
                <a:buChar char="»"/>
                <a:defRPr sz="2000">
                  <a:solidFill>
                    <a:schemeClr val="tx1"/>
                  </a:solidFill>
                  <a:latin typeface="+mn-lt"/>
                </a:defRPr>
              </a:lvl9pPr>
            </a:lstStyle>
            <a:p>
              <a:pPr>
                <a:buNone/>
              </a:pP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"Centerline"=n¯p</a:t>
              </a: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endParaRPr lang="en-US"/>
            </a:p>
          </xdr:txBody>
        </xdr:sp>
      </mc:Fallback>
    </mc:AlternateContent>
    <xdr:clientData/>
  </xdr:twoCellAnchor>
  <xdr:twoCellAnchor>
    <xdr:from>
      <xdr:col>0</xdr:col>
      <xdr:colOff>142876</xdr:colOff>
      <xdr:row>38</xdr:row>
      <xdr:rowOff>85724</xdr:rowOff>
    </xdr:from>
    <xdr:to>
      <xdr:col>2</xdr:col>
      <xdr:colOff>180976</xdr:colOff>
      <xdr:row>39</xdr:row>
      <xdr:rowOff>104774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Object 5">
              <a:extLst>
                <a:ext uri="{FF2B5EF4-FFF2-40B4-BE49-F238E27FC236}">
                  <a16:creationId xmlns:a16="http://schemas.microsoft.com/office/drawing/2014/main" id="{265CD7C5-B783-48B9-89AF-DF2B86AD53AC}"/>
                </a:ext>
              </a:extLst>
            </xdr:cNvPr>
            <xdr:cNvSpPr txBox="1"/>
          </xdr:nvSpPr>
          <xdr:spPr bwMode="auto">
            <a:xfrm>
              <a:off x="142876" y="8420099"/>
              <a:ext cx="1257300" cy="219075"/>
            </a:xfrm>
            <a:prstGeom prst="rect">
              <a:avLst/>
            </a:prstGeom>
            <a:ln/>
            <a:extLst>
              <a:ext uri="{909E8E84-426E-40dd-AFC4-6F175D3DCCD1}">
                <a14:hiddenFill xmlns:lc="http://schemas.openxmlformats.org/drawingml/2006/lockedCanvas" xmlns="" xmlns:r="http://schemas.openxmlformats.org/officeDocument/2006/relationships" xmlns:p="http://schemas.openxmlformats.org/presentationml/2006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lc="http://schemas.openxmlformats.org/drawingml/2006/lockedCanvas" xmlns="" xmlns:r="http://schemas.openxmlformats.org/officeDocument/2006/relationships" xmlns:p="http://schemas.openxmlformats.org/presentationml/2006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lc="http://schemas.openxmlformats.org/drawingml/2006/lockedCanvas" xmlns="" xmlns:r="http://schemas.openxmlformats.org/officeDocument/2006/relationships" xmlns:p="http://schemas.openxmlformats.org/presentationml/2006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anchor="ctr">
              <a:norm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 algn="ctr"/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n-US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ba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(1−</m:t>
                        </m:r>
                        <m:bar>
                          <m:barPr>
                            <m:pos m:val="top"/>
                            <m:ctrlP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n-US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𝑝</m:t>
                            </m:r>
                          </m:e>
                        </m:bar>
                        <m:r>
                          <a:rPr lang="en-US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</m:oMath>
                </m:oMathPara>
              </a14:m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endParaRPr lang="en-US"/>
            </a:p>
          </xdr:txBody>
        </xdr:sp>
      </mc:Choice>
      <mc:Fallback xmlns="">
        <xdr:sp macro="" textlink="">
          <xdr:nvSpPr>
            <xdr:cNvPr id="10" name="Object 5">
              <a:extLst>
                <a:ext uri="{FF2B5EF4-FFF2-40B4-BE49-F238E27FC236}">
                  <a16:creationId xmlns:a16="http://schemas.microsoft.com/office/drawing/2014/main" id="{265CD7C5-B783-48B9-89AF-DF2B86AD53AC}"/>
                </a:ext>
              </a:extLst>
            </xdr:cNvPr>
            <xdr:cNvSpPr txBox="1"/>
          </xdr:nvSpPr>
          <xdr:spPr bwMode="auto">
            <a:xfrm>
              <a:off x="142876" y="8420099"/>
              <a:ext cx="1257300" cy="219075"/>
            </a:xfrm>
            <a:prstGeom prst="rect">
              <a:avLst/>
            </a:prstGeom>
            <a:ln/>
            <a:extLst>
              <a:ext uri="{909E8E84-426E-40dd-AFC4-6F175D3DCCD1}">
                <a14:hiddenFill xmlns:p="http://schemas.openxmlformats.org/presentationml/2006/main" xmlns:a14="http://schemas.microsoft.com/office/drawing/2010/main" xmlns:r="http://schemas.openxmlformats.org/officeDocument/2006/relationships" xmlns="" xmlns:lc="http://schemas.openxmlformats.org/drawingml/2006/lockedCanvas">
                  <a:solidFill>
                    <a:srgbClr val="FFFFFF"/>
                  </a:solidFill>
                </a14:hiddenFill>
              </a:ext>
              <a:ext uri="{91240B29-F687-4f45-9708-019B960494DF}">
                <a14:hiddenLine xmlns:p="http://schemas.openxmlformats.org/presentationml/2006/main" xmlns:a14="http://schemas.microsoft.com/office/drawing/2010/main" xmlns:r="http://schemas.openxmlformats.org/officeDocument/2006/relationships" xmlns="" xmlns:lc="http://schemas.openxmlformats.org/drawingml/2006/lockedCanvas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p="http://schemas.openxmlformats.org/presentationml/2006/main" xmlns:a14="http://schemas.microsoft.com/office/drawing/2010/main" xmlns:r="http://schemas.openxmlformats.org/officeDocument/2006/relationships" xmlns="" xmlns:lc="http://schemas.openxmlformats.org/drawingml/2006/lockedCanvas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anchor="ctr">
              <a:norm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 algn="ctr"/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r>
                <a:rPr lang="en-US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𝜎_𝑑=√(𝑛¯𝑝(1−¯𝑝))</a:t>
              </a: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endParaRPr lang="en-US"/>
            </a:p>
          </xdr:txBody>
        </xdr:sp>
      </mc:Fallback>
    </mc:AlternateContent>
    <xdr:clientData/>
  </xdr:twoCellAnchor>
  <xdr:twoCellAnchor>
    <xdr:from>
      <xdr:col>5</xdr:col>
      <xdr:colOff>38100</xdr:colOff>
      <xdr:row>34</xdr:row>
      <xdr:rowOff>38100</xdr:rowOff>
    </xdr:from>
    <xdr:to>
      <xdr:col>6</xdr:col>
      <xdr:colOff>685800</xdr:colOff>
      <xdr:row>36</xdr:row>
      <xdr:rowOff>114300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EBF9275F-87E5-40A0-8B2F-FD1B9E461021}"/>
                </a:ext>
              </a:extLst>
            </xdr:cNvPr>
            <xdr:cNvSpPr txBox="1"/>
          </xdr:nvSpPr>
          <xdr:spPr bwMode="auto">
            <a:xfrm>
              <a:off x="3086100" y="7572375"/>
              <a:ext cx="1466850" cy="476250"/>
            </a:xfrm>
            <a:prstGeom prst="rect">
              <a:avLst/>
            </a:prstGeom>
            <a:ln/>
            <a:extLst>
              <a:ext uri="{909E8E84-426E-40dd-AFC4-6F175D3DCCD1}">
                <a14:hiddenFill xmlns:lc="http://schemas.openxmlformats.org/drawingml/2006/lockedCanvas" xmlns="" xmlns:r="http://schemas.openxmlformats.org/officeDocument/2006/relationships" xmlns:p="http://schemas.openxmlformats.org/presentationml/2006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lc="http://schemas.openxmlformats.org/drawingml/2006/lockedCanvas" xmlns="" xmlns:r="http://schemas.openxmlformats.org/officeDocument/2006/relationships" xmlns:p="http://schemas.openxmlformats.org/presentationml/2006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lc="http://schemas.openxmlformats.org/drawingml/2006/lockedCanvas" xmlns="" xmlns:r="http://schemas.openxmlformats.org/officeDocument/2006/relationships" xmlns:p="http://schemas.openxmlformats.org/presentationml/2006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anchor="b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 algn="ctr"/>
              <a:br>
                <a:rPr lang="en-US" sz="1200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sz="1200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𝑈𝐶</m:t>
                    </m:r>
                    <m:sSub>
                      <m:sSubPr>
                        <m:ctrlP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𝑛𝑝</m:t>
                        </m:r>
                      </m:sub>
                    </m:sSub>
                    <m:r>
                      <a:rPr 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bar>
                      <m:barPr>
                        <m:pos m:val="top"/>
                        <m:ctrlP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bar>
                    <m:r>
                      <a:rPr 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+3</m:t>
                    </m:r>
                    <m:sSub>
                      <m:sSubPr>
                        <m:ctrlP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  <m:oMath xmlns:m="http://schemas.openxmlformats.org/officeDocument/2006/math">
                    <m:r>
                      <a:rPr 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𝐿𝐶</m:t>
                    </m:r>
                    <m:sSub>
                      <m:sSubPr>
                        <m:ctrlP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𝑛𝑝</m:t>
                        </m:r>
                      </m:sub>
                    </m:sSub>
                    <m:r>
                      <a:rPr 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bar>
                      <m:barPr>
                        <m:pos m:val="top"/>
                        <m:ctrlP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barPr>
                      <m:e>
                        <m: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bar>
                    <m:r>
                      <a:rPr lang="en-US" sz="120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−3</m:t>
                    </m:r>
                    <m:sSub>
                      <m:sSubPr>
                        <m:ctrlP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20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EBF9275F-87E5-40A0-8B2F-FD1B9E461021}"/>
                </a:ext>
              </a:extLst>
            </xdr:cNvPr>
            <xdr:cNvSpPr txBox="1"/>
          </xdr:nvSpPr>
          <xdr:spPr bwMode="auto">
            <a:xfrm>
              <a:off x="3086100" y="7572375"/>
              <a:ext cx="1466850" cy="476250"/>
            </a:xfrm>
            <a:prstGeom prst="rect">
              <a:avLst/>
            </a:prstGeom>
            <a:ln/>
            <a:extLst>
              <a:ext uri="{909E8E84-426E-40dd-AFC4-6F175D3DCCD1}">
                <a14:hiddenFill xmlns:p="http://schemas.openxmlformats.org/presentationml/2006/main" xmlns:a14="http://schemas.microsoft.com/office/drawing/2010/main" xmlns:r="http://schemas.openxmlformats.org/officeDocument/2006/relationships" xmlns="" xmlns:lc="http://schemas.openxmlformats.org/drawingml/2006/lockedCanvas">
                  <a:solidFill>
                    <a:srgbClr val="FFFFFF"/>
                  </a:solidFill>
                </a14:hiddenFill>
              </a:ext>
              <a:ext uri="{91240B29-F687-4f45-9708-019B960494DF}">
                <a14:hiddenLine xmlns:p="http://schemas.openxmlformats.org/presentationml/2006/main" xmlns:a14="http://schemas.microsoft.com/office/drawing/2010/main" xmlns:r="http://schemas.openxmlformats.org/officeDocument/2006/relationships" xmlns="" xmlns:lc="http://schemas.openxmlformats.org/drawingml/2006/lockedCanvas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p="http://schemas.openxmlformats.org/presentationml/2006/main" xmlns:a14="http://schemas.microsoft.com/office/drawing/2010/main" xmlns:r="http://schemas.openxmlformats.org/officeDocument/2006/relationships" xmlns="" xmlns:lc="http://schemas.openxmlformats.org/drawingml/2006/lockedCanvas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wrap="square" anchor="b">
              <a:noAutofit/>
            </a:bodyPr>
            <a:lstStyle>
              <a:defPPr>
                <a:defRPr lang="en-US"/>
              </a:defPPr>
              <a:lvl1pPr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1pPr>
              <a:lvl2pPr marL="4572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2pPr>
              <a:lvl3pPr marL="9144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3pPr>
              <a:lvl4pPr marL="13716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4pPr>
              <a:lvl5pPr marL="1828800" algn="l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ern="120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lvl9pPr>
            </a:lstStyle>
            <a:p>
              <a:pPr algn="ctr"/>
              <a:br>
                <a:rPr lang="en-US" sz="1200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br>
                <a:rPr lang="en-US" sz="1200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r>
                <a:rPr lang="en-US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𝑈𝐶𝐿_𝑛𝑝=𝑛¯𝑝+3𝜎_𝑑</a:t>
              </a:r>
              <a:br>
                <a:rPr lang="en-US" sz="1200" i="1">
                  <a:solidFill>
                    <a:srgbClr val="000000"/>
                  </a:solidFill>
                  <a:latin typeface="Cambria Math" panose="02040503050406030204" pitchFamily="18" charset="0"/>
                </a:rPr>
              </a:br>
              <a:r>
                <a:rPr lang="en-US" sz="1200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𝐿𝐶𝐿_𝑛𝑝=𝑛¯𝑝−3𝜎_𝑑</a:t>
              </a:r>
              <a:endParaRPr lang="en-US" sz="1200"/>
            </a:p>
          </xdr:txBody>
        </xdr:sp>
      </mc:Fallback>
    </mc:AlternateContent>
    <xdr:clientData/>
  </xdr:twoCellAnchor>
  <xdr:twoCellAnchor>
    <xdr:from>
      <xdr:col>8</xdr:col>
      <xdr:colOff>114300</xdr:colOff>
      <xdr:row>5</xdr:row>
      <xdr:rowOff>161925</xdr:rowOff>
    </xdr:from>
    <xdr:to>
      <xdr:col>20</xdr:col>
      <xdr:colOff>85725</xdr:colOff>
      <xdr:row>22</xdr:row>
      <xdr:rowOff>52388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663E536-393A-46BB-ABAD-1E57A773D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19050</xdr:colOff>
      <xdr:row>10</xdr:row>
      <xdr:rowOff>123824</xdr:rowOff>
    </xdr:from>
    <xdr:to>
      <xdr:col>19</xdr:col>
      <xdr:colOff>561975</xdr:colOff>
      <xdr:row>11</xdr:row>
      <xdr:rowOff>66674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E940260-4A47-4517-A0F5-56559412F119}"/>
            </a:ext>
          </a:extLst>
        </xdr:cNvPr>
        <xdr:cNvSpPr txBox="1"/>
      </xdr:nvSpPr>
      <xdr:spPr>
        <a:xfrm>
          <a:off x="11915775" y="2457449"/>
          <a:ext cx="542925" cy="161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/>
            <a:t>UCL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0.73595</cdr:x>
      <cdr:y>0.26877</cdr:y>
    </cdr:from>
    <cdr:to>
      <cdr:x>0.76732</cdr:x>
      <cdr:y>0.33202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68C7E86D-71EA-4C8F-A480-9FF4C1736282}"/>
            </a:ext>
          </a:extLst>
        </cdr:cNvPr>
        <cdr:cNvSpPr/>
      </cdr:nvSpPr>
      <cdr:spPr>
        <a:xfrm xmlns:a="http://schemas.openxmlformats.org/drawingml/2006/main">
          <a:off x="5362575" y="971550"/>
          <a:ext cx="228600" cy="22860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glow rad="63500">
            <a:schemeClr val="accent2">
              <a:satMod val="175000"/>
              <a:alpha val="40000"/>
            </a:schemeClr>
          </a:glo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0.24749</cdr:x>
      <cdr:y>0.74923</cdr:y>
    </cdr:from>
    <cdr:to>
      <cdr:x>0.27451</cdr:x>
      <cdr:y>0.80105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A88FE501-C5FC-47BD-A04C-7F4259297EBA}"/>
            </a:ext>
          </a:extLst>
        </cdr:cNvPr>
        <cdr:cNvSpPr/>
      </cdr:nvSpPr>
      <cdr:spPr>
        <a:xfrm xmlns:a="http://schemas.openxmlformats.org/drawingml/2006/main">
          <a:off x="1803400" y="2708275"/>
          <a:ext cx="196850" cy="187325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glow rad="63500">
            <a:schemeClr val="accent2">
              <a:satMod val="175000"/>
              <a:alpha val="40000"/>
            </a:schemeClr>
          </a:glo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0.89717</cdr:x>
      <cdr:y>0.7545</cdr:y>
    </cdr:from>
    <cdr:to>
      <cdr:x>0.97168</cdr:x>
      <cdr:y>0.7993</cdr:y>
    </cdr:to>
    <cdr:sp macro="" textlink="">
      <cdr:nvSpPr>
        <cdr:cNvPr id="4" name="TextBox 11">
          <a:extLst xmlns:a="http://schemas.openxmlformats.org/drawingml/2006/main">
            <a:ext uri="{FF2B5EF4-FFF2-40B4-BE49-F238E27FC236}">
              <a16:creationId xmlns:a16="http://schemas.microsoft.com/office/drawing/2014/main" id="{BE940260-4A47-4517-A0F5-56559412F119}"/>
            </a:ext>
          </a:extLst>
        </cdr:cNvPr>
        <cdr:cNvSpPr txBox="1"/>
      </cdr:nvSpPr>
      <cdr:spPr>
        <a:xfrm xmlns:a="http://schemas.openxmlformats.org/drawingml/2006/main">
          <a:off x="6537325" y="2727325"/>
          <a:ext cx="542925" cy="16192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400" b="1"/>
            <a:t>LCL</a:t>
          </a:r>
        </a:p>
      </cdr:txBody>
    </cdr:sp>
  </cdr:relSizeAnchor>
  <cdr:relSizeAnchor xmlns:cdr="http://schemas.openxmlformats.org/drawingml/2006/chartDrawing">
    <cdr:from>
      <cdr:x>0.85534</cdr:x>
      <cdr:y>0.49627</cdr:y>
    </cdr:from>
    <cdr:to>
      <cdr:x>0.97255</cdr:x>
      <cdr:y>0.54282</cdr:y>
    </cdr:to>
    <cdr:sp macro="" textlink="">
      <cdr:nvSpPr>
        <cdr:cNvPr id="5" name="TextBox 11">
          <a:extLst xmlns:a="http://schemas.openxmlformats.org/drawingml/2006/main">
            <a:ext uri="{FF2B5EF4-FFF2-40B4-BE49-F238E27FC236}">
              <a16:creationId xmlns:a16="http://schemas.microsoft.com/office/drawing/2014/main" id="{5566DFB1-8598-4AF9-84EF-3149AA5A9FAB}"/>
            </a:ext>
          </a:extLst>
        </cdr:cNvPr>
        <cdr:cNvSpPr txBox="1"/>
      </cdr:nvSpPr>
      <cdr:spPr>
        <a:xfrm xmlns:a="http://schemas.openxmlformats.org/drawingml/2006/main">
          <a:off x="6232525" y="1793875"/>
          <a:ext cx="854075" cy="1682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Centerline</a:t>
          </a:r>
        </a:p>
      </cdr:txBody>
    </cdr:sp>
  </cdr:relSizeAnchor>
  <cdr:relSizeAnchor xmlns:cdr="http://schemas.openxmlformats.org/drawingml/2006/chartDrawing">
    <cdr:from>
      <cdr:x>0.35076</cdr:x>
      <cdr:y>0.37505</cdr:y>
    </cdr:from>
    <cdr:to>
      <cdr:x>0.38213</cdr:x>
      <cdr:y>0.4383</cdr:y>
    </cdr:to>
    <cdr:sp macro="" textlink="">
      <cdr:nvSpPr>
        <cdr:cNvPr id="6" name="Oval 5">
          <a:extLst xmlns:a="http://schemas.openxmlformats.org/drawingml/2006/main">
            <a:ext uri="{FF2B5EF4-FFF2-40B4-BE49-F238E27FC236}">
              <a16:creationId xmlns:a16="http://schemas.microsoft.com/office/drawing/2014/main" id="{B320AA44-0BD9-48DE-B081-594626F770B3}"/>
            </a:ext>
          </a:extLst>
        </cdr:cNvPr>
        <cdr:cNvSpPr/>
      </cdr:nvSpPr>
      <cdr:spPr>
        <a:xfrm xmlns:a="http://schemas.openxmlformats.org/drawingml/2006/main">
          <a:off x="2555875" y="1355725"/>
          <a:ext cx="228581" cy="22863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glow rad="63500">
            <a:schemeClr val="accent5">
              <a:satMod val="175000"/>
              <a:alpha val="40000"/>
            </a:schemeClr>
          </a:glo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0.77168</cdr:x>
      <cdr:y>0.38823</cdr:y>
    </cdr:from>
    <cdr:to>
      <cdr:x>0.80305</cdr:x>
      <cdr:y>0.45148</cdr:y>
    </cdr:to>
    <cdr:sp macro="" textlink="">
      <cdr:nvSpPr>
        <cdr:cNvPr id="7" name="Oval 6">
          <a:extLst xmlns:a="http://schemas.openxmlformats.org/drawingml/2006/main">
            <a:ext uri="{FF2B5EF4-FFF2-40B4-BE49-F238E27FC236}">
              <a16:creationId xmlns:a16="http://schemas.microsoft.com/office/drawing/2014/main" id="{6E8C9F23-D7A5-4C7E-8F4D-02CFC7511FC6}"/>
            </a:ext>
          </a:extLst>
        </cdr:cNvPr>
        <cdr:cNvSpPr/>
      </cdr:nvSpPr>
      <cdr:spPr>
        <a:xfrm xmlns:a="http://schemas.openxmlformats.org/drawingml/2006/main">
          <a:off x="5622925" y="1403350"/>
          <a:ext cx="228581" cy="228632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rgbClr val="FF0000"/>
          </a:solidFill>
        </a:ln>
        <a:effectLst xmlns:a="http://schemas.openxmlformats.org/drawingml/2006/main">
          <a:glow rad="63500">
            <a:schemeClr val="accent5">
              <a:satMod val="175000"/>
              <a:alpha val="40000"/>
            </a:schemeClr>
          </a:glow>
        </a:effectLst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E82E-A161-48D2-A4CC-50DC578A81D9}">
  <dimension ref="A1:H43"/>
  <sheetViews>
    <sheetView tabSelected="1" topLeftCell="A6" zoomScaleNormal="100" workbookViewId="0">
      <selection activeCell="V15" sqref="V15"/>
    </sheetView>
  </sheetViews>
  <sheetFormatPr defaultRowHeight="15.75" x14ac:dyDescent="0.25"/>
  <cols>
    <col min="1" max="5" width="9.140625" style="5"/>
    <col min="6" max="6" width="12.28515625" style="5" customWidth="1"/>
    <col min="7" max="7" width="10.7109375" style="5" customWidth="1"/>
    <col min="8" max="16384" width="9.140625" style="5"/>
  </cols>
  <sheetData>
    <row r="1" spans="2:8" s="1" customFormat="1" x14ac:dyDescent="0.25"/>
    <row r="2" spans="2:8" s="1" customFormat="1" x14ac:dyDescent="0.25"/>
    <row r="3" spans="2:8" s="1" customFormat="1" x14ac:dyDescent="0.25"/>
    <row r="4" spans="2:8" s="1" customFormat="1" x14ac:dyDescent="0.25"/>
    <row r="5" spans="2:8" s="1" customFormat="1" ht="34.5" x14ac:dyDescent="0.25">
      <c r="B5" s="3" t="s">
        <v>0</v>
      </c>
      <c r="C5" s="3" t="s">
        <v>1</v>
      </c>
      <c r="D5" s="3" t="s">
        <v>2</v>
      </c>
      <c r="E5" s="3" t="s">
        <v>4</v>
      </c>
      <c r="F5" s="3" t="s">
        <v>9</v>
      </c>
      <c r="G5" s="3" t="s">
        <v>5</v>
      </c>
      <c r="H5" s="3" t="s">
        <v>10</v>
      </c>
    </row>
    <row r="6" spans="2:8" s="1" customFormat="1" ht="17.25" x14ac:dyDescent="0.25">
      <c r="B6" s="4">
        <v>1</v>
      </c>
      <c r="C6" s="4">
        <v>100</v>
      </c>
      <c r="D6" s="4">
        <v>21</v>
      </c>
      <c r="E6" s="2">
        <f>D6/C6</f>
        <v>0.21</v>
      </c>
      <c r="F6" s="2">
        <v>19.846153846153854</v>
      </c>
      <c r="G6" s="2">
        <v>31.811399376092467</v>
      </c>
      <c r="H6" s="2">
        <v>7.8809083162152387</v>
      </c>
    </row>
    <row r="7" spans="2:8" s="1" customFormat="1" ht="17.25" x14ac:dyDescent="0.25">
      <c r="B7" s="4">
        <v>2</v>
      </c>
      <c r="C7" s="4">
        <v>100</v>
      </c>
      <c r="D7" s="4">
        <v>24</v>
      </c>
      <c r="E7" s="2">
        <f t="shared" ref="E7:E31" si="0">D7/C7</f>
        <v>0.24</v>
      </c>
      <c r="F7" s="2">
        <v>19.846153846153854</v>
      </c>
      <c r="G7" s="2">
        <v>31.811399376092467</v>
      </c>
      <c r="H7" s="2">
        <v>7.8809083162152387</v>
      </c>
    </row>
    <row r="8" spans="2:8" s="1" customFormat="1" ht="17.25" x14ac:dyDescent="0.25">
      <c r="B8" s="4">
        <v>3</v>
      </c>
      <c r="C8" s="4">
        <v>100</v>
      </c>
      <c r="D8" s="4">
        <v>16</v>
      </c>
      <c r="E8" s="2">
        <f t="shared" si="0"/>
        <v>0.16</v>
      </c>
      <c r="F8" s="2">
        <v>19.846153846153854</v>
      </c>
      <c r="G8" s="2">
        <v>31.811399376092467</v>
      </c>
      <c r="H8" s="2">
        <v>7.8809083162152387</v>
      </c>
    </row>
    <row r="9" spans="2:8" s="1" customFormat="1" ht="17.25" x14ac:dyDescent="0.25">
      <c r="B9" s="4">
        <v>4</v>
      </c>
      <c r="C9" s="4">
        <v>100</v>
      </c>
      <c r="D9" s="4">
        <v>12</v>
      </c>
      <c r="E9" s="2">
        <f t="shared" si="0"/>
        <v>0.12</v>
      </c>
      <c r="F9" s="2">
        <v>19.846153846153854</v>
      </c>
      <c r="G9" s="2">
        <v>31.811399376092467</v>
      </c>
      <c r="H9" s="2">
        <v>7.8809083162152387</v>
      </c>
    </row>
    <row r="10" spans="2:8" s="1" customFormat="1" ht="17.25" x14ac:dyDescent="0.25">
      <c r="B10" s="4">
        <v>5</v>
      </c>
      <c r="C10" s="4">
        <v>100</v>
      </c>
      <c r="D10" s="4">
        <v>15</v>
      </c>
      <c r="E10" s="2">
        <f t="shared" si="0"/>
        <v>0.15</v>
      </c>
      <c r="F10" s="2">
        <v>19.846153846153854</v>
      </c>
      <c r="G10" s="2">
        <v>31.811399376092467</v>
      </c>
      <c r="H10" s="2">
        <v>7.8809083162152387</v>
      </c>
    </row>
    <row r="11" spans="2:8" s="1" customFormat="1" ht="17.25" x14ac:dyDescent="0.25">
      <c r="B11" s="4">
        <v>6</v>
      </c>
      <c r="C11" s="4">
        <v>100</v>
      </c>
      <c r="D11" s="4">
        <v>5</v>
      </c>
      <c r="E11" s="2">
        <f t="shared" si="0"/>
        <v>0.05</v>
      </c>
      <c r="F11" s="2">
        <v>19.846153846153854</v>
      </c>
      <c r="G11" s="2">
        <v>31.811399376092467</v>
      </c>
      <c r="H11" s="2">
        <v>7.8809083162152387</v>
      </c>
    </row>
    <row r="12" spans="2:8" s="1" customFormat="1" ht="17.25" x14ac:dyDescent="0.25">
      <c r="B12" s="4">
        <v>7</v>
      </c>
      <c r="C12" s="4">
        <v>100</v>
      </c>
      <c r="D12" s="4">
        <v>28</v>
      </c>
      <c r="E12" s="2">
        <f t="shared" si="0"/>
        <v>0.28000000000000003</v>
      </c>
      <c r="F12" s="2">
        <v>19.846153846153854</v>
      </c>
      <c r="G12" s="2">
        <v>31.811399376092467</v>
      </c>
      <c r="H12" s="2">
        <v>7.8809083162152387</v>
      </c>
    </row>
    <row r="13" spans="2:8" s="1" customFormat="1" ht="17.25" x14ac:dyDescent="0.25">
      <c r="B13" s="4">
        <v>8</v>
      </c>
      <c r="C13" s="4">
        <v>100</v>
      </c>
      <c r="D13" s="4">
        <v>20</v>
      </c>
      <c r="E13" s="2">
        <f t="shared" si="0"/>
        <v>0.2</v>
      </c>
      <c r="F13" s="2">
        <v>19.846153846153854</v>
      </c>
      <c r="G13" s="2">
        <v>31.811399376092467</v>
      </c>
      <c r="H13" s="2">
        <v>7.8809083162152387</v>
      </c>
    </row>
    <row r="14" spans="2:8" s="1" customFormat="1" ht="17.25" x14ac:dyDescent="0.25">
      <c r="B14" s="4">
        <v>9</v>
      </c>
      <c r="C14" s="4">
        <v>100</v>
      </c>
      <c r="D14" s="4">
        <v>31</v>
      </c>
      <c r="E14" s="2">
        <f t="shared" si="0"/>
        <v>0.31</v>
      </c>
      <c r="F14" s="2">
        <v>19.846153846153854</v>
      </c>
      <c r="G14" s="2">
        <v>31.811399376092467</v>
      </c>
      <c r="H14" s="2">
        <v>7.8809083162152387</v>
      </c>
    </row>
    <row r="15" spans="2:8" s="1" customFormat="1" ht="17.25" x14ac:dyDescent="0.25">
      <c r="B15" s="4">
        <v>10</v>
      </c>
      <c r="C15" s="4">
        <v>100</v>
      </c>
      <c r="D15" s="4">
        <v>25</v>
      </c>
      <c r="E15" s="2">
        <f t="shared" si="0"/>
        <v>0.25</v>
      </c>
      <c r="F15" s="2">
        <v>19.846153846153854</v>
      </c>
      <c r="G15" s="2">
        <v>31.811399376092467</v>
      </c>
      <c r="H15" s="2">
        <v>7.8809083162152387</v>
      </c>
    </row>
    <row r="16" spans="2:8" s="1" customFormat="1" ht="17.25" x14ac:dyDescent="0.25">
      <c r="B16" s="4">
        <v>11</v>
      </c>
      <c r="C16" s="4">
        <v>100</v>
      </c>
      <c r="D16" s="4">
        <v>20</v>
      </c>
      <c r="E16" s="2">
        <f t="shared" si="0"/>
        <v>0.2</v>
      </c>
      <c r="F16" s="2">
        <v>19.846153846153854</v>
      </c>
      <c r="G16" s="2">
        <v>31.811399376092467</v>
      </c>
      <c r="H16" s="2">
        <v>7.8809083162152387</v>
      </c>
    </row>
    <row r="17" spans="2:8" s="1" customFormat="1" ht="17.25" x14ac:dyDescent="0.25">
      <c r="B17" s="4">
        <v>12</v>
      </c>
      <c r="C17" s="4">
        <v>100</v>
      </c>
      <c r="D17" s="4">
        <v>24</v>
      </c>
      <c r="E17" s="2">
        <f t="shared" si="0"/>
        <v>0.24</v>
      </c>
      <c r="F17" s="2">
        <v>19.846153846153854</v>
      </c>
      <c r="G17" s="2">
        <v>31.811399376092467</v>
      </c>
      <c r="H17" s="2">
        <v>7.8809083162152387</v>
      </c>
    </row>
    <row r="18" spans="2:8" s="1" customFormat="1" ht="17.25" x14ac:dyDescent="0.25">
      <c r="B18" s="4">
        <v>13</v>
      </c>
      <c r="C18" s="4">
        <v>100</v>
      </c>
      <c r="D18" s="4">
        <v>16</v>
      </c>
      <c r="E18" s="2">
        <f t="shared" si="0"/>
        <v>0.16</v>
      </c>
      <c r="F18" s="2">
        <v>19.846153846153854</v>
      </c>
      <c r="G18" s="2">
        <v>31.811399376092467</v>
      </c>
      <c r="H18" s="2">
        <v>7.8809083162152387</v>
      </c>
    </row>
    <row r="19" spans="2:8" s="1" customFormat="1" ht="17.25" x14ac:dyDescent="0.25">
      <c r="B19" s="4">
        <v>14</v>
      </c>
      <c r="C19" s="4">
        <v>100</v>
      </c>
      <c r="D19" s="4">
        <v>19</v>
      </c>
      <c r="E19" s="2">
        <f t="shared" si="0"/>
        <v>0.19</v>
      </c>
      <c r="F19" s="2">
        <v>19.846153846153854</v>
      </c>
      <c r="G19" s="2">
        <v>31.811399376092467</v>
      </c>
      <c r="H19" s="2">
        <v>7.8809083162152387</v>
      </c>
    </row>
    <row r="20" spans="2:8" s="1" customFormat="1" ht="17.25" x14ac:dyDescent="0.25">
      <c r="B20" s="4">
        <v>15</v>
      </c>
      <c r="C20" s="4">
        <v>100</v>
      </c>
      <c r="D20" s="4">
        <v>10</v>
      </c>
      <c r="E20" s="2">
        <f t="shared" si="0"/>
        <v>0.1</v>
      </c>
      <c r="F20" s="2">
        <v>19.846153846153854</v>
      </c>
      <c r="G20" s="2">
        <v>31.811399376092467</v>
      </c>
      <c r="H20" s="2">
        <v>7.8809083162152387</v>
      </c>
    </row>
    <row r="21" spans="2:8" s="1" customFormat="1" ht="17.25" x14ac:dyDescent="0.25">
      <c r="B21" s="4">
        <v>16</v>
      </c>
      <c r="C21" s="4">
        <v>100</v>
      </c>
      <c r="D21" s="4">
        <v>17</v>
      </c>
      <c r="E21" s="2">
        <f t="shared" si="0"/>
        <v>0.17</v>
      </c>
      <c r="F21" s="2">
        <v>19.846153846153854</v>
      </c>
      <c r="G21" s="2">
        <v>31.811399376092467</v>
      </c>
      <c r="H21" s="2">
        <v>7.8809083162152387</v>
      </c>
    </row>
    <row r="22" spans="2:8" s="1" customFormat="1" ht="17.25" x14ac:dyDescent="0.25">
      <c r="B22" s="4">
        <v>17</v>
      </c>
      <c r="C22" s="4">
        <v>100</v>
      </c>
      <c r="D22" s="4">
        <v>13</v>
      </c>
      <c r="E22" s="2">
        <f t="shared" si="0"/>
        <v>0.13</v>
      </c>
      <c r="F22" s="2">
        <v>19.846153846153854</v>
      </c>
      <c r="G22" s="2">
        <v>31.811399376092467</v>
      </c>
      <c r="H22" s="2">
        <v>7.8809083162152387</v>
      </c>
    </row>
    <row r="23" spans="2:8" s="1" customFormat="1" ht="17.25" x14ac:dyDescent="0.25">
      <c r="B23" s="4">
        <v>18</v>
      </c>
      <c r="C23" s="4">
        <v>100</v>
      </c>
      <c r="D23" s="4">
        <v>22</v>
      </c>
      <c r="E23" s="2">
        <f t="shared" si="0"/>
        <v>0.22</v>
      </c>
      <c r="F23" s="2">
        <v>19.846153846153854</v>
      </c>
      <c r="G23" s="2">
        <v>31.811399376092467</v>
      </c>
      <c r="H23" s="2">
        <v>7.8809083162152387</v>
      </c>
    </row>
    <row r="24" spans="2:8" s="1" customFormat="1" ht="17.25" x14ac:dyDescent="0.25">
      <c r="B24" s="4">
        <v>19</v>
      </c>
      <c r="C24" s="4">
        <v>100</v>
      </c>
      <c r="D24" s="4">
        <v>18</v>
      </c>
      <c r="E24" s="2">
        <f t="shared" si="0"/>
        <v>0.18</v>
      </c>
      <c r="F24" s="2">
        <v>19.846153846153854</v>
      </c>
      <c r="G24" s="2">
        <v>31.811399376092467</v>
      </c>
      <c r="H24" s="2">
        <v>7.8809083162152387</v>
      </c>
    </row>
    <row r="25" spans="2:8" s="1" customFormat="1" ht="17.25" x14ac:dyDescent="0.25">
      <c r="B25" s="4">
        <v>20</v>
      </c>
      <c r="C25" s="4">
        <v>100</v>
      </c>
      <c r="D25" s="4">
        <v>39</v>
      </c>
      <c r="E25" s="2">
        <f t="shared" si="0"/>
        <v>0.39</v>
      </c>
      <c r="F25" s="2">
        <v>19.846153846153854</v>
      </c>
      <c r="G25" s="2">
        <v>31.811399376092467</v>
      </c>
      <c r="H25" s="2">
        <v>7.8809083162152387</v>
      </c>
    </row>
    <row r="26" spans="2:8" s="1" customFormat="1" ht="17.25" x14ac:dyDescent="0.25">
      <c r="B26" s="4">
        <v>21</v>
      </c>
      <c r="C26" s="4">
        <v>100</v>
      </c>
      <c r="D26" s="4">
        <v>30</v>
      </c>
      <c r="E26" s="2">
        <f t="shared" si="0"/>
        <v>0.3</v>
      </c>
      <c r="F26" s="2">
        <v>19.846153846153854</v>
      </c>
      <c r="G26" s="2">
        <v>31.811399376092467</v>
      </c>
      <c r="H26" s="2">
        <v>7.8809083162152387</v>
      </c>
    </row>
    <row r="27" spans="2:8" s="1" customFormat="1" ht="17.25" x14ac:dyDescent="0.25">
      <c r="B27" s="4">
        <v>22</v>
      </c>
      <c r="C27" s="4">
        <v>100</v>
      </c>
      <c r="D27" s="4">
        <v>24</v>
      </c>
      <c r="E27" s="2">
        <f t="shared" si="0"/>
        <v>0.24</v>
      </c>
      <c r="F27" s="2">
        <v>19.846153846153854</v>
      </c>
      <c r="G27" s="2">
        <v>31.811399376092467</v>
      </c>
      <c r="H27" s="2">
        <v>7.8809083162152387</v>
      </c>
    </row>
    <row r="28" spans="2:8" s="1" customFormat="1" ht="17.25" x14ac:dyDescent="0.25">
      <c r="B28" s="4">
        <v>23</v>
      </c>
      <c r="C28" s="4">
        <v>100</v>
      </c>
      <c r="D28" s="4">
        <v>16</v>
      </c>
      <c r="E28" s="2">
        <f t="shared" si="0"/>
        <v>0.16</v>
      </c>
      <c r="F28" s="2">
        <v>19.846153846153854</v>
      </c>
      <c r="G28" s="2">
        <v>31.811399376092467</v>
      </c>
      <c r="H28" s="2">
        <v>7.8809083162152387</v>
      </c>
    </row>
    <row r="29" spans="2:8" s="1" customFormat="1" ht="17.25" x14ac:dyDescent="0.25">
      <c r="B29" s="4">
        <v>24</v>
      </c>
      <c r="C29" s="4">
        <v>100</v>
      </c>
      <c r="D29" s="4">
        <v>19</v>
      </c>
      <c r="E29" s="2">
        <f t="shared" si="0"/>
        <v>0.19</v>
      </c>
      <c r="F29" s="2">
        <v>19.846153846153854</v>
      </c>
      <c r="G29" s="2">
        <v>31.811399376092467</v>
      </c>
      <c r="H29" s="2">
        <v>7.8809083162152387</v>
      </c>
    </row>
    <row r="30" spans="2:8" s="1" customFormat="1" ht="17.25" x14ac:dyDescent="0.25">
      <c r="B30" s="4">
        <v>25</v>
      </c>
      <c r="C30" s="4">
        <v>100</v>
      </c>
      <c r="D30" s="4">
        <v>17</v>
      </c>
      <c r="E30" s="2">
        <f t="shared" si="0"/>
        <v>0.17</v>
      </c>
      <c r="F30" s="2">
        <v>19.846153846153854</v>
      </c>
      <c r="G30" s="2">
        <v>31.811399376092467</v>
      </c>
      <c r="H30" s="2">
        <v>7.8809083162152387</v>
      </c>
    </row>
    <row r="31" spans="2:8" s="1" customFormat="1" ht="17.25" x14ac:dyDescent="0.25">
      <c r="B31" s="4">
        <v>26</v>
      </c>
      <c r="C31" s="4">
        <v>100</v>
      </c>
      <c r="D31" s="4">
        <v>15</v>
      </c>
      <c r="E31" s="2">
        <f t="shared" si="0"/>
        <v>0.15</v>
      </c>
      <c r="F31" s="2">
        <v>19.846153846153854</v>
      </c>
      <c r="G31" s="2">
        <v>31.811399376092467</v>
      </c>
      <c r="H31" s="2">
        <v>7.8809083162152387</v>
      </c>
    </row>
    <row r="32" spans="2:8" s="1" customFormat="1" x14ac:dyDescent="0.25">
      <c r="B32" s="2" t="s">
        <v>3</v>
      </c>
      <c r="C32" s="6">
        <f>SUM(C6:C31)</f>
        <v>2600</v>
      </c>
      <c r="D32" s="6">
        <f>SUM(D6:D31)</f>
        <v>516</v>
      </c>
      <c r="E32" s="17">
        <f>AVERAGE(E6:E31)</f>
        <v>0.19846153846153852</v>
      </c>
    </row>
    <row r="33" spans="1:7" s="1" customFormat="1" x14ac:dyDescent="0.25"/>
    <row r="34" spans="1:7" x14ac:dyDescent="0.25">
      <c r="A34" s="7" t="s">
        <v>13</v>
      </c>
      <c r="B34" s="8"/>
      <c r="C34" s="8"/>
      <c r="D34" s="19">
        <f>100*E32</f>
        <v>19.846153846153854</v>
      </c>
      <c r="E34" s="11"/>
      <c r="F34" s="7" t="s">
        <v>6</v>
      </c>
      <c r="G34" s="9"/>
    </row>
    <row r="35" spans="1:7" x14ac:dyDescent="0.25">
      <c r="A35" s="10"/>
      <c r="B35" s="11"/>
      <c r="C35" s="11"/>
      <c r="D35" s="12"/>
      <c r="E35" s="11"/>
      <c r="F35" s="10"/>
      <c r="G35" s="12"/>
    </row>
    <row r="36" spans="1:7" x14ac:dyDescent="0.25">
      <c r="A36" s="10"/>
      <c r="B36" s="11"/>
      <c r="C36" s="11"/>
      <c r="D36" s="12"/>
      <c r="E36" s="11"/>
      <c r="F36" s="10"/>
      <c r="G36" s="12"/>
    </row>
    <row r="37" spans="1:7" x14ac:dyDescent="0.25">
      <c r="A37" s="10"/>
      <c r="B37" s="11"/>
      <c r="C37" s="11"/>
      <c r="D37" s="12"/>
      <c r="E37" s="11"/>
      <c r="F37" s="10"/>
      <c r="G37" s="12"/>
    </row>
    <row r="38" spans="1:7" x14ac:dyDescent="0.25">
      <c r="A38" s="10" t="s">
        <v>14</v>
      </c>
      <c r="B38" s="11"/>
      <c r="C38" s="11"/>
      <c r="D38" s="18">
        <f>SQRT(D34*(1-E32))</f>
        <v>3.988415176646205</v>
      </c>
      <c r="E38" s="11"/>
      <c r="F38" s="10" t="s">
        <v>7</v>
      </c>
      <c r="G38" s="18">
        <f>D34+3*D38</f>
        <v>31.811399376092467</v>
      </c>
    </row>
    <row r="39" spans="1:7" x14ac:dyDescent="0.25">
      <c r="A39" s="10"/>
      <c r="B39" s="11"/>
      <c r="C39" s="11"/>
      <c r="D39" s="12"/>
      <c r="E39" s="11"/>
      <c r="F39" s="13" t="s">
        <v>8</v>
      </c>
      <c r="G39" s="20">
        <f>D34-3*D38</f>
        <v>7.8809083162152387</v>
      </c>
    </row>
    <row r="40" spans="1:7" x14ac:dyDescent="0.25">
      <c r="A40" s="13"/>
      <c r="B40" s="14"/>
      <c r="C40" s="14"/>
      <c r="D40" s="15"/>
    </row>
    <row r="42" spans="1:7" x14ac:dyDescent="0.25">
      <c r="F42" s="16" t="s">
        <v>11</v>
      </c>
      <c r="G42" s="17">
        <f>100*E32</f>
        <v>19.846153846153854</v>
      </c>
    </row>
    <row r="43" spans="1:7" x14ac:dyDescent="0.25">
      <c r="F43" s="5" t="s">
        <v>12</v>
      </c>
    </row>
  </sheetData>
  <conditionalFormatting sqref="E6:E31">
    <cfRule type="cellIs" dxfId="3" priority="5" operator="lessThan">
      <formula>#REF!</formula>
    </cfRule>
    <cfRule type="cellIs" dxfId="2" priority="6" operator="greaterThan">
      <formula>$G$6</formula>
    </cfRule>
  </conditionalFormatting>
  <conditionalFormatting sqref="D6:D31">
    <cfRule type="cellIs" dxfId="1" priority="2" operator="greaterThan">
      <formula>$G$6</formula>
    </cfRule>
    <cfRule type="cellIs" dxfId="0" priority="1" operator="lessThan">
      <formula>$H$6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Thopte</dc:creator>
  <cp:lastModifiedBy>Raj Thopte</cp:lastModifiedBy>
  <dcterms:created xsi:type="dcterms:W3CDTF">2020-10-04T18:08:19Z</dcterms:created>
  <dcterms:modified xsi:type="dcterms:W3CDTF">2020-11-30T01:33:39Z</dcterms:modified>
</cp:coreProperties>
</file>