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455" activeTab="2"/>
  </bookViews>
  <sheets>
    <sheet name="Date1" sheetId="1" r:id="rId1"/>
    <sheet name="Date2" sheetId="2" r:id="rId2"/>
    <sheet name="Date Advacned " sheetId="4" r:id="rId3"/>
  </sheets>
  <definedNames>
    <definedName name="ExternalData_1" localSheetId="2" hidden="1">'Date Advacned '!$Q$3:$R$28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2"/>
  <c r="M7"/>
  <c r="F7"/>
  <c r="L7"/>
  <c r="K7"/>
  <c r="E7" i="1"/>
  <c r="E8"/>
  <c r="E9"/>
  <c r="E10"/>
  <c r="E11"/>
  <c r="E12"/>
  <c r="E13"/>
  <c r="E14"/>
  <c r="E6"/>
  <c r="F10" i="4" l="1"/>
  <c r="G10" s="1"/>
  <c r="F7"/>
  <c r="G11" l="1"/>
  <c r="G12" s="1"/>
  <c r="G13" s="1"/>
  <c r="G14" s="1"/>
  <c r="G15" s="1"/>
  <c r="H10"/>
  <c r="F11"/>
  <c r="F12" s="1"/>
  <c r="F13" s="1"/>
  <c r="F14" s="1"/>
  <c r="F15" s="1"/>
  <c r="H11" l="1"/>
  <c r="H12" s="1"/>
  <c r="H13" s="1"/>
  <c r="H14" s="1"/>
  <c r="H15" s="1"/>
  <c r="I10"/>
  <c r="I7" i="2"/>
  <c r="I8"/>
  <c r="I9"/>
  <c r="I10"/>
  <c r="I11"/>
  <c r="I12"/>
  <c r="I13"/>
  <c r="I14"/>
  <c r="I15"/>
  <c r="I16"/>
  <c r="I17"/>
  <c r="I18"/>
  <c r="H7"/>
  <c r="J10" i="4" l="1"/>
  <c r="I11"/>
  <c r="I12" s="1"/>
  <c r="C7" i="1"/>
  <c r="C8"/>
  <c r="C9"/>
  <c r="C10"/>
  <c r="C11"/>
  <c r="C12"/>
  <c r="C13"/>
  <c r="C14"/>
  <c r="C6"/>
  <c r="C4" i="2"/>
  <c r="C3"/>
  <c r="H8"/>
  <c r="H9"/>
  <c r="H10"/>
  <c r="H11"/>
  <c r="H12"/>
  <c r="H13"/>
  <c r="H14"/>
  <c r="H15"/>
  <c r="H16"/>
  <c r="H17"/>
  <c r="H18"/>
  <c r="G8"/>
  <c r="G9"/>
  <c r="G10"/>
  <c r="G11"/>
  <c r="G12"/>
  <c r="G13"/>
  <c r="G14"/>
  <c r="G15"/>
  <c r="G16"/>
  <c r="G17"/>
  <c r="G18"/>
  <c r="G7"/>
  <c r="F8"/>
  <c r="F9"/>
  <c r="F10"/>
  <c r="F11"/>
  <c r="F12"/>
  <c r="F13"/>
  <c r="F14"/>
  <c r="F15"/>
  <c r="F16"/>
  <c r="F17"/>
  <c r="F18"/>
  <c r="E8"/>
  <c r="E9"/>
  <c r="E10"/>
  <c r="E11"/>
  <c r="E12"/>
  <c r="E13"/>
  <c r="E14"/>
  <c r="E15"/>
  <c r="E16"/>
  <c r="E17"/>
  <c r="E18"/>
  <c r="E7"/>
  <c r="D8"/>
  <c r="D9"/>
  <c r="D10"/>
  <c r="D11"/>
  <c r="D12"/>
  <c r="D13"/>
  <c r="D14"/>
  <c r="D15"/>
  <c r="D16"/>
  <c r="D17"/>
  <c r="D18"/>
  <c r="D7"/>
  <c r="I13" i="4" l="1"/>
  <c r="I14" s="1"/>
  <c r="I15" s="1"/>
  <c r="N9"/>
  <c r="K10"/>
  <c r="J11"/>
  <c r="J12" s="1"/>
  <c r="J13" s="1"/>
  <c r="J14" s="1"/>
  <c r="J15" s="1"/>
  <c r="K11" l="1"/>
  <c r="K12" s="1"/>
  <c r="K13" s="1"/>
  <c r="K14" s="1"/>
  <c r="K15" s="1"/>
  <c r="L10"/>
  <c r="L11" s="1"/>
  <c r="L12" s="1"/>
  <c r="L13" s="1"/>
  <c r="L14" s="1"/>
  <c r="L15" s="1"/>
</calcChain>
</file>

<file path=xl/connections.xml><?xml version="1.0" encoding="utf-8"?>
<connections xmlns="http://schemas.openxmlformats.org/spreadsheetml/2006/main">
  <connection id="1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<sst xmlns="http://schemas.openxmlformats.org/spreadsheetml/2006/main" count="72" uniqueCount="72">
  <si>
    <t>Date (mm/dd/yyyy)</t>
  </si>
  <si>
    <t>Date (yyyymmdd.000)</t>
  </si>
  <si>
    <t>Q. Convert the date from first format to the second format and sort in ascending order.</t>
  </si>
  <si>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</si>
  <si>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</si>
  <si>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</si>
  <si>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</si>
  <si>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</si>
  <si>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</si>
  <si>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</si>
  <si>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</si>
  <si>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</si>
  <si>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</si>
  <si>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</si>
  <si>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</si>
  <si>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Exact Age with Years,Month,days</t>
  </si>
  <si>
    <t>Age(in years)</t>
  </si>
  <si>
    <t>Year</t>
  </si>
  <si>
    <t>Month(in text)</t>
  </si>
  <si>
    <t>Month(in number)</t>
  </si>
  <si>
    <t>Day</t>
  </si>
  <si>
    <t>Birthdate</t>
  </si>
  <si>
    <t>Name</t>
  </si>
  <si>
    <t>Last Modified Time</t>
  </si>
  <si>
    <t>Current Time</t>
  </si>
  <si>
    <t>Last Modified Date</t>
  </si>
  <si>
    <t>Current Date</t>
  </si>
  <si>
    <t>Consider weekend as Saturday and Sunday, And all the national Holidays</t>
  </si>
  <si>
    <t>Create a Calendar for the employee, where you calculate total working days in last 1 month</t>
  </si>
  <si>
    <t>Date</t>
  </si>
  <si>
    <t>Holiday Description</t>
  </si>
  <si>
    <t>New Year's Day</t>
  </si>
  <si>
    <t>This Employee has taken 2 CL and 2 sick dayslast month( 3rd, 4th and 26th,27th day of the month)</t>
  </si>
  <si>
    <t>Lohri</t>
  </si>
  <si>
    <t>Makar Sankranti</t>
  </si>
  <si>
    <t>MONTH</t>
  </si>
  <si>
    <t>YEAR</t>
  </si>
  <si>
    <t>Republic Day</t>
  </si>
  <si>
    <t>August</t>
  </si>
  <si>
    <t>Mon</t>
  </si>
  <si>
    <t>Tue</t>
  </si>
  <si>
    <t>Wed</t>
  </si>
  <si>
    <t>Thur</t>
  </si>
  <si>
    <t>Fri</t>
  </si>
  <si>
    <t>Sat</t>
  </si>
  <si>
    <t>Sun</t>
  </si>
  <si>
    <t>NETWORKING DAYS</t>
  </si>
  <si>
    <t>Maha Shivratri</t>
  </si>
  <si>
    <t>Holi</t>
  </si>
  <si>
    <t>LEAVES</t>
  </si>
  <si>
    <t>Ugadi</t>
  </si>
  <si>
    <t>CL</t>
  </si>
  <si>
    <t>SL</t>
  </si>
  <si>
    <t>EL</t>
  </si>
  <si>
    <t>Ram Navami</t>
  </si>
  <si>
    <t>Mahavir Jayanti, Ambedkar Jayanti</t>
  </si>
  <si>
    <t>Good Friday</t>
  </si>
  <si>
    <t>Eid-ul-Fitr</t>
  </si>
  <si>
    <t>Buddha Purnima</t>
  </si>
  <si>
    <t>Bakri Eid</t>
  </si>
  <si>
    <t>Muharram</t>
  </si>
  <si>
    <t>Rakshabandhan</t>
  </si>
  <si>
    <t>Independence Day</t>
  </si>
  <si>
    <t>Janmashtami</t>
  </si>
  <si>
    <t>Ganesh Chaturthi</t>
  </si>
  <si>
    <t>Onam</t>
  </si>
  <si>
    <t>Gandhi Jayanti</t>
  </si>
  <si>
    <t>Dussehra</t>
  </si>
  <si>
    <t>Eid-e-Milad</t>
  </si>
  <si>
    <t>Diwali</t>
  </si>
  <si>
    <t>Guru Nanak Jayanti</t>
  </si>
  <si>
    <t>Christmas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</si>
</sst>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dd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2" borderId="1" xfId="0" applyNumberFormat="1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49" fontId="0" fillId="3" borderId="4" xfId="0" applyNumberFormat="1" applyFill="1" applyBorder="1" applyAlignment="1">
      <alignment horizontal="right"/>
    </xf>
    <xf numFmtId="0" fontId="2" fillId="4" borderId="5" xfId="0" applyFont="1" applyFill="1" applyBorder="1"/>
    <xf numFmtId="0" fontId="3" fillId="0" borderId="0" xfId="0" applyFont="1"/>
    <xf numFmtId="0" fontId="0" fillId="5" borderId="5" xfId="0" applyFill="1" applyBorder="1"/>
    <xf numFmtId="15" fontId="0" fillId="0" borderId="5" xfId="0" applyNumberFormat="1" applyBorder="1" applyAlignment="1">
      <alignment horizontal="center"/>
    </xf>
    <xf numFmtId="0" fontId="0" fillId="0" borderId="5" xfId="0" quotePrefix="1" applyBorder="1"/>
    <xf numFmtId="0" fontId="1" fillId="6" borderId="5" xfId="0" applyFont="1" applyFill="1" applyBorder="1"/>
    <xf numFmtId="0" fontId="4" fillId="0" borderId="0" xfId="0" applyFont="1"/>
    <xf numFmtId="0" fontId="0" fillId="5" borderId="5" xfId="0" applyNumberFormat="1" applyFill="1" applyBorder="1"/>
    <xf numFmtId="14" fontId="0" fillId="5" borderId="5" xfId="0" applyNumberFormat="1" applyFill="1" applyBorder="1"/>
    <xf numFmtId="22" fontId="0" fillId="5" borderId="5" xfId="0" applyNumberFormat="1" applyFill="1" applyBorder="1"/>
    <xf numFmtId="14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7" borderId="0" xfId="0" applyFont="1" applyFill="1" applyAlignment="1">
      <alignment horizontal="center"/>
    </xf>
    <xf numFmtId="165" fontId="0" fillId="0" borderId="0" xfId="0" applyNumberFormat="1"/>
    <xf numFmtId="0" fontId="1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/>
    <xf numFmtId="16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19" formatCode="dd/mm/yyyy"/>
    </dxf>
    <dxf>
      <fill>
        <patternFill>
          <bgColor theme="9" tint="0.79998168889431442"/>
        </patternFill>
      </fill>
    </dxf>
    <dxf>
      <numFmt numFmtId="166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Holiday Descripti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0" displayName="Table_0" ref="Q3:R28" tableType="queryTable" totalsRowShown="0">
  <autoFilter ref="Q3:R28"/>
  <tableColumns count="2">
    <tableColumn id="1" uniqueName="1" name="Date" queryTableFieldId="1" dataDxfId="1"/>
    <tableColumn id="2" uniqueName="2" name="Holiday Description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E14"/>
  <sheetViews>
    <sheetView workbookViewId="0">
      <selection activeCell="H13" sqref="H13"/>
    </sheetView>
  </sheetViews>
  <sheetFormatPr defaultRowHeight="15"/>
  <cols>
    <col min="2" max="2" width="20.28515625" customWidth="1"/>
    <col min="3" max="3" width="18.28515625" customWidth="1"/>
    <col min="5" max="5" width="10.42578125" bestFit="1" customWidth="1"/>
  </cols>
  <sheetData>
    <row r="3" spans="2:5">
      <c r="B3" s="6" t="s">
        <v>2</v>
      </c>
    </row>
    <row r="5" spans="2:5">
      <c r="B5" s="5" t="s">
        <v>1</v>
      </c>
      <c r="C5" s="5" t="s">
        <v>0</v>
      </c>
    </row>
    <row r="6" spans="2:5">
      <c r="B6" s="4">
        <v>20070623</v>
      </c>
      <c r="C6" s="1">
        <f>DATE(LEFT(B6,4),MID(B6,5,2),RIGHT(B6,2))</f>
        <v>39256</v>
      </c>
      <c r="E6" s="25">
        <f>DATE(LEFT(B6,4),MID(B6,5,2),RIGHT(B6,2))</f>
        <v>39256</v>
      </c>
    </row>
    <row r="7" spans="2:5">
      <c r="B7" s="3">
        <v>20070624</v>
      </c>
      <c r="C7" s="1">
        <f t="shared" ref="C7:C14" si="0">DATE(LEFT(B7,4),MID(B7,5,2),RIGHT(B7,2))</f>
        <v>39257</v>
      </c>
      <c r="E7" s="25">
        <f t="shared" ref="E7:E14" si="1">DATE(LEFT(B7,4),MID(B7,5,2),RIGHT(B7,2))</f>
        <v>39257</v>
      </c>
    </row>
    <row r="8" spans="2:5">
      <c r="B8" s="3">
        <v>20070523</v>
      </c>
      <c r="C8" s="1">
        <f t="shared" si="0"/>
        <v>39225</v>
      </c>
      <c r="E8" s="25">
        <f t="shared" si="1"/>
        <v>39225</v>
      </c>
    </row>
    <row r="9" spans="2:5">
      <c r="B9" s="3">
        <v>20061202</v>
      </c>
      <c r="C9" s="1">
        <f t="shared" si="0"/>
        <v>39053</v>
      </c>
      <c r="E9" s="25">
        <f t="shared" si="1"/>
        <v>39053</v>
      </c>
    </row>
    <row r="10" spans="2:5">
      <c r="B10" s="3">
        <v>20070112</v>
      </c>
      <c r="C10" s="1">
        <f t="shared" si="0"/>
        <v>39094</v>
      </c>
      <c r="E10" s="25">
        <f t="shared" si="1"/>
        <v>39094</v>
      </c>
    </row>
    <row r="11" spans="2:5">
      <c r="B11" s="3">
        <v>20070519</v>
      </c>
      <c r="C11" s="1">
        <f t="shared" si="0"/>
        <v>39221</v>
      </c>
      <c r="E11" s="25">
        <f t="shared" si="1"/>
        <v>39221</v>
      </c>
    </row>
    <row r="12" spans="2:5">
      <c r="B12" s="3">
        <v>20080419</v>
      </c>
      <c r="C12" s="1">
        <f t="shared" si="0"/>
        <v>39557</v>
      </c>
      <c r="E12" s="25">
        <f t="shared" si="1"/>
        <v>39557</v>
      </c>
    </row>
    <row r="13" spans="2:5">
      <c r="B13" s="3">
        <v>20071017</v>
      </c>
      <c r="C13" s="1">
        <f t="shared" si="0"/>
        <v>39372</v>
      </c>
      <c r="E13" s="25">
        <f t="shared" si="1"/>
        <v>39372</v>
      </c>
    </row>
    <row r="14" spans="2:5">
      <c r="B14" s="2">
        <v>20051220</v>
      </c>
      <c r="C14" s="1">
        <f t="shared" si="0"/>
        <v>38706</v>
      </c>
      <c r="E14" s="25">
        <f t="shared" si="1"/>
        <v>38706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O18"/>
  <sheetViews>
    <sheetView workbookViewId="0">
      <selection activeCell="C39" sqref="C39"/>
    </sheetView>
  </sheetViews>
  <sheetFormatPr defaultRowHeight="15"/>
  <cols>
    <col min="2" max="2" width="19.5703125" bestFit="1" customWidth="1"/>
    <col min="3" max="3" width="15.140625" customWidth="1"/>
    <col min="4" max="4" width="15.5703125" bestFit="1" customWidth="1"/>
    <col min="5" max="5" width="17.85546875" bestFit="1" customWidth="1"/>
    <col min="6" max="6" width="18.28515625" bestFit="1" customWidth="1"/>
    <col min="8" max="8" width="18.28515625" customWidth="1"/>
    <col min="9" max="9" width="29.28515625" bestFit="1" customWidth="1"/>
    <col min="13" max="13" width="10.42578125" bestFit="1" customWidth="1"/>
    <col min="15" max="15" width="9.28515625" bestFit="1" customWidth="1"/>
  </cols>
  <sheetData>
    <row r="3" spans="2:15">
      <c r="B3" s="10" t="s">
        <v>26</v>
      </c>
      <c r="C3" s="13">
        <f ca="1">TODAY()</f>
        <v>45793</v>
      </c>
      <c r="D3" s="24"/>
      <c r="F3" s="10" t="s">
        <v>25</v>
      </c>
      <c r="G3" s="7"/>
    </row>
    <row r="4" spans="2:15">
      <c r="B4" s="10" t="s">
        <v>24</v>
      </c>
      <c r="C4" s="14">
        <f ca="1">NOW()</f>
        <v>45793.67911597222</v>
      </c>
      <c r="F4" s="10" t="s">
        <v>23</v>
      </c>
      <c r="G4" s="7"/>
    </row>
    <row r="6" spans="2:15">
      <c r="B6" s="10" t="s">
        <v>22</v>
      </c>
      <c r="C6" s="10" t="s">
        <v>21</v>
      </c>
      <c r="D6" s="10" t="s">
        <v>20</v>
      </c>
      <c r="E6" s="10" t="s">
        <v>19</v>
      </c>
      <c r="F6" s="10" t="s">
        <v>18</v>
      </c>
      <c r="G6" s="10" t="s">
        <v>17</v>
      </c>
      <c r="H6" s="10" t="s">
        <v>16</v>
      </c>
      <c r="I6" s="10" t="s">
        <v>15</v>
      </c>
    </row>
    <row r="7" spans="2:15">
      <c r="B7" s="9" t="s">
        <v>14</v>
      </c>
      <c r="C7" s="8">
        <v>36478</v>
      </c>
      <c r="D7" s="7">
        <f>DAY(C7)</f>
        <v>14</v>
      </c>
      <c r="E7" s="7">
        <f>MONTH(C7)</f>
        <v>11</v>
      </c>
      <c r="F7" s="7" t="str">
        <f>TEXT(C7,"mmmm")</f>
        <v>November</v>
      </c>
      <c r="G7" s="7">
        <f>YEAR(C7)</f>
        <v>1999</v>
      </c>
      <c r="H7" s="12">
        <f ca="1">DATEDIF(C7,TODAY(),"Y")</f>
        <v>25</v>
      </c>
      <c r="I7" s="7" t="str">
        <f ca="1">DATEDIF(C7,TODAY(),"Y") &amp; " Years, " &amp; DATEDIF(C7,TODAY(),"YM") &amp; " Months, " &amp; DATEDIF(C7,TODAY(),"MD") &amp; " Days"</f>
        <v>25 Years, 6 Months, 2 Days</v>
      </c>
      <c r="K7">
        <f>DAY(C7)</f>
        <v>14</v>
      </c>
      <c r="L7">
        <f>MONTH(C7)</f>
        <v>11</v>
      </c>
      <c r="M7" t="str">
        <f>TEXT(C7,"mmmm")</f>
        <v>November</v>
      </c>
      <c r="N7">
        <f>YEAR(C7)</f>
        <v>1999</v>
      </c>
      <c r="O7" s="26"/>
    </row>
    <row r="8" spans="2:15">
      <c r="B8" s="9" t="s">
        <v>13</v>
      </c>
      <c r="C8" s="8">
        <v>37027</v>
      </c>
      <c r="D8" s="7">
        <f t="shared" ref="D8:D18" si="0">DAY(C8)</f>
        <v>16</v>
      </c>
      <c r="E8" s="7">
        <f t="shared" ref="E8:E18" si="1">MONTH(C8)</f>
        <v>5</v>
      </c>
      <c r="F8" s="7" t="str">
        <f t="shared" ref="F8:F18" si="2">TEXT(C8,"mmmm")</f>
        <v>May</v>
      </c>
      <c r="G8" s="7">
        <f t="shared" ref="G8:G18" si="3">YEAR(C8)</f>
        <v>2001</v>
      </c>
      <c r="H8" s="12">
        <f t="shared" ref="H8:H18" ca="1" si="4">DATEDIF(C8,TODAY(),"Y")</f>
        <v>24</v>
      </c>
      <c r="I8" s="7" t="str">
        <f t="shared" ref="I8:I18" ca="1" si="5">DATEDIF(C8,TODAY(),"Y") &amp; " Years, " &amp; DATEDIF(C8,TODAY(),"YM") &amp; " Months, " &amp; DATEDIF(C8,TODAY(),"MD") &amp; " Days"</f>
        <v>24 Years, 0 Months, 0 Days</v>
      </c>
    </row>
    <row r="9" spans="2:15">
      <c r="B9" s="9" t="s">
        <v>12</v>
      </c>
      <c r="C9" s="8">
        <v>37946</v>
      </c>
      <c r="D9" s="7">
        <f t="shared" si="0"/>
        <v>21</v>
      </c>
      <c r="E9" s="7">
        <f t="shared" si="1"/>
        <v>11</v>
      </c>
      <c r="F9" s="7" t="str">
        <f t="shared" si="2"/>
        <v>November</v>
      </c>
      <c r="G9" s="7">
        <f t="shared" si="3"/>
        <v>2003</v>
      </c>
      <c r="H9" s="12">
        <f t="shared" ca="1" si="4"/>
        <v>21</v>
      </c>
      <c r="I9" s="7" t="str">
        <f t="shared" ca="1" si="5"/>
        <v>21 Years, 5 Months, 26 Days</v>
      </c>
    </row>
    <row r="10" spans="2:15">
      <c r="B10" s="9" t="s">
        <v>11</v>
      </c>
      <c r="C10" s="8">
        <v>38113</v>
      </c>
      <c r="D10" s="7">
        <f t="shared" si="0"/>
        <v>6</v>
      </c>
      <c r="E10" s="7">
        <f t="shared" si="1"/>
        <v>5</v>
      </c>
      <c r="F10" s="7" t="str">
        <f t="shared" si="2"/>
        <v>May</v>
      </c>
      <c r="G10" s="7">
        <f t="shared" si="3"/>
        <v>2004</v>
      </c>
      <c r="H10" s="12">
        <f t="shared" ca="1" si="4"/>
        <v>21</v>
      </c>
      <c r="I10" s="7" t="str">
        <f t="shared" ca="1" si="5"/>
        <v>21 Years, 0 Months, 10 Days</v>
      </c>
    </row>
    <row r="11" spans="2:15">
      <c r="B11" s="9" t="s">
        <v>10</v>
      </c>
      <c r="C11" s="8">
        <v>38449</v>
      </c>
      <c r="D11" s="7">
        <f t="shared" si="0"/>
        <v>7</v>
      </c>
      <c r="E11" s="7">
        <f t="shared" si="1"/>
        <v>4</v>
      </c>
      <c r="F11" s="7" t="str">
        <f t="shared" si="2"/>
        <v>April</v>
      </c>
      <c r="G11" s="7">
        <f t="shared" si="3"/>
        <v>2005</v>
      </c>
      <c r="H11" s="12">
        <f t="shared" ca="1" si="4"/>
        <v>20</v>
      </c>
      <c r="I11" s="7" t="str">
        <f t="shared" ca="1" si="5"/>
        <v>20 Years, 1 Months, 9 Days</v>
      </c>
    </row>
    <row r="12" spans="2:15">
      <c r="B12" s="9" t="s">
        <v>9</v>
      </c>
      <c r="C12" s="8">
        <v>39846</v>
      </c>
      <c r="D12" s="7">
        <f t="shared" si="0"/>
        <v>2</v>
      </c>
      <c r="E12" s="7">
        <f t="shared" si="1"/>
        <v>2</v>
      </c>
      <c r="F12" s="7" t="str">
        <f t="shared" si="2"/>
        <v>February</v>
      </c>
      <c r="G12" s="7">
        <f t="shared" si="3"/>
        <v>2009</v>
      </c>
      <c r="H12" s="12">
        <f t="shared" ca="1" si="4"/>
        <v>16</v>
      </c>
      <c r="I12" s="7" t="str">
        <f t="shared" ca="1" si="5"/>
        <v>16 Years, 3 Months, 14 Days</v>
      </c>
    </row>
    <row r="13" spans="2:15">
      <c r="B13" s="9" t="s">
        <v>8</v>
      </c>
      <c r="C13" s="8">
        <v>40330</v>
      </c>
      <c r="D13" s="7">
        <f t="shared" si="0"/>
        <v>1</v>
      </c>
      <c r="E13" s="7">
        <f t="shared" si="1"/>
        <v>6</v>
      </c>
      <c r="F13" s="7" t="str">
        <f t="shared" si="2"/>
        <v>June</v>
      </c>
      <c r="G13" s="7">
        <f t="shared" si="3"/>
        <v>2010</v>
      </c>
      <c r="H13" s="12">
        <f t="shared" ca="1" si="4"/>
        <v>14</v>
      </c>
      <c r="I13" s="7" t="str">
        <f t="shared" ca="1" si="5"/>
        <v>14 Years, 11 Months, 15 Days</v>
      </c>
    </row>
    <row r="14" spans="2:15">
      <c r="B14" s="9" t="s">
        <v>7</v>
      </c>
      <c r="C14" s="8">
        <v>40495</v>
      </c>
      <c r="D14" s="7">
        <f t="shared" si="0"/>
        <v>13</v>
      </c>
      <c r="E14" s="7">
        <f t="shared" si="1"/>
        <v>11</v>
      </c>
      <c r="F14" s="7" t="str">
        <f t="shared" si="2"/>
        <v>November</v>
      </c>
      <c r="G14" s="7">
        <f t="shared" si="3"/>
        <v>2010</v>
      </c>
      <c r="H14" s="12">
        <f t="shared" ca="1" si="4"/>
        <v>14</v>
      </c>
      <c r="I14" s="7" t="str">
        <f t="shared" ca="1" si="5"/>
        <v>14 Years, 6 Months, 3 Days</v>
      </c>
    </row>
    <row r="15" spans="2:15">
      <c r="B15" s="9" t="s">
        <v>6</v>
      </c>
      <c r="C15" s="8">
        <v>40574</v>
      </c>
      <c r="D15" s="7">
        <f t="shared" si="0"/>
        <v>31</v>
      </c>
      <c r="E15" s="7">
        <f t="shared" si="1"/>
        <v>1</v>
      </c>
      <c r="F15" s="7" t="str">
        <f t="shared" si="2"/>
        <v>January</v>
      </c>
      <c r="G15" s="7">
        <f t="shared" si="3"/>
        <v>2011</v>
      </c>
      <c r="H15" s="12">
        <f t="shared" ca="1" si="4"/>
        <v>14</v>
      </c>
      <c r="I15" s="7" t="str">
        <f t="shared" ca="1" si="5"/>
        <v>14 Years, 3 Months, 16 Days</v>
      </c>
    </row>
    <row r="16" spans="2:15">
      <c r="B16" s="9" t="s">
        <v>5</v>
      </c>
      <c r="C16" s="8">
        <v>41400</v>
      </c>
      <c r="D16" s="7">
        <f t="shared" si="0"/>
        <v>6</v>
      </c>
      <c r="E16" s="7">
        <f t="shared" si="1"/>
        <v>5</v>
      </c>
      <c r="F16" s="7" t="str">
        <f t="shared" si="2"/>
        <v>May</v>
      </c>
      <c r="G16" s="7">
        <f t="shared" si="3"/>
        <v>2013</v>
      </c>
      <c r="H16" s="12">
        <f t="shared" ca="1" si="4"/>
        <v>12</v>
      </c>
      <c r="I16" s="7" t="str">
        <f t="shared" ca="1" si="5"/>
        <v>12 Years, 0 Months, 10 Days</v>
      </c>
    </row>
    <row r="17" spans="2:9">
      <c r="B17" s="9" t="s">
        <v>4</v>
      </c>
      <c r="C17" s="8">
        <v>42027</v>
      </c>
      <c r="D17" s="7">
        <f t="shared" si="0"/>
        <v>23</v>
      </c>
      <c r="E17" s="7">
        <f t="shared" si="1"/>
        <v>1</v>
      </c>
      <c r="F17" s="7" t="str">
        <f t="shared" si="2"/>
        <v>January</v>
      </c>
      <c r="G17" s="7">
        <f t="shared" si="3"/>
        <v>2015</v>
      </c>
      <c r="H17" s="12">
        <f t="shared" ca="1" si="4"/>
        <v>10</v>
      </c>
      <c r="I17" s="7" t="str">
        <f t="shared" ca="1" si="5"/>
        <v>10 Years, 3 Months, 24 Days</v>
      </c>
    </row>
    <row r="18" spans="2:9">
      <c r="B18" s="9" t="s">
        <v>3</v>
      </c>
      <c r="C18" s="8">
        <v>42124</v>
      </c>
      <c r="D18" s="7">
        <f t="shared" si="0"/>
        <v>30</v>
      </c>
      <c r="E18" s="7">
        <f t="shared" si="1"/>
        <v>4</v>
      </c>
      <c r="F18" s="7" t="str">
        <f t="shared" si="2"/>
        <v>April</v>
      </c>
      <c r="G18" s="7">
        <f t="shared" si="3"/>
        <v>2015</v>
      </c>
      <c r="H18" s="12">
        <f t="shared" ca="1" si="4"/>
        <v>10</v>
      </c>
      <c r="I18" s="7" t="str">
        <f t="shared" ca="1" si="5"/>
        <v>10 Years, 0 Months, 17 Days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3:R28"/>
  <sheetViews>
    <sheetView showGridLines="0" tabSelected="1" workbookViewId="0">
      <selection activeCell="P14" sqref="P14"/>
    </sheetView>
  </sheetViews>
  <sheetFormatPr defaultRowHeight="15"/>
  <cols>
    <col min="2" max="2" width="9.5703125" customWidth="1"/>
    <col min="6" max="12" width="4.42578125" customWidth="1"/>
    <col min="13" max="13" width="14.5703125" bestFit="1" customWidth="1"/>
    <col min="14" max="14" width="18.7109375" customWidth="1"/>
    <col min="15" max="15" width="10.28515625" bestFit="1" customWidth="1"/>
    <col min="16" max="16" width="10.140625" bestFit="1" customWidth="1"/>
    <col min="17" max="17" width="12.42578125" customWidth="1"/>
    <col min="18" max="18" width="29" customWidth="1"/>
    <col min="46" max="47" width="8.7109375" customWidth="1"/>
    <col min="49" max="49" width="8.7109375" customWidth="1"/>
    <col min="51" max="51" width="8.7109375" customWidth="1"/>
    <col min="55" max="55" width="8.7109375" customWidth="1"/>
  </cols>
  <sheetData>
    <row r="3" spans="1:18">
      <c r="C3" s="11" t="s">
        <v>28</v>
      </c>
      <c r="Q3" t="s">
        <v>29</v>
      </c>
      <c r="R3" t="s">
        <v>30</v>
      </c>
    </row>
    <row r="4" spans="1:18">
      <c r="C4" s="11" t="s">
        <v>27</v>
      </c>
      <c r="Q4" s="15">
        <v>44562</v>
      </c>
      <c r="R4" s="16" t="s">
        <v>31</v>
      </c>
    </row>
    <row r="5" spans="1:18">
      <c r="C5" s="11" t="s">
        <v>32</v>
      </c>
      <c r="Q5" s="15">
        <v>44574</v>
      </c>
      <c r="R5" s="16" t="s">
        <v>33</v>
      </c>
    </row>
    <row r="6" spans="1:18">
      <c r="C6" s="11"/>
      <c r="Q6" s="15">
        <v>44575</v>
      </c>
      <c r="R6" s="16" t="s">
        <v>34</v>
      </c>
    </row>
    <row r="7" spans="1:18" ht="19.899999999999999" customHeight="1">
      <c r="A7" s="17"/>
      <c r="B7" s="17" t="s">
        <v>35</v>
      </c>
      <c r="C7" s="17" t="s">
        <v>36</v>
      </c>
      <c r="F7" s="23" t="str">
        <f>$B$8&amp;"-"&amp;C8</f>
        <v>August-2022</v>
      </c>
      <c r="G7" s="23"/>
      <c r="H7" s="23"/>
      <c r="I7" s="23"/>
      <c r="J7" s="23"/>
      <c r="K7" s="23"/>
      <c r="L7" s="23"/>
      <c r="Q7" s="15">
        <v>44587</v>
      </c>
      <c r="R7" s="16" t="s">
        <v>37</v>
      </c>
    </row>
    <row r="8" spans="1:18" ht="19.899999999999999" customHeight="1">
      <c r="B8" s="18" t="s">
        <v>38</v>
      </c>
      <c r="C8" s="19">
        <v>2022</v>
      </c>
      <c r="F8" s="20" t="s">
        <v>39</v>
      </c>
      <c r="G8" s="20" t="s">
        <v>40</v>
      </c>
      <c r="H8" s="20" t="s">
        <v>41</v>
      </c>
      <c r="I8" s="20" t="s">
        <v>42</v>
      </c>
      <c r="J8" s="20" t="s">
        <v>43</v>
      </c>
      <c r="K8" s="20" t="s">
        <v>44</v>
      </c>
      <c r="L8" s="20" t="s">
        <v>45</v>
      </c>
      <c r="N8" s="20" t="s">
        <v>46</v>
      </c>
      <c r="P8" s="15"/>
      <c r="Q8" s="15">
        <v>44621</v>
      </c>
      <c r="R8" s="16" t="s">
        <v>47</v>
      </c>
    </row>
    <row r="9" spans="1:18" ht="19.899999999999999" customHeight="1">
      <c r="N9" s="21">
        <f>NETWORKDAYS.INTL((EOMONTH($I$12,-1)+1),EOMONTH(I12,0),1,Table_0[Date])-SUM(A12:C12)</f>
        <v>14</v>
      </c>
      <c r="Q9" s="15">
        <v>44638</v>
      </c>
      <c r="R9" s="16" t="s">
        <v>48</v>
      </c>
    </row>
    <row r="10" spans="1:18" ht="19.899999999999999" customHeight="1">
      <c r="B10" s="20" t="s">
        <v>49</v>
      </c>
      <c r="F10" s="21">
        <f>DATEVALUE("01"&amp;"-"&amp;$B$8&amp;"-"&amp;$C$8)-WEEKDAY(DATEVALUE("01"&amp;"-"&amp;$B$8&amp;"-"&amp;$C$8),3)</f>
        <v>44774</v>
      </c>
      <c r="G10" s="21">
        <f>F10+1</f>
        <v>44775</v>
      </c>
      <c r="H10" s="21">
        <f t="shared" ref="H10:L10" si="0">G10+1</f>
        <v>44776</v>
      </c>
      <c r="I10" s="21">
        <f t="shared" si="0"/>
        <v>44777</v>
      </c>
      <c r="J10" s="21">
        <f t="shared" si="0"/>
        <v>44778</v>
      </c>
      <c r="K10" s="21">
        <f t="shared" si="0"/>
        <v>44779</v>
      </c>
      <c r="L10" s="21">
        <f t="shared" si="0"/>
        <v>44780</v>
      </c>
      <c r="Q10" s="15">
        <v>44653</v>
      </c>
      <c r="R10" s="16" t="s">
        <v>50</v>
      </c>
    </row>
    <row r="11" spans="1:18" ht="19.899999999999999" customHeight="1">
      <c r="A11" s="22" t="s">
        <v>51</v>
      </c>
      <c r="B11" s="22" t="s">
        <v>52</v>
      </c>
      <c r="C11" s="22" t="s">
        <v>53</v>
      </c>
      <c r="F11" s="21">
        <f>F10+7</f>
        <v>44781</v>
      </c>
      <c r="G11" s="21">
        <f t="shared" ref="G11:L15" si="1">G10+7</f>
        <v>44782</v>
      </c>
      <c r="H11" s="21">
        <f t="shared" si="1"/>
        <v>44783</v>
      </c>
      <c r="I11" s="21">
        <f t="shared" si="1"/>
        <v>44784</v>
      </c>
      <c r="J11" s="21">
        <f t="shared" si="1"/>
        <v>44785</v>
      </c>
      <c r="K11" s="21">
        <f t="shared" si="1"/>
        <v>44786</v>
      </c>
      <c r="L11" s="21">
        <f t="shared" si="1"/>
        <v>44787</v>
      </c>
      <c r="Q11" s="15">
        <v>44661</v>
      </c>
      <c r="R11" s="16" t="s">
        <v>54</v>
      </c>
    </row>
    <row r="12" spans="1:18" ht="19.899999999999999" customHeight="1">
      <c r="A12">
        <v>2</v>
      </c>
      <c r="B12">
        <v>2</v>
      </c>
      <c r="F12" s="21">
        <f t="shared" ref="F12:F15" si="2">F11+7</f>
        <v>44788</v>
      </c>
      <c r="G12" s="21">
        <f t="shared" si="1"/>
        <v>44789</v>
      </c>
      <c r="H12" s="21">
        <f t="shared" si="1"/>
        <v>44790</v>
      </c>
      <c r="I12" s="21">
        <f t="shared" si="1"/>
        <v>44791</v>
      </c>
      <c r="J12" s="21">
        <f t="shared" si="1"/>
        <v>44792</v>
      </c>
      <c r="K12" s="21">
        <f t="shared" si="1"/>
        <v>44793</v>
      </c>
      <c r="L12" s="21">
        <f t="shared" si="1"/>
        <v>44794</v>
      </c>
      <c r="Q12" s="15">
        <v>44665</v>
      </c>
      <c r="R12" s="16" t="s">
        <v>55</v>
      </c>
    </row>
    <row r="13" spans="1:18" ht="19.899999999999999" customHeight="1">
      <c r="F13" s="21">
        <f t="shared" si="2"/>
        <v>44795</v>
      </c>
      <c r="G13" s="21">
        <f t="shared" si="1"/>
        <v>44796</v>
      </c>
      <c r="H13" s="21">
        <f t="shared" si="1"/>
        <v>44797</v>
      </c>
      <c r="I13" s="21">
        <f t="shared" si="1"/>
        <v>44798</v>
      </c>
      <c r="J13" s="21">
        <f t="shared" si="1"/>
        <v>44799</v>
      </c>
      <c r="K13" s="21">
        <f t="shared" si="1"/>
        <v>44800</v>
      </c>
      <c r="L13" s="21">
        <f t="shared" si="1"/>
        <v>44801</v>
      </c>
      <c r="Q13" s="15">
        <v>44666</v>
      </c>
      <c r="R13" s="16" t="s">
        <v>56</v>
      </c>
    </row>
    <row r="14" spans="1:18" ht="19.899999999999999" customHeight="1">
      <c r="F14" s="21">
        <f t="shared" si="2"/>
        <v>44802</v>
      </c>
      <c r="G14" s="21">
        <f t="shared" si="1"/>
        <v>44803</v>
      </c>
      <c r="H14" s="21">
        <f t="shared" si="1"/>
        <v>44804</v>
      </c>
      <c r="I14" s="21">
        <f t="shared" si="1"/>
        <v>44805</v>
      </c>
      <c r="J14" s="21">
        <f t="shared" si="1"/>
        <v>44806</v>
      </c>
      <c r="K14" s="21">
        <f t="shared" si="1"/>
        <v>44807</v>
      </c>
      <c r="L14" s="21">
        <f t="shared" si="1"/>
        <v>44808</v>
      </c>
      <c r="Q14" s="15">
        <v>44684</v>
      </c>
      <c r="R14" s="16" t="s">
        <v>57</v>
      </c>
    </row>
    <row r="15" spans="1:18">
      <c r="F15" s="21">
        <f t="shared" si="2"/>
        <v>44809</v>
      </c>
      <c r="G15" s="21">
        <f t="shared" si="1"/>
        <v>44810</v>
      </c>
      <c r="H15" s="21">
        <f t="shared" si="1"/>
        <v>44811</v>
      </c>
      <c r="I15" s="21">
        <f t="shared" si="1"/>
        <v>44812</v>
      </c>
      <c r="J15" s="21">
        <f t="shared" si="1"/>
        <v>44813</v>
      </c>
      <c r="K15" s="21">
        <f t="shared" si="1"/>
        <v>44814</v>
      </c>
      <c r="L15" s="21">
        <f t="shared" si="1"/>
        <v>44815</v>
      </c>
      <c r="Q15" s="15">
        <v>44697</v>
      </c>
      <c r="R15" s="16" t="s">
        <v>58</v>
      </c>
    </row>
    <row r="16" spans="1:18">
      <c r="Q16" s="15">
        <v>44752</v>
      </c>
      <c r="R16" s="16" t="s">
        <v>59</v>
      </c>
    </row>
    <row r="17" spans="15:18">
      <c r="O17" s="15"/>
      <c r="Q17" s="15">
        <v>44782</v>
      </c>
      <c r="R17" s="16" t="s">
        <v>60</v>
      </c>
    </row>
    <row r="18" spans="15:18">
      <c r="Q18" s="15">
        <v>44784</v>
      </c>
      <c r="R18" s="16" t="s">
        <v>61</v>
      </c>
    </row>
    <row r="19" spans="15:18">
      <c r="Q19" s="15">
        <v>44788</v>
      </c>
      <c r="R19" s="16" t="s">
        <v>62</v>
      </c>
    </row>
    <row r="20" spans="15:18">
      <c r="Q20" s="15">
        <v>44792</v>
      </c>
      <c r="R20" s="16" t="s">
        <v>63</v>
      </c>
    </row>
    <row r="21" spans="15:18">
      <c r="Q21" s="15">
        <v>44804</v>
      </c>
      <c r="R21" s="16" t="s">
        <v>64</v>
      </c>
    </row>
    <row r="22" spans="15:18">
      <c r="Q22" s="15">
        <v>44812</v>
      </c>
      <c r="R22" s="16" t="s">
        <v>65</v>
      </c>
    </row>
    <row r="23" spans="15:18">
      <c r="Q23" s="15">
        <v>44836</v>
      </c>
      <c r="R23" s="16" t="s">
        <v>66</v>
      </c>
    </row>
    <row r="24" spans="15:18">
      <c r="Q24" s="15">
        <v>44839</v>
      </c>
      <c r="R24" s="16" t="s">
        <v>67</v>
      </c>
    </row>
    <row r="25" spans="15:18">
      <c r="Q25" s="15">
        <v>44843</v>
      </c>
      <c r="R25" s="16" t="s">
        <v>68</v>
      </c>
    </row>
    <row r="26" spans="15:18">
      <c r="Q26" s="15">
        <v>44858</v>
      </c>
      <c r="R26" s="16" t="s">
        <v>69</v>
      </c>
    </row>
    <row r="27" spans="15:18">
      <c r="Q27" s="15">
        <v>44873</v>
      </c>
      <c r="R27" s="16" t="s">
        <v>70</v>
      </c>
    </row>
    <row r="28" spans="15:18">
      <c r="Q28" s="15">
        <v>44920</v>
      </c>
      <c r="R28" s="16" t="s">
        <v>71</v>
      </c>
    </row>
  </sheetData>
  <mergeCells count="1">
    <mergeCell ref="F7:L7"/>
  </mergeCells>
  <conditionalFormatting sqref="F10:L15">
    <cfRule type="expression" dxfId="3" priority="2">
      <formula>MONTH(F10)&lt;&gt;MONTH($I$12)</formula>
    </cfRule>
  </conditionalFormatting>
  <conditionalFormatting sqref="F10:L15">
    <cfRule type="expression" dxfId="2" priority="1">
      <formula>MONTH(F10)=MONTH($I$12)</formula>
    </cfRule>
  </conditionalFormatting>
  <dataValidations count="1">
    <dataValidation type="list" allowBlank="1" showInputMessage="1" showErrorMessage="1" sqref="B8">
      <formula1>"January,February,March,April,May,June,July,August,September,October,November,December"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Date1</vt:lpstr>
      <vt:lpstr>Date2</vt:lpstr>
      <vt:lpstr>Date Advacned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Win10</cp:lastModifiedBy>
  <dcterms:created xsi:type="dcterms:W3CDTF">2022-07-28T07:24:11Z</dcterms:created>
  <dcterms:modified xsi:type="dcterms:W3CDTF">2025-05-16T10:56:13Z</dcterms:modified>
</cp:coreProperties>
</file>