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BBB6AE0E-18DC-5C43-85F2-4F69B2CEF26C}" xr6:coauthVersionLast="47" xr6:coauthVersionMax="47" xr10:uidLastSave="{00000000-0000-0000-0000-000000000000}"/>
  <bookViews>
    <workbookView xWindow="0" yWindow="760" windowWidth="34560" windowHeight="20200" activeTab="1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Sheet1" sheetId="39" r:id="rId5"/>
    <sheet name="Crypto" sheetId="33" r:id="rId6"/>
    <sheet name="Agreement" sheetId="32" r:id="rId7"/>
    <sheet name="Debt funds" sheetId="37" r:id="rId8"/>
    <sheet name="covered call" sheetId="41" r:id="rId9"/>
    <sheet name="covered call-old" sheetId="12" r:id="rId10"/>
    <sheet name="P-bfly+Call" sheetId="19" r:id="rId11"/>
    <sheet name="All Weekly Fly" sheetId="16" r:id="rId12"/>
    <sheet name="Nifty Daily Range" sheetId="23" r:id="rId13"/>
    <sheet name="NF Weekly Range" sheetId="34" r:id="rId14"/>
    <sheet name="BNF Daily Range" sheetId="24" r:id="rId15"/>
    <sheet name="NF Weekly Fly" sheetId="28" r:id="rId16"/>
    <sheet name="month wise 2023-24" sheetId="5" r:id="rId17"/>
    <sheet name="laptops" sheetId="9" r:id="rId18"/>
    <sheet name="Sheet7" sheetId="13" r:id="rId19"/>
    <sheet name="Sheet6" sheetId="36" r:id="rId20"/>
    <sheet name="graphs 2023-24" sheetId="7" r:id="rId21"/>
    <sheet name="graphs 2024-25" sheetId="18" r:id="rId22"/>
  </sheets>
  <definedNames>
    <definedName name="_xlnm._FilterDatabase" localSheetId="8" hidden="1">'covered call'!$A$1:$AD$8</definedName>
    <definedName name="_xlnm._FilterDatabase" localSheetId="9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7" hidden="1">laptops!$A$1:$J$24</definedName>
    <definedName name="_xlnm._FilterDatabase" localSheetId="12" hidden="1">'Nifty Daily Range'!$A$1:$K$1033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1" i="1" l="1"/>
  <c r="Z25" i="1"/>
  <c r="Z24" i="1"/>
  <c r="Z23" i="1"/>
  <c r="X20" i="32"/>
  <c r="S23" i="32"/>
  <c r="U26" i="32"/>
  <c r="R24" i="32"/>
  <c r="Z20" i="1"/>
  <c r="Z12" i="1"/>
  <c r="Z11" i="1" s="1"/>
  <c r="Z9" i="1"/>
  <c r="W12" i="1"/>
  <c r="W9" i="1"/>
  <c r="W11" i="1"/>
  <c r="W20" i="1"/>
  <c r="W21" i="1"/>
  <c r="D21" i="41"/>
  <c r="D17" i="41"/>
  <c r="D16" i="41"/>
  <c r="P11" i="41"/>
  <c r="N2" i="41"/>
  <c r="J17" i="41"/>
  <c r="U27" i="32"/>
  <c r="U20" i="32"/>
  <c r="U21" i="32" s="1"/>
  <c r="AA9" i="32"/>
  <c r="AA10" i="32" s="1"/>
  <c r="AA13" i="32" s="1"/>
  <c r="AA14" i="32" s="1"/>
  <c r="AA4" i="32"/>
  <c r="AA17" i="32" s="1"/>
  <c r="AA3" i="32"/>
  <c r="AA6" i="32" s="1"/>
  <c r="X14" i="32"/>
  <c r="X15" i="32" s="1"/>
  <c r="X8" i="32"/>
  <c r="X9" i="32" s="1"/>
  <c r="U14" i="32"/>
  <c r="U15" i="32" s="1"/>
  <c r="U8" i="32"/>
  <c r="U9" i="32" s="1"/>
  <c r="N7" i="32"/>
  <c r="L17" i="41"/>
  <c r="L15" i="41"/>
  <c r="AH52" i="17"/>
  <c r="AH51" i="17"/>
  <c r="C18" i="33"/>
  <c r="T20" i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2" i="42" a="1"/>
  <c r="AM2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P33" i="1"/>
  <c r="Q33" i="1"/>
  <c r="N34" i="1"/>
  <c r="P34" i="1"/>
  <c r="Q34" i="1"/>
  <c r="N35" i="1"/>
  <c r="Q35" i="1"/>
  <c r="Q36" i="1" s="1"/>
  <c r="N36" i="1"/>
  <c r="N37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U44" i="17"/>
  <c r="AT44" i="17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57" i="1"/>
  <c r="B59" i="1"/>
  <c r="I60" i="1" s="1"/>
  <c r="B60" i="1"/>
  <c r="B61" i="1"/>
  <c r="B62" i="1"/>
  <c r="B63" i="1"/>
  <c r="B64" i="1"/>
  <c r="B65" i="1"/>
  <c r="B66" i="1"/>
  <c r="B67" i="1"/>
  <c r="B68" i="1"/>
  <c r="B69" i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J57" i="1"/>
  <c r="Q21" i="1"/>
  <c r="Q9" i="1"/>
  <c r="Q20" i="1"/>
  <c r="Q11" i="1"/>
  <c r="P21" i="32"/>
  <c r="N12" i="1"/>
  <c r="P11" i="32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I56" i="1"/>
  <c r="N11" i="1"/>
  <c r="N20" i="1"/>
  <c r="N9" i="1"/>
  <c r="D15" i="32"/>
  <c r="H16" i="32"/>
  <c r="G11" i="32"/>
  <c r="W51" i="17"/>
  <c r="W43" i="17"/>
  <c r="H18" i="32"/>
  <c r="F13" i="32"/>
  <c r="G12" i="32"/>
  <c r="G13" i="32" s="1"/>
  <c r="G15" i="32" s="1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O4" i="37"/>
  <c r="I7" i="37"/>
  <c r="L2" i="12"/>
  <c r="L3" i="12"/>
  <c r="L6" i="12"/>
  <c r="L7" i="12"/>
  <c r="L8" i="12"/>
  <c r="M11" i="12"/>
  <c r="S24" i="32" l="1"/>
  <c r="J60" i="1"/>
  <c r="AA15" i="32"/>
  <c r="AA16" i="32" s="1"/>
  <c r="T21" i="1"/>
  <c r="AG3" i="42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C2" i="40"/>
  <c r="D2" i="40" s="1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O2" i="41"/>
  <c r="P14" i="41"/>
  <c r="L3" i="41"/>
  <c r="M2" i="41" s="1"/>
  <c r="O7" i="37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0" i="37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E21" i="1" s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AW39" i="17" l="1"/>
  <c r="P2" i="41"/>
  <c r="G35" i="33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BG7" i="17" l="1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  <c r="J21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<sst xmlns="http://schemas.openxmlformats.org/spreadsheetml/2006/main" count="3053" uniqueCount="1263">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</sst>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</numFmts>
  <fonts count="18" x14ac:knownFonts="1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7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571500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1</xdr:row>
      <xdr:rowOff>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7600" y="2032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Z90"/>
  <sheetViews>
    <sheetView topLeftCell="E1" workbookViewId="0">
      <selection activeCell="Z31" sqref="Z31"/>
    </sheetView>
  </sheetViews>
  <sheetFormatPr baseColWidth="10" defaultRowHeight="16" x14ac:dyDescent="0.2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1" max="21" width="14.83203125" bestFit="1" customWidth="1"/>
    <col min="22" max="22" width="15.83203125" bestFit="1" customWidth="1"/>
    <col min="23" max="23" width="11.83203125" customWidth="1"/>
    <col min="25" max="25" width="15.83203125" bestFit="1" customWidth="1"/>
    <col min="26" max="26" width="11.6640625" bestFit="1" customWidth="1"/>
  </cols>
  <sheetData>
    <row r="1" spans="1:26" x14ac:dyDescent="0.2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</row>
    <row r="2" spans="1:26" ht="18" x14ac:dyDescent="0.2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</row>
    <row r="3" spans="1:26" x14ac:dyDescent="0.2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1032099.85</v>
      </c>
      <c r="V3" t="s">
        <v>1008</v>
      </c>
      <c r="W3" s="12">
        <v>1038473.06</v>
      </c>
      <c r="Y3" t="s">
        <v>1008</v>
      </c>
      <c r="Z3" s="12">
        <v>1038473.06</v>
      </c>
    </row>
    <row r="4" spans="1:26" x14ac:dyDescent="0.2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</row>
    <row r="5" spans="1:26" x14ac:dyDescent="0.2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</row>
    <row r="6" spans="1:26" x14ac:dyDescent="0.2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3657159.72</v>
      </c>
    </row>
    <row r="7" spans="1:26" x14ac:dyDescent="0.2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4351589.07</v>
      </c>
    </row>
    <row r="8" spans="1:26" x14ac:dyDescent="0.2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2629100.35</v>
      </c>
    </row>
    <row r="9" spans="1:26" x14ac:dyDescent="0.2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V9" t="s">
        <v>7</v>
      </c>
      <c r="W9" s="12">
        <f>SUM(W2:W8)</f>
        <v>12509694.200000001</v>
      </c>
      <c r="X9" s="12"/>
      <c r="Y9" t="s">
        <v>7</v>
      </c>
      <c r="Z9" s="12">
        <f>SUM(Z2:Z8)</f>
        <v>12509694.200000001</v>
      </c>
    </row>
    <row r="11" spans="1:26" x14ac:dyDescent="0.2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V11" t="s">
        <v>1258</v>
      </c>
      <c r="W11" s="12">
        <f>W12+W13+W14</f>
        <v>9512605.0299999993</v>
      </c>
      <c r="X11" s="12"/>
      <c r="Y11" t="s">
        <v>1258</v>
      </c>
      <c r="Z11" s="12">
        <f>Z12+Z13+Z14</f>
        <v>9512605.0299999993</v>
      </c>
    </row>
    <row r="12" spans="1:26" x14ac:dyDescent="0.2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1243</v>
      </c>
      <c r="T12" s="24">
        <v>1846333.56</v>
      </c>
      <c r="V12" t="s">
        <v>1243</v>
      </c>
      <c r="W12" s="24">
        <f>1204333.68+585861.5</f>
        <v>1790195.18</v>
      </c>
      <c r="Y12" t="s">
        <v>1243</v>
      </c>
      <c r="Z12" s="24">
        <f>1204333.68+585861.5</f>
        <v>1790195.18</v>
      </c>
    </row>
    <row r="13" spans="1:26" x14ac:dyDescent="0.2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4154869.62</v>
      </c>
    </row>
    <row r="14" spans="1:26" x14ac:dyDescent="0.2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3567540.23</v>
      </c>
    </row>
    <row r="15" spans="1:26" x14ac:dyDescent="0.2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437579.32</v>
      </c>
    </row>
    <row r="16" spans="1:26" x14ac:dyDescent="0.2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688648.09</v>
      </c>
    </row>
    <row r="17" spans="1:26" x14ac:dyDescent="0.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1006</v>
      </c>
    </row>
    <row r="18" spans="1:26" x14ac:dyDescent="0.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  <c r="V18" t="s">
        <v>1007</v>
      </c>
      <c r="W18" s="12">
        <v>102759</v>
      </c>
      <c r="Y18" t="s">
        <v>1007</v>
      </c>
      <c r="Z18" s="12">
        <v>102759</v>
      </c>
    </row>
    <row r="19" spans="1:26" x14ac:dyDescent="0.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</row>
    <row r="20" spans="1:26" x14ac:dyDescent="0.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  <c r="V20" t="s">
        <v>1137</v>
      </c>
      <c r="W20" s="12">
        <f>8075000+70000+3700000+1550000-2000000-1550000</f>
        <v>9845000</v>
      </c>
      <c r="Y20" t="s">
        <v>1137</v>
      </c>
      <c r="Z20" s="12">
        <f>8075000+70000+3700000+1550000-2000000-1550000</f>
        <v>9845000</v>
      </c>
    </row>
    <row r="21" spans="1:26" x14ac:dyDescent="0.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13407291.640000001</v>
      </c>
    </row>
    <row r="23" spans="1:26" x14ac:dyDescent="0.2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1135</v>
      </c>
      <c r="N23" s="12">
        <v>3330645</v>
      </c>
      <c r="Y23" t="s">
        <v>5</v>
      </c>
      <c r="Z23" s="12">
        <f>Z11</f>
        <v>9512605.0299999993</v>
      </c>
    </row>
    <row r="24" spans="1:26" ht="18" x14ac:dyDescent="0.2">
      <c r="E24" s="1"/>
      <c r="Y24" t="s">
        <v>1260</v>
      </c>
      <c r="Z24" s="12">
        <f>Z9-Z20</f>
        <v>2664694.2000000011</v>
      </c>
    </row>
    <row r="25" spans="1:26" x14ac:dyDescent="0.2">
      <c r="A25" t="s">
        <v>893</v>
      </c>
      <c r="Y25" t="s">
        <v>1261</v>
      </c>
      <c r="Z25" s="12">
        <f>Z15+Z16+Z17+Z18</f>
        <v>1229992.4099999999</v>
      </c>
    </row>
    <row r="26" spans="1:26" x14ac:dyDescent="0.2">
      <c r="A26" t="s">
        <v>929</v>
      </c>
      <c r="Q26" s="6"/>
      <c r="S26" s="2"/>
      <c r="Y26" t="s">
        <v>1262</v>
      </c>
      <c r="Z26" s="12">
        <v>3330645</v>
      </c>
    </row>
    <row r="27" spans="1:26" x14ac:dyDescent="0.2">
      <c r="P27" s="7"/>
      <c r="Z27" s="12"/>
    </row>
    <row r="28" spans="1:26" x14ac:dyDescent="0.2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6" x14ac:dyDescent="0.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6" x14ac:dyDescent="0.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6" x14ac:dyDescent="0.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6" x14ac:dyDescent="0.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 x14ac:dyDescent="0.2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 x14ac:dyDescent="0.2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 x14ac:dyDescent="0.2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 x14ac:dyDescent="0.2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 x14ac:dyDescent="0.2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 x14ac:dyDescent="0.2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 x14ac:dyDescent="0.2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 x14ac:dyDescent="0.2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 x14ac:dyDescent="0.2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 x14ac:dyDescent="0.2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 x14ac:dyDescent="0.2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 x14ac:dyDescent="0.2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 x14ac:dyDescent="0.2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 x14ac:dyDescent="0.2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 x14ac:dyDescent="0.2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 x14ac:dyDescent="0.2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 x14ac:dyDescent="0.2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 x14ac:dyDescent="0.2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 x14ac:dyDescent="0.2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 x14ac:dyDescent="0.2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 x14ac:dyDescent="0.2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 x14ac:dyDescent="0.2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 x14ac:dyDescent="0.2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 x14ac:dyDescent="0.2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 x14ac:dyDescent="0.2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 x14ac:dyDescent="0.2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2">(B58-B57)/(A58-A57)</f>
        <v>2025.9696666666616</v>
      </c>
      <c r="J58">
        <f t="shared" ref="J58:J69" si="3">B58-B57</f>
        <v>60779.089999999851</v>
      </c>
      <c r="M58" s="12"/>
    </row>
    <row r="59" spans="1:13" x14ac:dyDescent="0.2">
      <c r="A59" s="9">
        <v>45658</v>
      </c>
      <c r="B59">
        <f t="shared" ref="B59:B69" si="4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2"/>
        <v>2260.5196774193955</v>
      </c>
      <c r="J59">
        <f t="shared" si="3"/>
        <v>70076.110000001267</v>
      </c>
      <c r="M59" s="12"/>
    </row>
    <row r="60" spans="1:13" x14ac:dyDescent="0.2">
      <c r="B60">
        <f t="shared" si="4"/>
        <v>12244759.396</v>
      </c>
      <c r="C60" s="12">
        <v>1000350</v>
      </c>
      <c r="D60" s="12">
        <v>0</v>
      </c>
      <c r="E60" s="12">
        <v>0</v>
      </c>
      <c r="F60" s="12">
        <v>3530497.6170000001</v>
      </c>
      <c r="G60" s="12">
        <v>5179527.017</v>
      </c>
      <c r="H60" s="12">
        <v>2534384.7620000001</v>
      </c>
      <c r="I60" s="3">
        <f t="shared" si="2"/>
        <v>-12.449892592754798</v>
      </c>
      <c r="J60">
        <f t="shared" si="3"/>
        <v>568437.1959999986</v>
      </c>
      <c r="M60" s="12"/>
    </row>
    <row r="61" spans="1:13" x14ac:dyDescent="0.2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 t="e">
        <f t="shared" si="2"/>
        <v>#DIV/0!</v>
      </c>
      <c r="J61">
        <f t="shared" si="3"/>
        <v>0</v>
      </c>
      <c r="M61" s="12"/>
    </row>
    <row r="62" spans="1:13" x14ac:dyDescent="0.2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L62" s="12"/>
    </row>
    <row r="63" spans="1:13" x14ac:dyDescent="0.2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3" x14ac:dyDescent="0.2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 x14ac:dyDescent="0.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 x14ac:dyDescent="0.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 x14ac:dyDescent="0.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 x14ac:dyDescent="0.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 x14ac:dyDescent="0.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 x14ac:dyDescent="0.2">
      <c r="C77" s="12"/>
      <c r="D77" s="12"/>
      <c r="E77" s="12"/>
      <c r="F77" s="12"/>
      <c r="G77" s="12"/>
    </row>
    <row r="78" spans="2:12" x14ac:dyDescent="0.2">
      <c r="C78" s="12"/>
      <c r="D78" s="12"/>
      <c r="E78" s="12"/>
      <c r="F78" s="12"/>
      <c r="G78" s="12"/>
    </row>
    <row r="79" spans="2:12" x14ac:dyDescent="0.2">
      <c r="C79" s="12"/>
      <c r="D79" s="12"/>
      <c r="E79" s="12"/>
      <c r="F79" s="12"/>
      <c r="G79" s="12"/>
    </row>
    <row r="80" spans="2:12" x14ac:dyDescent="0.2">
      <c r="C80" s="12"/>
      <c r="D80" s="12"/>
      <c r="E80" s="12"/>
      <c r="F80" s="12"/>
      <c r="G80" s="12"/>
    </row>
    <row r="81" spans="3:7" x14ac:dyDescent="0.2">
      <c r="C81" s="12"/>
      <c r="D81" s="12"/>
      <c r="E81" s="12"/>
      <c r="F81" s="12"/>
      <c r="G81" s="12"/>
    </row>
    <row r="82" spans="3:7" x14ac:dyDescent="0.2">
      <c r="C82" s="12"/>
      <c r="D82" s="12"/>
      <c r="E82" s="12"/>
      <c r="F82" s="12"/>
      <c r="G82" s="12"/>
    </row>
    <row r="83" spans="3:7" x14ac:dyDescent="0.2">
      <c r="C83" s="12"/>
      <c r="D83" s="12"/>
      <c r="E83" s="12"/>
      <c r="F83" s="12"/>
      <c r="G83" s="12"/>
    </row>
    <row r="84" spans="3:7" x14ac:dyDescent="0.2">
      <c r="C84" s="12"/>
      <c r="D84" s="12"/>
      <c r="E84" s="12"/>
      <c r="F84" s="12"/>
      <c r="G84" s="12"/>
    </row>
    <row r="85" spans="3:7" x14ac:dyDescent="0.2">
      <c r="C85" s="12"/>
      <c r="D85" s="12"/>
      <c r="E85" s="12"/>
      <c r="F85" s="12"/>
      <c r="G85" s="12"/>
    </row>
    <row r="86" spans="3:7" x14ac:dyDescent="0.2">
      <c r="C86" s="12"/>
      <c r="D86" s="12"/>
      <c r="E86" s="12"/>
      <c r="F86" s="12"/>
      <c r="G86" s="12"/>
    </row>
    <row r="87" spans="3:7" x14ac:dyDescent="0.2">
      <c r="C87" s="12"/>
      <c r="D87" s="24"/>
      <c r="E87" s="12"/>
      <c r="F87" s="12"/>
      <c r="G87" s="3"/>
    </row>
    <row r="88" spans="3:7" x14ac:dyDescent="0.2">
      <c r="C88" s="12"/>
      <c r="D88" s="12"/>
      <c r="E88" s="12"/>
      <c r="F88" s="12"/>
      <c r="G88" s="12"/>
    </row>
    <row r="89" spans="3:7" x14ac:dyDescent="0.2">
      <c r="C89" s="12"/>
      <c r="D89" s="12"/>
      <c r="E89" s="12"/>
      <c r="F89" s="12"/>
      <c r="G89" s="12"/>
    </row>
    <row r="90" spans="3:7" x14ac:dyDescent="0.2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F18" workbookViewId="0">
      <selection activeCell="AV52" sqref="AV52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 x14ac:dyDescent="0.2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 x14ac:dyDescent="0.2">
      <c r="B2" s="49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49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49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49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49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49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194000</v>
      </c>
    </row>
    <row r="3" spans="2:61" x14ac:dyDescent="0.2">
      <c r="B3" s="49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49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49"/>
      <c r="X3" s="17">
        <f t="shared" ref="X3:X4" si="2">W3*100/X$1</f>
        <v>0</v>
      </c>
      <c r="AA3" t="s">
        <v>22</v>
      </c>
      <c r="AB3">
        <v>70000</v>
      </c>
      <c r="AG3" s="49"/>
      <c r="AH3">
        <v>32543</v>
      </c>
      <c r="AI3" s="17">
        <f>AH3*100/AI$1</f>
        <v>0.15496666666666667</v>
      </c>
      <c r="AL3" t="s">
        <v>22</v>
      </c>
      <c r="AM3">
        <v>145000</v>
      </c>
      <c r="AQ3" s="49"/>
      <c r="AS3" s="17">
        <f>AR3*100/AS$1</f>
        <v>0</v>
      </c>
      <c r="AV3" t="s">
        <v>22</v>
      </c>
      <c r="AW3">
        <v>83000</v>
      </c>
      <c r="BA3" s="49"/>
      <c r="BC3" s="17">
        <f>BB3*100/BC$1</f>
        <v>0</v>
      </c>
      <c r="BF3" t="s">
        <v>22</v>
      </c>
      <c r="BG3">
        <v>83000</v>
      </c>
    </row>
    <row r="4" spans="2:61" x14ac:dyDescent="0.2">
      <c r="B4" s="49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49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49"/>
      <c r="X4" s="17">
        <f t="shared" si="2"/>
        <v>0</v>
      </c>
      <c r="AA4" t="s">
        <v>26</v>
      </c>
      <c r="AB4">
        <f>W29</f>
        <v>117564</v>
      </c>
      <c r="AG4" s="49"/>
      <c r="AI4" s="17">
        <f t="shared" ref="AI4:AI26" si="3">AH4*100/AI$1</f>
        <v>0</v>
      </c>
      <c r="AL4" t="s">
        <v>26</v>
      </c>
      <c r="AM4">
        <f>AH29</f>
        <v>182871</v>
      </c>
      <c r="AQ4" s="49"/>
      <c r="AS4" s="17">
        <f t="shared" ref="AS4" si="4">AR4*100/AS$1</f>
        <v>0</v>
      </c>
      <c r="AV4" t="s">
        <v>26</v>
      </c>
      <c r="AW4">
        <f>AR29</f>
        <v>108694</v>
      </c>
      <c r="BA4" s="49"/>
      <c r="BC4" s="17">
        <f t="shared" ref="BC4" si="5">BB4*100/BC$1</f>
        <v>0</v>
      </c>
      <c r="BF4" t="s">
        <v>26</v>
      </c>
      <c r="BG4">
        <f>BB29</f>
        <v>0</v>
      </c>
    </row>
    <row r="5" spans="2:61" x14ac:dyDescent="0.2">
      <c r="B5" s="49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49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49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49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49"/>
      <c r="AR5">
        <v>-3494</v>
      </c>
      <c r="AS5" s="17">
        <f>AR5*100/AS$1</f>
        <v>-1.6638095238095237E-2</v>
      </c>
      <c r="AV5" t="s">
        <v>178</v>
      </c>
      <c r="AW5">
        <v>0</v>
      </c>
      <c r="BA5" s="49"/>
      <c r="BC5" s="17">
        <f>BB5*100/BC$1</f>
        <v>0</v>
      </c>
      <c r="BF5" t="s">
        <v>178</v>
      </c>
      <c r="BG5">
        <v>0</v>
      </c>
    </row>
    <row r="6" spans="2:61" x14ac:dyDescent="0.2">
      <c r="B6" s="49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49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49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49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49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178694</v>
      </c>
      <c r="BA6" s="49"/>
      <c r="BC6" s="17">
        <f t="shared" ref="BC6:BC26" si="9">BB6*100/BC$1</f>
        <v>0</v>
      </c>
      <c r="BF6" t="s">
        <v>23</v>
      </c>
      <c r="BG6">
        <v>61000</v>
      </c>
      <c r="BH6" t="s">
        <v>128</v>
      </c>
      <c r="BI6">
        <f>BG4+BG5+BG6</f>
        <v>61000</v>
      </c>
    </row>
    <row r="7" spans="2:61" x14ac:dyDescent="0.2">
      <c r="B7" s="49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49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49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49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49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455694</v>
      </c>
      <c r="BA7" s="49" t="s">
        <v>18</v>
      </c>
      <c r="BC7" s="17">
        <f t="shared" si="9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338000</v>
      </c>
    </row>
    <row r="8" spans="2:61" x14ac:dyDescent="0.2">
      <c r="B8" s="49"/>
      <c r="C8">
        <v>1135</v>
      </c>
      <c r="D8" s="17">
        <f t="shared" si="0"/>
        <v>5.1126126126126124E-3</v>
      </c>
      <c r="H8" s="3"/>
      <c r="L8" s="49"/>
      <c r="N8" s="17">
        <f t="shared" si="6"/>
        <v>0</v>
      </c>
      <c r="R8" s="3"/>
      <c r="V8" s="49"/>
      <c r="W8">
        <v>2000</v>
      </c>
      <c r="X8" s="17">
        <f t="shared" si="7"/>
        <v>9.0090090090090089E-3</v>
      </c>
      <c r="AB8" s="3"/>
      <c r="AG8" s="49"/>
      <c r="AI8" s="17">
        <f t="shared" si="3"/>
        <v>0</v>
      </c>
      <c r="AM8" s="3"/>
      <c r="AQ8" s="49"/>
      <c r="AS8" s="17">
        <f t="shared" si="8"/>
        <v>0</v>
      </c>
      <c r="AW8" s="3"/>
      <c r="BA8" s="49"/>
      <c r="BC8" s="17">
        <f t="shared" si="9"/>
        <v>0</v>
      </c>
      <c r="BG8" s="3"/>
    </row>
    <row r="9" spans="2:61" x14ac:dyDescent="0.2">
      <c r="B9" s="49"/>
      <c r="C9">
        <v>27760</v>
      </c>
      <c r="D9" s="17">
        <f t="shared" si="0"/>
        <v>0.12504504504504504</v>
      </c>
      <c r="H9" s="10"/>
      <c r="L9" s="49"/>
      <c r="M9">
        <v>25562</v>
      </c>
      <c r="N9" s="17">
        <f t="shared" si="6"/>
        <v>0.11514414414414414</v>
      </c>
      <c r="R9" s="10"/>
      <c r="V9" s="49"/>
      <c r="W9">
        <v>20000</v>
      </c>
      <c r="X9" s="17">
        <f t="shared" si="7"/>
        <v>9.0090090090090086E-2</v>
      </c>
      <c r="AB9" s="10"/>
      <c r="AG9" s="49"/>
      <c r="AH9">
        <v>28330</v>
      </c>
      <c r="AI9" s="17">
        <f t="shared" si="3"/>
        <v>0.13490476190476192</v>
      </c>
      <c r="AM9" s="10"/>
      <c r="AQ9" s="49"/>
      <c r="AS9" s="17">
        <f t="shared" si="8"/>
        <v>0</v>
      </c>
      <c r="AW9" s="10"/>
      <c r="BA9" s="49"/>
      <c r="BC9" s="17">
        <f t="shared" si="9"/>
        <v>0</v>
      </c>
      <c r="BG9" s="10"/>
    </row>
    <row r="10" spans="2:61" x14ac:dyDescent="0.2">
      <c r="B10" s="49"/>
      <c r="D10" s="17">
        <f t="shared" si="0"/>
        <v>0</v>
      </c>
      <c r="L10" s="49"/>
      <c r="N10" s="17">
        <f t="shared" si="6"/>
        <v>0</v>
      </c>
      <c r="V10" s="49"/>
      <c r="W10">
        <v>7300</v>
      </c>
      <c r="X10" s="17">
        <f t="shared" si="7"/>
        <v>3.288288288288288E-2</v>
      </c>
      <c r="AG10" s="49"/>
      <c r="AH10">
        <v>6666</v>
      </c>
      <c r="AI10" s="17">
        <f t="shared" si="3"/>
        <v>3.1742857142857142E-2</v>
      </c>
      <c r="AQ10" s="49"/>
      <c r="AR10">
        <v>33356</v>
      </c>
      <c r="AS10" s="17">
        <f t="shared" si="8"/>
        <v>0.15883809523809525</v>
      </c>
      <c r="BA10" s="49"/>
      <c r="BC10" s="17">
        <f t="shared" si="9"/>
        <v>0</v>
      </c>
    </row>
    <row r="11" spans="2:61" x14ac:dyDescent="0.2">
      <c r="B11" s="49"/>
      <c r="C11">
        <v>-85944</v>
      </c>
      <c r="D11" s="17">
        <f t="shared" si="0"/>
        <v>-0.38713513513513514</v>
      </c>
      <c r="L11" s="49"/>
      <c r="N11" s="17">
        <f t="shared" si="6"/>
        <v>0</v>
      </c>
      <c r="V11" s="49"/>
      <c r="W11">
        <v>-1400</v>
      </c>
      <c r="X11" s="17">
        <f t="shared" si="7"/>
        <v>-6.3063063063063061E-3</v>
      </c>
      <c r="AG11" s="49"/>
      <c r="AH11">
        <v>7917</v>
      </c>
      <c r="AI11" s="17">
        <f t="shared" si="3"/>
        <v>3.7699999999999997E-2</v>
      </c>
      <c r="AQ11" s="49"/>
      <c r="AR11">
        <v>1985</v>
      </c>
      <c r="AS11" s="17">
        <f t="shared" si="8"/>
        <v>9.4523809523809517E-3</v>
      </c>
      <c r="BA11" s="49"/>
      <c r="BC11" s="17">
        <f t="shared" si="9"/>
        <v>0</v>
      </c>
    </row>
    <row r="12" spans="2:61" x14ac:dyDescent="0.2">
      <c r="B12" s="49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49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49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49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49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49" t="s">
        <v>19</v>
      </c>
      <c r="BC12" s="17">
        <f t="shared" si="9"/>
        <v>0</v>
      </c>
      <c r="BD12">
        <f>SUM(BB12:BB16)</f>
        <v>0</v>
      </c>
      <c r="BE12" s="17">
        <f>BD12*100/BC1</f>
        <v>0</v>
      </c>
    </row>
    <row r="13" spans="2:61" x14ac:dyDescent="0.2">
      <c r="B13" s="49"/>
      <c r="C13">
        <v>18486</v>
      </c>
      <c r="D13" s="17">
        <f t="shared" si="0"/>
        <v>8.3270270270270272E-2</v>
      </c>
      <c r="L13" s="49"/>
      <c r="M13">
        <v>16088</v>
      </c>
      <c r="N13" s="17">
        <f t="shared" si="6"/>
        <v>7.2468468468468467E-2</v>
      </c>
      <c r="V13" s="49"/>
      <c r="W13">
        <v>1000</v>
      </c>
      <c r="X13" s="17">
        <f t="shared" si="7"/>
        <v>4.5045045045045045E-3</v>
      </c>
      <c r="AG13" s="49"/>
      <c r="AH13">
        <v>5576</v>
      </c>
      <c r="AI13" s="17">
        <f t="shared" si="3"/>
        <v>2.6552380952380952E-2</v>
      </c>
      <c r="AQ13" s="49"/>
      <c r="AS13" s="17">
        <f t="shared" si="8"/>
        <v>0</v>
      </c>
      <c r="BA13" s="49"/>
      <c r="BC13" s="17">
        <f t="shared" si="9"/>
        <v>0</v>
      </c>
    </row>
    <row r="14" spans="2:61" x14ac:dyDescent="0.2">
      <c r="B14" s="49"/>
      <c r="D14" s="17">
        <f t="shared" si="0"/>
        <v>0</v>
      </c>
      <c r="L14" s="49"/>
      <c r="M14">
        <v>4952</v>
      </c>
      <c r="N14" s="17">
        <f t="shared" si="6"/>
        <v>2.2306306306306305E-2</v>
      </c>
      <c r="V14" s="49"/>
      <c r="W14">
        <v>17124</v>
      </c>
      <c r="X14" s="17">
        <f t="shared" si="7"/>
        <v>7.7135135135135133E-2</v>
      </c>
      <c r="AG14" s="49"/>
      <c r="AH14">
        <v>3261</v>
      </c>
      <c r="AI14" s="17">
        <f t="shared" si="3"/>
        <v>1.5528571428571428E-2</v>
      </c>
      <c r="AQ14" s="49"/>
      <c r="AS14" s="17">
        <f t="shared" si="8"/>
        <v>0</v>
      </c>
      <c r="BA14" s="49"/>
      <c r="BC14" s="17">
        <f t="shared" si="9"/>
        <v>0</v>
      </c>
    </row>
    <row r="15" spans="2:61" x14ac:dyDescent="0.2">
      <c r="B15" s="49"/>
      <c r="C15">
        <v>-7607</v>
      </c>
      <c r="D15" s="17">
        <f t="shared" si="0"/>
        <v>-3.4265765765765767E-2</v>
      </c>
      <c r="L15" s="49"/>
      <c r="M15">
        <v>6295</v>
      </c>
      <c r="N15" s="17">
        <f t="shared" si="6"/>
        <v>2.8355855855855854E-2</v>
      </c>
      <c r="V15" s="49"/>
      <c r="X15" s="17">
        <f t="shared" si="7"/>
        <v>0</v>
      </c>
      <c r="AG15" s="49"/>
      <c r="AH15">
        <v>2782</v>
      </c>
      <c r="AI15" s="17">
        <f t="shared" si="3"/>
        <v>1.3247619047619048E-2</v>
      </c>
      <c r="AQ15" s="49"/>
      <c r="AR15">
        <v>16363</v>
      </c>
      <c r="AS15" s="17">
        <f t="shared" si="8"/>
        <v>7.7919047619047624E-2</v>
      </c>
      <c r="BA15" s="49"/>
      <c r="BC15" s="17">
        <f t="shared" si="9"/>
        <v>0</v>
      </c>
    </row>
    <row r="16" spans="2:61" x14ac:dyDescent="0.2">
      <c r="B16" s="49"/>
      <c r="C16">
        <v>-284</v>
      </c>
      <c r="D16" s="17">
        <f t="shared" si="0"/>
        <v>-1.2792792792792793E-3</v>
      </c>
      <c r="L16" s="49"/>
      <c r="N16" s="17">
        <f t="shared" si="6"/>
        <v>0</v>
      </c>
      <c r="V16" s="49"/>
      <c r="X16" s="17">
        <f t="shared" si="7"/>
        <v>0</v>
      </c>
      <c r="AG16" s="49"/>
      <c r="AH16">
        <v>7502</v>
      </c>
      <c r="AI16" s="17">
        <f t="shared" si="3"/>
        <v>3.5723809523809526E-2</v>
      </c>
      <c r="AQ16" s="49"/>
      <c r="AR16">
        <v>15701</v>
      </c>
      <c r="AS16" s="17">
        <f t="shared" si="8"/>
        <v>7.4766666666666662E-2</v>
      </c>
      <c r="BA16" s="49"/>
      <c r="BC16" s="17">
        <f t="shared" si="9"/>
        <v>0</v>
      </c>
    </row>
    <row r="17" spans="2:58" x14ac:dyDescent="0.2">
      <c r="B17" s="49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49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49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49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49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49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 x14ac:dyDescent="0.2">
      <c r="B18" s="49"/>
      <c r="C18">
        <v>6364</v>
      </c>
      <c r="D18" s="17">
        <f t="shared" si="0"/>
        <v>2.8666666666666667E-2</v>
      </c>
      <c r="L18" s="49"/>
      <c r="N18" s="17">
        <f t="shared" si="6"/>
        <v>0</v>
      </c>
      <c r="V18" s="49"/>
      <c r="W18">
        <v>9271</v>
      </c>
      <c r="X18" s="17">
        <f t="shared" si="7"/>
        <v>4.1761261261261264E-2</v>
      </c>
      <c r="AG18" s="49"/>
      <c r="AI18" s="17">
        <f t="shared" si="3"/>
        <v>0</v>
      </c>
      <c r="AQ18" s="49"/>
      <c r="AR18">
        <v>-23032</v>
      </c>
      <c r="AS18" s="17">
        <f t="shared" si="8"/>
        <v>-0.10967619047619048</v>
      </c>
      <c r="BA18" s="49"/>
      <c r="BC18" s="17">
        <f t="shared" si="9"/>
        <v>0</v>
      </c>
    </row>
    <row r="19" spans="2:58" x14ac:dyDescent="0.2">
      <c r="B19" s="49"/>
      <c r="C19">
        <v>13823</v>
      </c>
      <c r="D19" s="17">
        <f t="shared" si="0"/>
        <v>6.2265765765765764E-2</v>
      </c>
      <c r="L19" s="49"/>
      <c r="M19">
        <v>35029</v>
      </c>
      <c r="N19" s="17">
        <f t="shared" si="6"/>
        <v>0.15778828828828828</v>
      </c>
      <c r="V19" s="49"/>
      <c r="W19">
        <f>11013-5559</f>
        <v>5454</v>
      </c>
      <c r="X19" s="17">
        <f t="shared" si="7"/>
        <v>2.4567567567567568E-2</v>
      </c>
      <c r="AG19" s="49"/>
      <c r="AH19">
        <v>13273</v>
      </c>
      <c r="AI19" s="17">
        <f t="shared" si="3"/>
        <v>6.3204761904761902E-2</v>
      </c>
      <c r="AQ19" s="49"/>
      <c r="AR19">
        <v>26616</v>
      </c>
      <c r="AS19" s="17">
        <f t="shared" si="8"/>
        <v>0.12674285714285713</v>
      </c>
      <c r="BA19" s="49"/>
      <c r="BC19" s="17">
        <f t="shared" si="9"/>
        <v>0</v>
      </c>
    </row>
    <row r="20" spans="2:58" x14ac:dyDescent="0.2">
      <c r="B20" s="49"/>
      <c r="D20" s="17">
        <f t="shared" si="0"/>
        <v>0</v>
      </c>
      <c r="L20" s="49"/>
      <c r="M20">
        <v>43096</v>
      </c>
      <c r="N20" s="17">
        <f t="shared" si="6"/>
        <v>0.19412612612612612</v>
      </c>
      <c r="V20" s="49"/>
      <c r="W20">
        <v>6955</v>
      </c>
      <c r="X20" s="17">
        <f t="shared" si="7"/>
        <v>3.1328828828828828E-2</v>
      </c>
      <c r="AG20" s="49"/>
      <c r="AH20">
        <v>6000</v>
      </c>
      <c r="AI20" s="17">
        <f t="shared" si="3"/>
        <v>2.8571428571428571E-2</v>
      </c>
      <c r="AQ20" s="49"/>
      <c r="AR20">
        <v>13771</v>
      </c>
      <c r="AS20" s="17">
        <f t="shared" si="8"/>
        <v>6.5576190476190482E-2</v>
      </c>
      <c r="BA20" s="49"/>
      <c r="BC20" s="17">
        <f t="shared" si="9"/>
        <v>0</v>
      </c>
    </row>
    <row r="21" spans="2:58" x14ac:dyDescent="0.2">
      <c r="B21" s="49"/>
      <c r="D21" s="17">
        <f t="shared" si="0"/>
        <v>0</v>
      </c>
      <c r="L21" s="49"/>
      <c r="M21">
        <v>6928</v>
      </c>
      <c r="N21" s="17">
        <f t="shared" si="6"/>
        <v>3.1207207207207207E-2</v>
      </c>
      <c r="V21" s="49"/>
      <c r="X21" s="17">
        <f t="shared" si="7"/>
        <v>0</v>
      </c>
      <c r="AG21" s="49"/>
      <c r="AH21">
        <f>3226-5862+5576</f>
        <v>2940</v>
      </c>
      <c r="AI21" s="17">
        <f t="shared" si="3"/>
        <v>1.4E-2</v>
      </c>
      <c r="AQ21" s="49"/>
      <c r="AR21">
        <v>8753</v>
      </c>
      <c r="AS21" s="17">
        <f t="shared" si="8"/>
        <v>4.1680952380952381E-2</v>
      </c>
      <c r="BA21" s="49"/>
      <c r="BC21" s="17">
        <f t="shared" si="9"/>
        <v>0</v>
      </c>
    </row>
    <row r="22" spans="2:58" x14ac:dyDescent="0.2">
      <c r="B22" s="49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49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49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49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49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49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 x14ac:dyDescent="0.2">
      <c r="B23" s="49"/>
      <c r="C23">
        <v>16934</v>
      </c>
      <c r="D23" s="17">
        <f t="shared" si="0"/>
        <v>7.6279279279279286E-2</v>
      </c>
      <c r="L23" s="49"/>
      <c r="M23">
        <v>-8980</v>
      </c>
      <c r="N23" s="17">
        <f t="shared" si="6"/>
        <v>-4.0450450450450454E-2</v>
      </c>
      <c r="V23" s="49"/>
      <c r="W23">
        <v>1022</v>
      </c>
      <c r="X23" s="17">
        <f t="shared" si="7"/>
        <v>4.6036036036036032E-3</v>
      </c>
      <c r="AG23" s="49"/>
      <c r="AH23">
        <v>5696</v>
      </c>
      <c r="AI23" s="17">
        <f t="shared" si="3"/>
        <v>2.7123809523809522E-2</v>
      </c>
      <c r="AQ23" s="49"/>
      <c r="AR23">
        <v>525</v>
      </c>
      <c r="AS23" s="17">
        <f t="shared" si="8"/>
        <v>2.5000000000000001E-3</v>
      </c>
      <c r="BA23" s="49"/>
      <c r="BC23" s="17">
        <f t="shared" si="9"/>
        <v>0</v>
      </c>
    </row>
    <row r="24" spans="2:58" x14ac:dyDescent="0.2">
      <c r="B24" s="49"/>
      <c r="D24" s="17">
        <f t="shared" si="0"/>
        <v>0</v>
      </c>
      <c r="L24" s="49"/>
      <c r="N24" s="17">
        <f t="shared" si="6"/>
        <v>0</v>
      </c>
      <c r="V24" s="49"/>
      <c r="W24">
        <v>22704</v>
      </c>
      <c r="X24" s="17">
        <f t="shared" si="7"/>
        <v>0.10227027027027027</v>
      </c>
      <c r="AG24" s="49"/>
      <c r="AH24">
        <v>25309</v>
      </c>
      <c r="AI24" s="17">
        <f t="shared" si="3"/>
        <v>0.12051904761904762</v>
      </c>
      <c r="AQ24" s="49"/>
      <c r="AS24" s="17">
        <f t="shared" si="8"/>
        <v>0</v>
      </c>
      <c r="BA24" s="49"/>
      <c r="BC24" s="17">
        <f t="shared" si="9"/>
        <v>0</v>
      </c>
    </row>
    <row r="25" spans="2:58" x14ac:dyDescent="0.2">
      <c r="B25" s="49"/>
      <c r="D25" s="17">
        <f t="shared" si="0"/>
        <v>0</v>
      </c>
      <c r="L25" s="49"/>
      <c r="N25" s="17">
        <f t="shared" si="6"/>
        <v>0</v>
      </c>
      <c r="V25" s="49"/>
      <c r="X25" s="17">
        <f t="shared" si="7"/>
        <v>0</v>
      </c>
      <c r="AG25" s="49"/>
      <c r="AH25">
        <v>7812</v>
      </c>
      <c r="AI25" s="17">
        <f t="shared" si="3"/>
        <v>3.7199999999999997E-2</v>
      </c>
      <c r="AQ25" s="49"/>
      <c r="AS25" s="17">
        <f t="shared" si="8"/>
        <v>0</v>
      </c>
      <c r="BA25" s="49"/>
      <c r="BC25" s="17">
        <f t="shared" si="9"/>
        <v>0</v>
      </c>
    </row>
    <row r="26" spans="2:58" x14ac:dyDescent="0.2">
      <c r="B26" s="49"/>
      <c r="D26" s="17">
        <f t="shared" si="0"/>
        <v>0</v>
      </c>
      <c r="L26" s="49"/>
      <c r="N26" s="17">
        <f t="shared" si="6"/>
        <v>0</v>
      </c>
      <c r="V26" s="49"/>
      <c r="W26">
        <v>10300</v>
      </c>
      <c r="X26" s="17">
        <f t="shared" si="7"/>
        <v>4.6396396396396394E-2</v>
      </c>
      <c r="AG26" s="49"/>
      <c r="AI26" s="17">
        <f t="shared" si="3"/>
        <v>0</v>
      </c>
      <c r="AQ26" s="49"/>
      <c r="AS26" s="17">
        <f t="shared" si="8"/>
        <v>0</v>
      </c>
      <c r="BA26" s="49"/>
      <c r="BC26" s="17">
        <f t="shared" si="9"/>
        <v>0</v>
      </c>
    </row>
    <row r="27" spans="2:58" x14ac:dyDescent="0.2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 x14ac:dyDescent="0.2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0</v>
      </c>
    </row>
    <row r="30" spans="2:58" x14ac:dyDescent="0.2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</v>
      </c>
      <c r="BC30" s="17"/>
    </row>
    <row r="31" spans="2:58" x14ac:dyDescent="0.2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0.85092380952380953</v>
      </c>
      <c r="AS31" s="17"/>
      <c r="BA31" t="s">
        <v>179</v>
      </c>
      <c r="BB31" s="17">
        <f>((BB29*100)+(BG5*100)+(BG6*100))/BC$1</f>
        <v>0.2904761904761905</v>
      </c>
      <c r="BC31" s="17"/>
    </row>
    <row r="33" spans="2:61" x14ac:dyDescent="0.2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 x14ac:dyDescent="0.2">
      <c r="B34" s="49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49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49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49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49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49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 x14ac:dyDescent="0.2">
      <c r="B35" s="49"/>
      <c r="D35" s="17">
        <f t="shared" ref="D35:D58" si="10">C35*100/D$33</f>
        <v>0</v>
      </c>
      <c r="G35" t="s">
        <v>22</v>
      </c>
      <c r="H35">
        <v>70000</v>
      </c>
      <c r="L35" s="49"/>
      <c r="N35" s="17">
        <f t="shared" ref="N35:N58" si="11">M35*100/N$33</f>
        <v>0</v>
      </c>
      <c r="Q35" t="s">
        <v>22</v>
      </c>
      <c r="R35">
        <v>130000</v>
      </c>
      <c r="V35" s="49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49"/>
      <c r="AI35" s="17">
        <f t="shared" ref="AI35:AI58" si="13">AH35*100/AI$33</f>
        <v>0</v>
      </c>
      <c r="AL35" t="s">
        <v>22</v>
      </c>
      <c r="AM35">
        <v>83000</v>
      </c>
      <c r="AQ35" s="49"/>
      <c r="AS35" s="17">
        <f t="shared" ref="AS35:AS58" si="14">AR35*100/AS$33</f>
        <v>0</v>
      </c>
      <c r="AV35" t="s">
        <v>22</v>
      </c>
      <c r="AW35">
        <v>83000</v>
      </c>
      <c r="BA35" s="49"/>
      <c r="BC35" s="17">
        <f t="shared" ref="BC35:BC58" si="15">BB35*100/BC$33</f>
        <v>0</v>
      </c>
      <c r="BF35" t="s">
        <v>22</v>
      </c>
      <c r="BG35">
        <v>83000</v>
      </c>
    </row>
    <row r="36" spans="2:61" x14ac:dyDescent="0.2">
      <c r="B36" s="49"/>
      <c r="D36" s="17">
        <f t="shared" si="10"/>
        <v>0</v>
      </c>
      <c r="G36" t="s">
        <v>26</v>
      </c>
      <c r="H36">
        <f>C61</f>
        <v>205902</v>
      </c>
      <c r="L36" s="49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49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49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49"/>
      <c r="AS36" s="17">
        <f t="shared" si="14"/>
        <v>0</v>
      </c>
      <c r="AV36" t="s">
        <v>26</v>
      </c>
      <c r="AW36">
        <f>AR61</f>
        <v>40489</v>
      </c>
      <c r="BA36" s="49"/>
      <c r="BC36" s="17">
        <f t="shared" si="15"/>
        <v>0</v>
      </c>
      <c r="BF36" t="s">
        <v>26</v>
      </c>
      <c r="BG36">
        <f>BB61</f>
        <v>0</v>
      </c>
    </row>
    <row r="37" spans="2:61" x14ac:dyDescent="0.2">
      <c r="B37" s="49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49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49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49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49"/>
      <c r="AR37">
        <v>17948</v>
      </c>
      <c r="AS37" s="17">
        <f t="shared" si="14"/>
        <v>8.5466666666666663E-2</v>
      </c>
      <c r="AV37" t="s">
        <v>178</v>
      </c>
      <c r="AW37">
        <v>0</v>
      </c>
      <c r="BA37" s="49"/>
      <c r="BC37" s="17">
        <f t="shared" si="15"/>
        <v>0</v>
      </c>
      <c r="BF37" t="s">
        <v>178</v>
      </c>
      <c r="BG37">
        <v>0</v>
      </c>
    </row>
    <row r="38" spans="2:61" x14ac:dyDescent="0.2">
      <c r="B38" s="49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49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49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49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49"/>
      <c r="AR38">
        <v>13754</v>
      </c>
      <c r="AS38" s="17">
        <f t="shared" si="14"/>
        <v>6.5495238095238092E-2</v>
      </c>
      <c r="AV38" t="s">
        <v>23</v>
      </c>
      <c r="AW38">
        <v>61000</v>
      </c>
      <c r="AX38" t="s">
        <v>128</v>
      </c>
      <c r="AY38">
        <f>AW36+AW37+AW38</f>
        <v>101489</v>
      </c>
      <c r="BA38" s="49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 x14ac:dyDescent="0.2">
      <c r="B39" s="49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49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49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49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49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378489</v>
      </c>
      <c r="BA39" s="49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 x14ac:dyDescent="0.2">
      <c r="B40" s="49"/>
      <c r="D40" s="17">
        <f t="shared" si="10"/>
        <v>0</v>
      </c>
      <c r="L40" s="49"/>
      <c r="N40" s="17">
        <f t="shared" si="11"/>
        <v>0</v>
      </c>
      <c r="V40" s="49"/>
      <c r="W40">
        <v>19421</v>
      </c>
      <c r="X40" s="17">
        <f t="shared" si="12"/>
        <v>8.7481981981981982E-2</v>
      </c>
      <c r="AG40" s="49"/>
      <c r="AI40" s="17">
        <f t="shared" si="13"/>
        <v>0</v>
      </c>
      <c r="AQ40" s="49"/>
      <c r="AR40">
        <v>15999</v>
      </c>
      <c r="AS40" s="17">
        <f t="shared" si="14"/>
        <v>7.6185714285714287E-2</v>
      </c>
      <c r="BA40" s="49"/>
      <c r="BC40" s="17">
        <f t="shared" si="15"/>
        <v>0</v>
      </c>
    </row>
    <row r="41" spans="2:61" x14ac:dyDescent="0.2">
      <c r="B41" s="49"/>
      <c r="C41">
        <v>92350</v>
      </c>
      <c r="D41" s="17">
        <f t="shared" si="10"/>
        <v>0.41599099099099102</v>
      </c>
      <c r="H41" s="10"/>
      <c r="L41" s="49"/>
      <c r="M41">
        <v>32031</v>
      </c>
      <c r="N41" s="17">
        <f t="shared" si="11"/>
        <v>0.14428378378378379</v>
      </c>
      <c r="R41" s="10"/>
      <c r="V41" s="49"/>
      <c r="W41">
        <v>1918</v>
      </c>
      <c r="X41" s="17">
        <f t="shared" si="12"/>
        <v>8.6396396396396392E-3</v>
      </c>
      <c r="AB41" s="10"/>
      <c r="AG41" s="49"/>
      <c r="AH41">
        <v>15745</v>
      </c>
      <c r="AI41" s="17">
        <f t="shared" si="13"/>
        <v>7.4976190476190474E-2</v>
      </c>
      <c r="AM41" s="10"/>
      <c r="AQ41" s="49"/>
      <c r="AS41" s="17">
        <f>AR41*100/AS$33</f>
        <v>0</v>
      </c>
      <c r="AW41" s="10"/>
      <c r="BA41" s="49"/>
      <c r="BC41" s="17">
        <f t="shared" si="15"/>
        <v>0</v>
      </c>
      <c r="BG41" s="10"/>
    </row>
    <row r="42" spans="2:61" x14ac:dyDescent="0.2">
      <c r="B42" s="49"/>
      <c r="C42">
        <v>4280</v>
      </c>
      <c r="D42" s="17">
        <f t="shared" si="10"/>
        <v>1.927927927927928E-2</v>
      </c>
      <c r="L42" s="49"/>
      <c r="N42" s="17">
        <f t="shared" si="11"/>
        <v>0</v>
      </c>
      <c r="V42" s="49"/>
      <c r="W42">
        <v>4777</v>
      </c>
      <c r="X42" s="17">
        <f t="shared" si="12"/>
        <v>2.1518018018018018E-2</v>
      </c>
      <c r="AG42" s="49"/>
      <c r="AH42">
        <v>12430</v>
      </c>
      <c r="AI42" s="17">
        <f t="shared" si="13"/>
        <v>5.9190476190476189E-2</v>
      </c>
      <c r="AQ42" s="49"/>
      <c r="AR42">
        <v>13288</v>
      </c>
      <c r="AS42" s="17">
        <f>AR42*100/AS$33</f>
        <v>6.3276190476190472E-2</v>
      </c>
      <c r="BA42" s="49"/>
      <c r="BC42" s="17">
        <f t="shared" si="15"/>
        <v>0</v>
      </c>
    </row>
    <row r="43" spans="2:61" x14ac:dyDescent="0.2">
      <c r="B43" s="49"/>
      <c r="D43" s="17">
        <f t="shared" si="10"/>
        <v>0</v>
      </c>
      <c r="L43" s="49"/>
      <c r="N43" s="17">
        <f t="shared" si="11"/>
        <v>0</v>
      </c>
      <c r="V43" s="49"/>
      <c r="W43">
        <f>14431+1090</f>
        <v>15521</v>
      </c>
      <c r="X43" s="17">
        <f t="shared" si="12"/>
        <v>6.9914414414414414E-2</v>
      </c>
      <c r="AG43" s="49"/>
      <c r="AI43" s="17">
        <f t="shared" si="13"/>
        <v>0</v>
      </c>
      <c r="AQ43" s="49"/>
      <c r="AS43" s="17">
        <f t="shared" si="14"/>
        <v>0</v>
      </c>
      <c r="BA43" s="49"/>
      <c r="BC43" s="17">
        <f t="shared" si="15"/>
        <v>0</v>
      </c>
    </row>
    <row r="44" spans="2:61" x14ac:dyDescent="0.2">
      <c r="B44" s="49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49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49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49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49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49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 x14ac:dyDescent="0.2">
      <c r="B45" s="49"/>
      <c r="C45">
        <v>15387</v>
      </c>
      <c r="D45" s="17">
        <f t="shared" si="10"/>
        <v>6.9310810810810808E-2</v>
      </c>
      <c r="L45" s="49"/>
      <c r="M45">
        <v>28902</v>
      </c>
      <c r="N45" s="17">
        <f>M45*100/N$33</f>
        <v>0.1301891891891892</v>
      </c>
      <c r="V45" s="49"/>
      <c r="W45">
        <v>2194</v>
      </c>
      <c r="X45" s="17">
        <f t="shared" si="12"/>
        <v>9.8828828828828822E-3</v>
      </c>
      <c r="AG45" s="49"/>
      <c r="AH45">
        <v>1210</v>
      </c>
      <c r="AI45" s="17">
        <f t="shared" si="13"/>
        <v>5.7619047619047615E-3</v>
      </c>
      <c r="AQ45" s="49"/>
      <c r="AR45">
        <v>12747</v>
      </c>
      <c r="AS45" s="17">
        <f>AR45*100/AS$33</f>
        <v>6.0699999999999997E-2</v>
      </c>
      <c r="BA45" s="49"/>
      <c r="BC45" s="17">
        <f t="shared" si="15"/>
        <v>0</v>
      </c>
    </row>
    <row r="46" spans="2:61" x14ac:dyDescent="0.2">
      <c r="B46" s="49"/>
      <c r="C46">
        <v>6591</v>
      </c>
      <c r="D46" s="17">
        <f t="shared" si="10"/>
        <v>2.968918918918919E-2</v>
      </c>
      <c r="L46" s="49"/>
      <c r="N46" s="17">
        <f>M46*100/N$33</f>
        <v>0</v>
      </c>
      <c r="V46" s="49"/>
      <c r="W46">
        <v>21380</v>
      </c>
      <c r="X46" s="17">
        <f t="shared" si="12"/>
        <v>9.6306306306306308E-2</v>
      </c>
      <c r="AG46" s="49"/>
      <c r="AI46" s="17">
        <f t="shared" si="13"/>
        <v>0</v>
      </c>
      <c r="AQ46" s="49"/>
      <c r="AS46" s="17">
        <f>AR46*100/AS$33</f>
        <v>0</v>
      </c>
      <c r="BA46" s="49"/>
      <c r="BC46" s="17">
        <f t="shared" si="15"/>
        <v>0</v>
      </c>
    </row>
    <row r="47" spans="2:61" x14ac:dyDescent="0.2">
      <c r="B47" s="49"/>
      <c r="C47">
        <v>7649</v>
      </c>
      <c r="D47" s="17">
        <f t="shared" si="10"/>
        <v>3.4454954954954958E-2</v>
      </c>
      <c r="L47" s="49"/>
      <c r="M47">
        <v>7200</v>
      </c>
      <c r="N47" s="17">
        <f t="shared" si="11"/>
        <v>3.2432432432432434E-2</v>
      </c>
      <c r="V47" s="49"/>
      <c r="W47">
        <v>7152</v>
      </c>
      <c r="X47" s="17">
        <f t="shared" si="12"/>
        <v>3.2216216216216217E-2</v>
      </c>
      <c r="AG47" s="49"/>
      <c r="AH47">
        <v>20876</v>
      </c>
      <c r="AI47" s="17">
        <f t="shared" si="13"/>
        <v>9.9409523809523809E-2</v>
      </c>
      <c r="AQ47" s="49"/>
      <c r="AR47">
        <v>9117</v>
      </c>
      <c r="AS47" s="17">
        <f t="shared" si="14"/>
        <v>4.3414285714285718E-2</v>
      </c>
      <c r="BA47" s="49"/>
      <c r="BC47" s="17">
        <f t="shared" si="15"/>
        <v>0</v>
      </c>
    </row>
    <row r="48" spans="2:61" x14ac:dyDescent="0.2">
      <c r="B48" s="49"/>
      <c r="D48" s="17">
        <f t="shared" si="10"/>
        <v>0</v>
      </c>
      <c r="L48" s="49"/>
      <c r="M48">
        <v>5823</v>
      </c>
      <c r="N48" s="17">
        <f t="shared" si="11"/>
        <v>2.6229729729729728E-2</v>
      </c>
      <c r="V48" s="49"/>
      <c r="W48">
        <v>-24109</v>
      </c>
      <c r="X48" s="17">
        <f t="shared" si="12"/>
        <v>-0.10859909909909909</v>
      </c>
      <c r="AG48" s="49"/>
      <c r="AH48">
        <v>7775</v>
      </c>
      <c r="AI48" s="17">
        <f t="shared" si="13"/>
        <v>3.7023809523809521E-2</v>
      </c>
      <c r="AQ48" s="49"/>
      <c r="AS48" s="17">
        <f t="shared" si="14"/>
        <v>0</v>
      </c>
      <c r="BA48" s="49"/>
      <c r="BC48" s="17">
        <f t="shared" si="15"/>
        <v>0</v>
      </c>
    </row>
    <row r="49" spans="2:58" x14ac:dyDescent="0.2">
      <c r="B49" s="49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49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49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49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49" t="s">
        <v>20</v>
      </c>
      <c r="AS49" s="17">
        <f t="shared" si="14"/>
        <v>0</v>
      </c>
      <c r="AT49">
        <f>SUM(AR49:AR53)</f>
        <v>-5844</v>
      </c>
      <c r="AU49" s="17">
        <f>AT49*100/AS33</f>
        <v>-2.7828571428571428E-2</v>
      </c>
      <c r="BA49" s="49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 x14ac:dyDescent="0.2">
      <c r="B50" s="49"/>
      <c r="C50">
        <v>-9964</v>
      </c>
      <c r="D50" s="17">
        <f t="shared" si="10"/>
        <v>-4.4882882882882884E-2</v>
      </c>
      <c r="L50" s="49"/>
      <c r="M50">
        <v>11981</v>
      </c>
      <c r="N50" s="17">
        <f t="shared" si="11"/>
        <v>5.3968468468468471E-2</v>
      </c>
      <c r="V50" s="49"/>
      <c r="W50">
        <v>-2194</v>
      </c>
      <c r="X50" s="17">
        <f t="shared" si="12"/>
        <v>-9.8828828828828822E-3</v>
      </c>
      <c r="AG50" s="49"/>
      <c r="AI50" s="17">
        <f t="shared" si="13"/>
        <v>0</v>
      </c>
      <c r="AQ50" s="49"/>
      <c r="AR50">
        <v>-5844</v>
      </c>
      <c r="AS50" s="17">
        <f t="shared" si="14"/>
        <v>-2.7828571428571428E-2</v>
      </c>
      <c r="BA50" s="49"/>
      <c r="BC50" s="17">
        <f t="shared" si="15"/>
        <v>0</v>
      </c>
    </row>
    <row r="51" spans="2:58" x14ac:dyDescent="0.2">
      <c r="B51" s="49"/>
      <c r="C51">
        <v>17253</v>
      </c>
      <c r="D51" s="17">
        <f t="shared" si="10"/>
        <v>7.7716216216216216E-2</v>
      </c>
      <c r="L51" s="49"/>
      <c r="M51">
        <v>27753</v>
      </c>
      <c r="N51" s="17">
        <f t="shared" si="11"/>
        <v>0.1250135135135135</v>
      </c>
      <c r="V51" s="49"/>
      <c r="W51">
        <f>44528-1973</f>
        <v>42555</v>
      </c>
      <c r="X51" s="17">
        <f t="shared" si="12"/>
        <v>0.1916891891891892</v>
      </c>
      <c r="AG51" s="49"/>
      <c r="AH51">
        <f>7146+6075</f>
        <v>13221</v>
      </c>
      <c r="AI51" s="17">
        <f t="shared" si="13"/>
        <v>6.295714285714285E-2</v>
      </c>
      <c r="AQ51" s="49"/>
      <c r="AS51" s="17">
        <f t="shared" si="14"/>
        <v>0</v>
      </c>
      <c r="BA51" s="49"/>
      <c r="BC51" s="17">
        <f t="shared" si="15"/>
        <v>0</v>
      </c>
    </row>
    <row r="52" spans="2:58" x14ac:dyDescent="0.2">
      <c r="B52" s="49"/>
      <c r="C52">
        <v>4187</v>
      </c>
      <c r="D52" s="17">
        <f t="shared" si="10"/>
        <v>1.8860360360360359E-2</v>
      </c>
      <c r="L52" s="49"/>
      <c r="M52">
        <v>15021</v>
      </c>
      <c r="N52" s="17">
        <f t="shared" si="11"/>
        <v>6.7662162162162157E-2</v>
      </c>
      <c r="V52" s="49"/>
      <c r="W52">
        <v>11270</v>
      </c>
      <c r="X52" s="17">
        <f t="shared" si="12"/>
        <v>5.0765765765765768E-2</v>
      </c>
      <c r="AG52" s="49"/>
      <c r="AH52">
        <f>5871-21771</f>
        <v>-15900</v>
      </c>
      <c r="AI52" s="17">
        <f t="shared" si="13"/>
        <v>-7.571428571428572E-2</v>
      </c>
      <c r="AQ52" s="49"/>
      <c r="AS52" s="17">
        <f t="shared" si="14"/>
        <v>0</v>
      </c>
      <c r="BA52" s="49"/>
      <c r="BC52" s="17">
        <f t="shared" si="15"/>
        <v>0</v>
      </c>
    </row>
    <row r="53" spans="2:58" x14ac:dyDescent="0.2">
      <c r="B53" s="49"/>
      <c r="D53" s="17">
        <f t="shared" si="10"/>
        <v>0</v>
      </c>
      <c r="L53" s="49"/>
      <c r="N53" s="17">
        <f t="shared" si="11"/>
        <v>0</v>
      </c>
      <c r="V53" s="49"/>
      <c r="W53">
        <v>13782</v>
      </c>
      <c r="X53" s="17">
        <f t="shared" si="12"/>
        <v>6.2081081081081083E-2</v>
      </c>
      <c r="AG53" s="49"/>
      <c r="AH53">
        <v>13064</v>
      </c>
      <c r="AI53" s="17">
        <f t="shared" si="13"/>
        <v>6.2209523809523812E-2</v>
      </c>
      <c r="AQ53" s="49"/>
      <c r="AS53" s="17">
        <f t="shared" si="14"/>
        <v>0</v>
      </c>
      <c r="BA53" s="49"/>
      <c r="BC53" s="17">
        <f t="shared" si="15"/>
        <v>0</v>
      </c>
    </row>
    <row r="54" spans="2:58" x14ac:dyDescent="0.2">
      <c r="B54" s="49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49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49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49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49" t="s">
        <v>21</v>
      </c>
      <c r="AS54" s="17">
        <f t="shared" si="14"/>
        <v>0</v>
      </c>
      <c r="AT54">
        <f>SUM(AR54:AR58)</f>
        <v>0</v>
      </c>
      <c r="AU54" s="17">
        <f>AT54*100/AS33</f>
        <v>0</v>
      </c>
      <c r="BA54" s="49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 x14ac:dyDescent="0.2">
      <c r="B55" s="49"/>
      <c r="D55" s="17">
        <f t="shared" si="10"/>
        <v>0</v>
      </c>
      <c r="L55" s="49"/>
      <c r="N55" s="17">
        <f t="shared" si="11"/>
        <v>0</v>
      </c>
      <c r="V55" s="49"/>
      <c r="X55" s="17">
        <f t="shared" si="12"/>
        <v>0</v>
      </c>
      <c r="AG55" s="49"/>
      <c r="AI55" s="17">
        <f t="shared" si="13"/>
        <v>0</v>
      </c>
      <c r="AQ55" s="49"/>
      <c r="AS55" s="17">
        <f t="shared" si="14"/>
        <v>0</v>
      </c>
      <c r="BA55" s="49"/>
      <c r="BC55" s="17">
        <f t="shared" si="15"/>
        <v>0</v>
      </c>
    </row>
    <row r="56" spans="2:58" x14ac:dyDescent="0.2">
      <c r="B56" s="49"/>
      <c r="C56">
        <v>21350</v>
      </c>
      <c r="D56" s="17">
        <f t="shared" si="10"/>
        <v>9.6171171171171174E-2</v>
      </c>
      <c r="L56" s="49"/>
      <c r="M56">
        <v>20162</v>
      </c>
      <c r="N56" s="17">
        <f t="shared" si="11"/>
        <v>9.0819819819819819E-2</v>
      </c>
      <c r="V56" s="49"/>
      <c r="X56" s="17">
        <f t="shared" si="12"/>
        <v>0</v>
      </c>
      <c r="AG56" s="49"/>
      <c r="AI56" s="17">
        <f t="shared" si="13"/>
        <v>0</v>
      </c>
      <c r="AQ56" s="49"/>
      <c r="AS56" s="17">
        <f t="shared" si="14"/>
        <v>0</v>
      </c>
      <c r="BA56" s="49"/>
      <c r="BC56" s="17">
        <f t="shared" si="15"/>
        <v>0</v>
      </c>
    </row>
    <row r="57" spans="2:58" x14ac:dyDescent="0.2">
      <c r="B57" s="49"/>
      <c r="C57">
        <v>41626</v>
      </c>
      <c r="D57" s="17">
        <f t="shared" si="10"/>
        <v>0.18750450450450451</v>
      </c>
      <c r="H57" s="5"/>
      <c r="L57" s="49"/>
      <c r="N57" s="17">
        <f t="shared" si="11"/>
        <v>0</v>
      </c>
      <c r="V57" s="49"/>
      <c r="X57" s="17">
        <f t="shared" si="12"/>
        <v>0</v>
      </c>
      <c r="AG57" s="49"/>
      <c r="AI57" s="17">
        <f t="shared" si="13"/>
        <v>0</v>
      </c>
      <c r="AQ57" s="49"/>
      <c r="AS57" s="17">
        <f t="shared" si="14"/>
        <v>0</v>
      </c>
      <c r="BA57" s="49"/>
      <c r="BC57" s="17">
        <f t="shared" si="15"/>
        <v>0</v>
      </c>
    </row>
    <row r="58" spans="2:58" x14ac:dyDescent="0.2">
      <c r="B58" s="49"/>
      <c r="D58" s="17">
        <f t="shared" si="10"/>
        <v>0</v>
      </c>
      <c r="H58" s="11"/>
      <c r="L58" s="49"/>
      <c r="N58" s="17">
        <f t="shared" si="11"/>
        <v>0</v>
      </c>
      <c r="V58" s="49"/>
      <c r="X58" s="17">
        <f t="shared" si="12"/>
        <v>0</v>
      </c>
      <c r="AG58" s="49"/>
      <c r="AI58" s="17">
        <f t="shared" si="13"/>
        <v>0</v>
      </c>
      <c r="AQ58" s="49"/>
      <c r="AS58" s="17">
        <f t="shared" si="14"/>
        <v>0</v>
      </c>
      <c r="BA58" s="49"/>
      <c r="BC58" s="17">
        <f t="shared" si="15"/>
        <v>0</v>
      </c>
    </row>
    <row r="59" spans="2:58" x14ac:dyDescent="0.2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 x14ac:dyDescent="0.2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40489</v>
      </c>
      <c r="BB61">
        <f>SUM(BB34:BB59)</f>
        <v>0</v>
      </c>
    </row>
    <row r="62" spans="2:58" x14ac:dyDescent="0.2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0.1928047619047619</v>
      </c>
      <c r="AS62" s="17"/>
      <c r="BA62" t="s">
        <v>113</v>
      </c>
      <c r="BB62" s="17">
        <f>BB61*100/BC$33</f>
        <v>0</v>
      </c>
      <c r="BC62" s="17"/>
    </row>
    <row r="63" spans="2:58" x14ac:dyDescent="0.2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0.48328095238095237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 x14ac:dyDescent="0.2">
      <c r="R64" s="6"/>
      <c r="S64" s="5"/>
    </row>
    <row r="65" spans="5:39" x14ac:dyDescent="0.2">
      <c r="R65" s="6"/>
    </row>
    <row r="66" spans="5:39" x14ac:dyDescent="0.2">
      <c r="W66" t="s">
        <v>149</v>
      </c>
      <c r="X66">
        <v>22000000</v>
      </c>
    </row>
    <row r="67" spans="5:39" x14ac:dyDescent="0.2">
      <c r="W67" t="s">
        <v>37</v>
      </c>
      <c r="AA67" t="s">
        <v>115</v>
      </c>
      <c r="AB67">
        <v>24400</v>
      </c>
    </row>
    <row r="68" spans="5:39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 x14ac:dyDescent="0.2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 x14ac:dyDescent="0.2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 x14ac:dyDescent="0.2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 x14ac:dyDescent="0.2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 x14ac:dyDescent="0.2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 x14ac:dyDescent="0.2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 x14ac:dyDescent="0.2">
      <c r="AA76" t="s">
        <v>122</v>
      </c>
      <c r="AB76">
        <f>AB72-AC75</f>
        <v>561200</v>
      </c>
    </row>
    <row r="77" spans="5:39" x14ac:dyDescent="0.2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 x14ac:dyDescent="0.2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 x14ac:dyDescent="0.2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 x14ac:dyDescent="0.2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 x14ac:dyDescent="0.2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 x14ac:dyDescent="0.2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 x14ac:dyDescent="0.2">
      <c r="F83" s="16">
        <f>F82/F81</f>
        <v>0.13137809836739683</v>
      </c>
    </row>
    <row r="85" spans="5:50" x14ac:dyDescent="0.2">
      <c r="AH85" s="24"/>
    </row>
    <row r="89" spans="5:50" x14ac:dyDescent="0.2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workbookViewId="0">
      <selection activeCell="P26" sqref="P26"/>
    </sheetView>
  </sheetViews>
  <sheetFormatPr baseColWidth="10" defaultRowHeight="16" x14ac:dyDescent="0.2"/>
  <sheetData>
    <row r="1" spans="2:25" x14ac:dyDescent="0.2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 x14ac:dyDescent="0.2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 x14ac:dyDescent="0.2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 x14ac:dyDescent="0.2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 x14ac:dyDescent="0.2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 x14ac:dyDescent="0.2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 x14ac:dyDescent="0.2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 x14ac:dyDescent="0.2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 x14ac:dyDescent="0.2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 x14ac:dyDescent="0.2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 x14ac:dyDescent="0.2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 x14ac:dyDescent="0.2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 x14ac:dyDescent="0.2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 x14ac:dyDescent="0.2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 x14ac:dyDescent="0.2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 x14ac:dyDescent="0.2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 x14ac:dyDescent="0.2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 x14ac:dyDescent="0.2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 x14ac:dyDescent="0.2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 x14ac:dyDescent="0.2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 x14ac:dyDescent="0.2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 x14ac:dyDescent="0.2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 x14ac:dyDescent="0.2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 x14ac:dyDescent="0.2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 x14ac:dyDescent="0.2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 x14ac:dyDescent="0.2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 x14ac:dyDescent="0.2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 x14ac:dyDescent="0.2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 x14ac:dyDescent="0.2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 x14ac:dyDescent="0.2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 x14ac:dyDescent="0.2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 x14ac:dyDescent="0.2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 x14ac:dyDescent="0.2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 x14ac:dyDescent="0.2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 x14ac:dyDescent="0.2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 x14ac:dyDescent="0.2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 x14ac:dyDescent="0.2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 x14ac:dyDescent="0.2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 x14ac:dyDescent="0.2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 x14ac:dyDescent="0.2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 x14ac:dyDescent="0.2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 x14ac:dyDescent="0.2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 x14ac:dyDescent="0.2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 x14ac:dyDescent="0.2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 x14ac:dyDescent="0.2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 x14ac:dyDescent="0.2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 x14ac:dyDescent="0.2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 x14ac:dyDescent="0.2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 x14ac:dyDescent="0.2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 x14ac:dyDescent="0.2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 x14ac:dyDescent="0.2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 x14ac:dyDescent="0.2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 x14ac:dyDescent="0.2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 x14ac:dyDescent="0.2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 x14ac:dyDescent="0.2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 x14ac:dyDescent="0.2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 x14ac:dyDescent="0.2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 x14ac:dyDescent="0.2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 x14ac:dyDescent="0.2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 x14ac:dyDescent="0.2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 x14ac:dyDescent="0.2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 x14ac:dyDescent="0.2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 x14ac:dyDescent="0.2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 x14ac:dyDescent="0.2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 x14ac:dyDescent="0.2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 x14ac:dyDescent="0.2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 x14ac:dyDescent="0.2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 x14ac:dyDescent="0.2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 x14ac:dyDescent="0.2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 x14ac:dyDescent="0.2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 x14ac:dyDescent="0.2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 x14ac:dyDescent="0.2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 x14ac:dyDescent="0.2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 x14ac:dyDescent="0.2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 x14ac:dyDescent="0.2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 x14ac:dyDescent="0.2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 x14ac:dyDescent="0.2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 x14ac:dyDescent="0.2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 x14ac:dyDescent="0.2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 x14ac:dyDescent="0.2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 x14ac:dyDescent="0.2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 x14ac:dyDescent="0.2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 x14ac:dyDescent="0.2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 x14ac:dyDescent="0.2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 x14ac:dyDescent="0.2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 x14ac:dyDescent="0.2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 x14ac:dyDescent="0.2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 x14ac:dyDescent="0.2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 x14ac:dyDescent="0.2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 x14ac:dyDescent="0.2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 x14ac:dyDescent="0.2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 x14ac:dyDescent="0.2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 x14ac:dyDescent="0.2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 x14ac:dyDescent="0.2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 x14ac:dyDescent="0.2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 x14ac:dyDescent="0.2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 x14ac:dyDescent="0.2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 x14ac:dyDescent="0.2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 x14ac:dyDescent="0.2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 x14ac:dyDescent="0.2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 x14ac:dyDescent="0.2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 x14ac:dyDescent="0.2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 x14ac:dyDescent="0.2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 x14ac:dyDescent="0.2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 x14ac:dyDescent="0.2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 x14ac:dyDescent="0.2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 x14ac:dyDescent="0.2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 x14ac:dyDescent="0.2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 x14ac:dyDescent="0.2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 x14ac:dyDescent="0.2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 x14ac:dyDescent="0.2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 x14ac:dyDescent="0.2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 x14ac:dyDescent="0.2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 x14ac:dyDescent="0.2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 x14ac:dyDescent="0.2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 x14ac:dyDescent="0.2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 x14ac:dyDescent="0.2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 x14ac:dyDescent="0.2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 x14ac:dyDescent="0.2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 x14ac:dyDescent="0.2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 x14ac:dyDescent="0.2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 x14ac:dyDescent="0.2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 x14ac:dyDescent="0.2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 x14ac:dyDescent="0.2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 x14ac:dyDescent="0.2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 x14ac:dyDescent="0.2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 x14ac:dyDescent="0.2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 x14ac:dyDescent="0.2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 x14ac:dyDescent="0.2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 x14ac:dyDescent="0.2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 x14ac:dyDescent="0.2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 x14ac:dyDescent="0.2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 x14ac:dyDescent="0.2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 x14ac:dyDescent="0.2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 x14ac:dyDescent="0.2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 x14ac:dyDescent="0.2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 x14ac:dyDescent="0.2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 x14ac:dyDescent="0.2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 x14ac:dyDescent="0.2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 x14ac:dyDescent="0.2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 x14ac:dyDescent="0.2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 x14ac:dyDescent="0.2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 x14ac:dyDescent="0.2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 x14ac:dyDescent="0.2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 x14ac:dyDescent="0.2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 x14ac:dyDescent="0.2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 x14ac:dyDescent="0.2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 x14ac:dyDescent="0.2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 x14ac:dyDescent="0.2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 x14ac:dyDescent="0.2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 x14ac:dyDescent="0.2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 x14ac:dyDescent="0.2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 x14ac:dyDescent="0.2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 x14ac:dyDescent="0.2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 x14ac:dyDescent="0.2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 x14ac:dyDescent="0.2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 x14ac:dyDescent="0.2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157"/>
  <sheetViews>
    <sheetView workbookViewId="0">
      <selection activeCell="O3" sqref="O3"/>
    </sheetView>
  </sheetViews>
  <sheetFormatPr baseColWidth="10" defaultRowHeight="16" x14ac:dyDescent="0.2"/>
  <sheetData>
    <row r="1" spans="2:39" x14ac:dyDescent="0.2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 x14ac:dyDescent="0.2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2.4300000000000002</v>
      </c>
      <c r="AM2" cm="1">
        <f t="array" ref="AM2">INDEX($AL$2:$AL$157,ROWS($AL2:AL$157))</f>
        <v>17.84</v>
      </c>
    </row>
    <row r="3" spans="2:39" x14ac:dyDescent="0.2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-44.88</v>
      </c>
      <c r="AM3" cm="1">
        <f t="array" ref="AM3">INDEX($AL$2:$AL$157,ROWS($AL3:AL$157))</f>
        <v>-35.94</v>
      </c>
    </row>
    <row r="4" spans="2:39" x14ac:dyDescent="0.2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2.88</v>
      </c>
      <c r="AM4" cm="1">
        <f t="array" ref="AM4">INDEX($AL$2:$AL$157,ROWS($AL4:AL$157))</f>
        <v>-71.229999999999905</v>
      </c>
    </row>
    <row r="5" spans="2:39" x14ac:dyDescent="0.2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3.89</v>
      </c>
      <c r="AM5" cm="1">
        <f t="array" ref="AM5">INDEX($AL$2:$AL$157,ROWS($AL5:AL$157))</f>
        <v>14.59</v>
      </c>
    </row>
    <row r="6" spans="2:39" x14ac:dyDescent="0.2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-35.89</v>
      </c>
      <c r="AM6" cm="1">
        <f t="array" ref="AM6">INDEX($AL$2:$AL$157,ROWS($AL6:AL$157))</f>
        <v>31.62</v>
      </c>
    </row>
    <row r="7" spans="2:39" x14ac:dyDescent="0.2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3.15</v>
      </c>
      <c r="AM7" cm="1">
        <f t="array" ref="AM7">INDEX($AL$2:$AL$157,ROWS($AL7:AL$157))</f>
        <v>-21.11</v>
      </c>
    </row>
    <row r="8" spans="2:39" x14ac:dyDescent="0.2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-5.64</v>
      </c>
      <c r="AM8" cm="1">
        <f t="array" ref="AM8">INDEX($AL$2:$AL$157,ROWS($AL8:AL$157))</f>
        <v>-5.8499999999999899</v>
      </c>
    </row>
    <row r="9" spans="2:39" x14ac:dyDescent="0.2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16.100000000000001</v>
      </c>
      <c r="AM9" cm="1">
        <f t="array" ref="AM9">INDEX($AL$2:$AL$157,ROWS($AL9:AL$157))</f>
        <v>31.97</v>
      </c>
    </row>
    <row r="10" spans="2:39" x14ac:dyDescent="0.2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-3.96</v>
      </c>
      <c r="AM10" cm="1">
        <f t="array" ref="AM10">INDEX($AL$2:$AL$157,ROWS($AL10:AL$157))</f>
        <v>26.85</v>
      </c>
    </row>
    <row r="11" spans="2:39" x14ac:dyDescent="0.2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22.67</v>
      </c>
      <c r="AM11" cm="1">
        <f t="array" ref="AM11">INDEX($AL$2:$AL$157,ROWS($AL11:AL$157))</f>
        <v>7.7699999999999898</v>
      </c>
    </row>
    <row r="12" spans="2:39" x14ac:dyDescent="0.2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23.13</v>
      </c>
      <c r="AM12" cm="1">
        <f t="array" ref="AM12">INDEX($AL$2:$AL$157,ROWS($AL12:AL$157))</f>
        <v>-28.61</v>
      </c>
    </row>
    <row r="13" spans="2:39" x14ac:dyDescent="0.2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16.36</v>
      </c>
      <c r="AM13" cm="1">
        <f t="array" ref="AM13">INDEX($AL$2:$AL$157,ROWS($AL13:AL$157))</f>
        <v>-20.119999999999902</v>
      </c>
    </row>
    <row r="14" spans="2:39" x14ac:dyDescent="0.2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-9.4</v>
      </c>
      <c r="AM14" cm="1">
        <f t="array" ref="AM14">INDEX($AL$2:$AL$157,ROWS($AL14:AL$157))</f>
        <v>22.52</v>
      </c>
    </row>
    <row r="15" spans="2:39" x14ac:dyDescent="0.2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7.7399999999999904</v>
      </c>
      <c r="AM15" cm="1">
        <f t="array" ref="AM15">INDEX($AL$2:$AL$157,ROWS($AL15:AL$157))</f>
        <v>-17.759999999999899</v>
      </c>
    </row>
    <row r="16" spans="2:39" x14ac:dyDescent="0.2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4.24</v>
      </c>
      <c r="AM16" cm="1">
        <f t="array" ref="AM16">INDEX($AL$2:$AL$157,ROWS($AL16:AL$157))</f>
        <v>-2.1800000000000002</v>
      </c>
    </row>
    <row r="17" spans="2:39" x14ac:dyDescent="0.2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-12.15</v>
      </c>
      <c r="AM17" cm="1">
        <f t="array" ref="AM17">INDEX($AL$2:$AL$157,ROWS($AL17:AL$157))</f>
        <v>-26.66</v>
      </c>
    </row>
    <row r="18" spans="2:39" x14ac:dyDescent="0.2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-2.02999999999999</v>
      </c>
      <c r="AM18" cm="1">
        <f t="array" ref="AM18">INDEX($AL$2:$AL$157,ROWS($AL18:AL$157))</f>
        <v>-32.92</v>
      </c>
    </row>
    <row r="19" spans="2:39" x14ac:dyDescent="0.2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18.22</v>
      </c>
      <c r="AM19" cm="1">
        <f t="array" ref="AM19">INDEX($AL$2:$AL$157,ROWS($AL19:AL$157))</f>
        <v>35.590000000000003</v>
      </c>
    </row>
    <row r="20" spans="2:39" x14ac:dyDescent="0.2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12.59</v>
      </c>
      <c r="AM20" cm="1">
        <f t="array" ref="AM20">INDEX($AL$2:$AL$157,ROWS($AL20:AL$157))</f>
        <v>19.829999999999998</v>
      </c>
    </row>
    <row r="21" spans="2:39" x14ac:dyDescent="0.2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2.0799999999999899</v>
      </c>
      <c r="AM21" cm="1">
        <f t="array" ref="AM21">INDEX($AL$2:$AL$157,ROWS($AL21:AL$157))</f>
        <v>-12.82</v>
      </c>
    </row>
    <row r="22" spans="2:39" x14ac:dyDescent="0.2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30.66</v>
      </c>
      <c r="AM22" cm="1">
        <f t="array" ref="AM22">INDEX($AL$2:$AL$157,ROWS($AL22:AL$157))</f>
        <v>29.45</v>
      </c>
    </row>
    <row r="23" spans="2:39" x14ac:dyDescent="0.2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39.94</v>
      </c>
      <c r="AM23" cm="1">
        <f t="array" ref="AM23">INDEX($AL$2:$AL$157,ROWS($AL23:AL$157))</f>
        <v>15.309999999999899</v>
      </c>
    </row>
    <row r="24" spans="2:39" x14ac:dyDescent="0.2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-36.489999999999903</v>
      </c>
      <c r="AM24" cm="1">
        <f t="array" ref="AM24">INDEX($AL$2:$AL$157,ROWS($AL24:AL$157))</f>
        <v>-16.669999999999899</v>
      </c>
    </row>
    <row r="25" spans="2:39" x14ac:dyDescent="0.2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12.719999999999899</v>
      </c>
      <c r="AM25" cm="1">
        <f t="array" ref="AM25">INDEX($AL$2:$AL$157,ROWS($AL25:AL$157))</f>
        <v>-10.39</v>
      </c>
    </row>
    <row r="26" spans="2:39" x14ac:dyDescent="0.2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29.75</v>
      </c>
      <c r="AM26" cm="1">
        <f t="array" ref="AM26">INDEX($AL$2:$AL$157,ROWS($AL26:AL$157))</f>
        <v>0.63999999999999901</v>
      </c>
    </row>
    <row r="27" spans="2:39" x14ac:dyDescent="0.2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-14.72</v>
      </c>
      <c r="AM27" cm="1">
        <f t="array" ref="AM27">INDEX($AL$2:$AL$157,ROWS($AL27:AL$157))</f>
        <v>-46.5399999999999</v>
      </c>
    </row>
    <row r="28" spans="2:39" x14ac:dyDescent="0.2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4.4399999999999897</v>
      </c>
      <c r="AM28" cm="1">
        <f t="array" ref="AM28">INDEX($AL$2:$AL$157,ROWS($AL28:AL$157))</f>
        <v>-62.089999999999897</v>
      </c>
    </row>
    <row r="29" spans="2:39" x14ac:dyDescent="0.2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26.13</v>
      </c>
      <c r="AM29" cm="1">
        <f t="array" ref="AM29">INDEX($AL$2:$AL$157,ROWS($AL29:AL$157))</f>
        <v>23.52</v>
      </c>
    </row>
    <row r="30" spans="2:39" x14ac:dyDescent="0.2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-20.57</v>
      </c>
      <c r="AM30" cm="1">
        <f t="array" ref="AM30">INDEX($AL$2:$AL$157,ROWS($AL30:AL$157))</f>
        <v>9.61</v>
      </c>
    </row>
    <row r="31" spans="2:39" x14ac:dyDescent="0.2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7.1</v>
      </c>
      <c r="AM31" cm="1">
        <f t="array" ref="AM31">INDEX($AL$2:$AL$157,ROWS($AL31:AL$157))</f>
        <v>24.81</v>
      </c>
    </row>
    <row r="32" spans="2:39" x14ac:dyDescent="0.2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45.689999999999898</v>
      </c>
      <c r="AM32" cm="1">
        <f t="array" ref="AM32">INDEX($AL$2:$AL$157,ROWS($AL32:AL$157))</f>
        <v>-27.069999999999901</v>
      </c>
    </row>
    <row r="33" spans="2:39" x14ac:dyDescent="0.2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14.05</v>
      </c>
      <c r="AM33" cm="1">
        <f t="array" ref="AM33">INDEX($AL$2:$AL$157,ROWS($AL33:AL$157))</f>
        <v>-68.02</v>
      </c>
    </row>
    <row r="34" spans="2:39" x14ac:dyDescent="0.2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14.63</v>
      </c>
      <c r="AM34" cm="1">
        <f t="array" ref="AM34">INDEX($AL$2:$AL$157,ROWS($AL34:AL$157))</f>
        <v>36.9</v>
      </c>
    </row>
    <row r="35" spans="2:39" x14ac:dyDescent="0.2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-35.059999999999903</v>
      </c>
      <c r="AM35" cm="1">
        <f t="array" ref="AM35">INDEX($AL$2:$AL$157,ROWS($AL35:AL$157))</f>
        <v>9.94</v>
      </c>
    </row>
    <row r="36" spans="2:39" x14ac:dyDescent="0.2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20.599999999999898</v>
      </c>
      <c r="AM36" cm="1">
        <f t="array" ref="AM36">INDEX($AL$2:$AL$157,ROWS($AL36:AL$157))</f>
        <v>63.12</v>
      </c>
    </row>
    <row r="37" spans="2:39" x14ac:dyDescent="0.2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-2.37</v>
      </c>
      <c r="AM37" cm="1">
        <f t="array" ref="AM37">INDEX($AL$2:$AL$157,ROWS($AL37:AL$157))</f>
        <v>-10.7</v>
      </c>
    </row>
    <row r="38" spans="2:39" x14ac:dyDescent="0.2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6.19</v>
      </c>
      <c r="AM38" cm="1">
        <f t="array" ref="AM38">INDEX($AL$2:$AL$157,ROWS($AL38:AL$157))</f>
        <v>40.06</v>
      </c>
    </row>
    <row r="39" spans="2:39" x14ac:dyDescent="0.2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27.759999999999899</v>
      </c>
      <c r="AM39" cm="1">
        <f t="array" ref="AM39">INDEX($AL$2:$AL$157,ROWS($AL39:AL$157))</f>
        <v>20.350000000000001</v>
      </c>
    </row>
    <row r="40" spans="2:39" x14ac:dyDescent="0.2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-4.3199999999999896</v>
      </c>
      <c r="AM40" cm="1">
        <f t="array" ref="AM40">INDEX($AL$2:$AL$157,ROWS($AL40:AL$157))</f>
        <v>7.18</v>
      </c>
    </row>
    <row r="41" spans="2:39" x14ac:dyDescent="0.2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42.74</v>
      </c>
      <c r="AM41" cm="1">
        <f t="array" ref="AM41">INDEX($AL$2:$AL$157,ROWS($AL41:AL$157))</f>
        <v>11.3799999999999</v>
      </c>
    </row>
    <row r="42" spans="2:39" x14ac:dyDescent="0.2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-9.9600000000000009</v>
      </c>
      <c r="AM42" cm="1">
        <f t="array" ref="AM42">INDEX($AL$2:$AL$157,ROWS($AL42:AL$157))</f>
        <v>22.95</v>
      </c>
    </row>
    <row r="43" spans="2:39" x14ac:dyDescent="0.2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-16.059999999999999</v>
      </c>
      <c r="AM43" cm="1">
        <f t="array" ref="AM43">INDEX($AL$2:$AL$157,ROWS($AL43:AL$157))</f>
        <v>10.34</v>
      </c>
    </row>
    <row r="44" spans="2:39" x14ac:dyDescent="0.2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-16.169999999999899</v>
      </c>
      <c r="AM44" cm="1">
        <f t="array" ref="AM44">INDEX($AL$2:$AL$157,ROWS($AL44:AL$157))</f>
        <v>8.76</v>
      </c>
    </row>
    <row r="45" spans="2:39" x14ac:dyDescent="0.2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-1.37</v>
      </c>
      <c r="AM45" cm="1">
        <f t="array" ref="AM45">INDEX($AL$2:$AL$157,ROWS($AL45:AL$157))</f>
        <v>4.7399999999999904</v>
      </c>
    </row>
    <row r="46" spans="2:39" x14ac:dyDescent="0.2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23.33</v>
      </c>
      <c r="AM46" cm="1">
        <f t="array" ref="AM46">INDEX($AL$2:$AL$157,ROWS($AL46:AL$157))</f>
        <v>-0.17999999999999899</v>
      </c>
    </row>
    <row r="47" spans="2:39" x14ac:dyDescent="0.2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-5.33</v>
      </c>
      <c r="AM47" cm="1">
        <f t="array" ref="AM47">INDEX($AL$2:$AL$157,ROWS($AL47:AL$157))</f>
        <v>0.83999999999999897</v>
      </c>
    </row>
    <row r="48" spans="2:39" x14ac:dyDescent="0.2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9.8699999999999992</v>
      </c>
      <c r="AM48" cm="1">
        <f t="array" ref="AM48">INDEX($AL$2:$AL$157,ROWS($AL48:AL$157))</f>
        <v>-15.579999999999901</v>
      </c>
    </row>
    <row r="49" spans="2:39" x14ac:dyDescent="0.2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11.62</v>
      </c>
      <c r="AM49" cm="1">
        <f t="array" ref="AM49">INDEX($AL$2:$AL$157,ROWS($AL49:AL$157))</f>
        <v>17.04</v>
      </c>
    </row>
    <row r="50" spans="2:39" x14ac:dyDescent="0.2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20.67</v>
      </c>
      <c r="AM50" cm="1">
        <f t="array" ref="AM50">INDEX($AL$2:$AL$157,ROWS($AL50:AL$157))</f>
        <v>-17.48</v>
      </c>
    </row>
    <row r="51" spans="2:39" x14ac:dyDescent="0.2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14.12</v>
      </c>
      <c r="AM51" cm="1">
        <f t="array" ref="AM51">INDEX($AL$2:$AL$157,ROWS($AL51:AL$157))</f>
        <v>1.9199999999999899</v>
      </c>
    </row>
    <row r="52" spans="2:39" x14ac:dyDescent="0.2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20.48</v>
      </c>
      <c r="AM52" cm="1">
        <f t="array" ref="AM52">INDEX($AL$2:$AL$157,ROWS($AL52:AL$157))</f>
        <v>35.14</v>
      </c>
    </row>
    <row r="53" spans="2:39" x14ac:dyDescent="0.2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32.53</v>
      </c>
      <c r="AM53" cm="1">
        <f t="array" ref="AM53">INDEX($AL$2:$AL$157,ROWS($AL53:AL$157))</f>
        <v>42.57</v>
      </c>
    </row>
    <row r="54" spans="2:39" x14ac:dyDescent="0.2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41.94</v>
      </c>
      <c r="AM54" cm="1">
        <f t="array" ref="AM54">INDEX($AL$2:$AL$157,ROWS($AL54:AL$157))</f>
        <v>5.27</v>
      </c>
    </row>
    <row r="55" spans="2:39" x14ac:dyDescent="0.2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-30.77</v>
      </c>
      <c r="AM55" cm="1">
        <f t="array" ref="AM55">INDEX($AL$2:$AL$157,ROWS($AL55:AL$157))</f>
        <v>-22.6999999999999</v>
      </c>
    </row>
    <row r="56" spans="2:39" x14ac:dyDescent="0.2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-5.76</v>
      </c>
      <c r="AM56" cm="1">
        <f t="array" ref="AM56">INDEX($AL$2:$AL$157,ROWS($AL56:AL$157))</f>
        <v>38.119999999999997</v>
      </c>
    </row>
    <row r="57" spans="2:39" x14ac:dyDescent="0.2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2.2200000000000002</v>
      </c>
      <c r="AM57" cm="1">
        <f t="array" ref="AM57">INDEX($AL$2:$AL$157,ROWS($AL57:AL$157))</f>
        <v>15.659999999999901</v>
      </c>
    </row>
    <row r="58" spans="2:39" x14ac:dyDescent="0.2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9.58</v>
      </c>
      <c r="AM58" cm="1">
        <f t="array" ref="AM58">INDEX($AL$2:$AL$157,ROWS($AL58:AL$157))</f>
        <v>3.52999999999999</v>
      </c>
    </row>
    <row r="59" spans="2:39" x14ac:dyDescent="0.2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-7.24</v>
      </c>
      <c r="AM59" cm="1">
        <f t="array" ref="AM59">INDEX($AL$2:$AL$157,ROWS($AL59:AL$157))</f>
        <v>-23.57</v>
      </c>
    </row>
    <row r="60" spans="2:39" x14ac:dyDescent="0.2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-21.869999999999902</v>
      </c>
      <c r="AM60" cm="1">
        <f t="array" ref="AM60">INDEX($AL$2:$AL$157,ROWS($AL60:AL$157))</f>
        <v>-22.75</v>
      </c>
    </row>
    <row r="61" spans="2:39" x14ac:dyDescent="0.2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22.1</v>
      </c>
      <c r="AM61" cm="1">
        <f t="array" ref="AM61">INDEX($AL$2:$AL$157,ROWS($AL61:AL$157))</f>
        <v>27.39</v>
      </c>
    </row>
    <row r="62" spans="2:39" x14ac:dyDescent="0.2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27.9</v>
      </c>
      <c r="AM62" cm="1">
        <f t="array" ref="AM62">INDEX($AL$2:$AL$157,ROWS($AL62:AL$157))</f>
        <v>9.4799999999999898</v>
      </c>
    </row>
    <row r="63" spans="2:39" x14ac:dyDescent="0.2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6.67</v>
      </c>
      <c r="AM63" cm="1">
        <f t="array" ref="AM63">INDEX($AL$2:$AL$157,ROWS($AL63:AL$157))</f>
        <v>0.26999999999999902</v>
      </c>
    </row>
    <row r="64" spans="2:39" x14ac:dyDescent="0.2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-6.65</v>
      </c>
      <c r="AM64" cm="1">
        <f t="array" ref="AM64">INDEX($AL$2:$AL$157,ROWS($AL64:AL$157))</f>
        <v>-12.4</v>
      </c>
    </row>
    <row r="65" spans="2:39" x14ac:dyDescent="0.2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-11.49</v>
      </c>
      <c r="AM65" cm="1">
        <f t="array" ref="AM65">INDEX($AL$2:$AL$157,ROWS($AL65:AL$157))</f>
        <v>-32.9299999999999</v>
      </c>
    </row>
    <row r="66" spans="2:39" x14ac:dyDescent="0.2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-7.37</v>
      </c>
      <c r="AM66" cm="1">
        <f t="array" ref="AM66">INDEX($AL$2:$AL$157,ROWS($AL66:AL$157))</f>
        <v>20.9</v>
      </c>
    </row>
    <row r="67" spans="2:39" x14ac:dyDescent="0.2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-5.18</v>
      </c>
      <c r="AM67" cm="1">
        <f t="array" ref="AM67">INDEX($AL$2:$AL$157,ROWS($AL67:AL$157))</f>
        <v>5.42</v>
      </c>
    </row>
    <row r="68" spans="2:39" x14ac:dyDescent="0.2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43.16</v>
      </c>
      <c r="AM68" cm="1">
        <f t="array" ref="AM68">INDEX($AL$2:$AL$157,ROWS($AL68:AL$157))</f>
        <v>-14.8</v>
      </c>
    </row>
    <row r="69" spans="2:39" x14ac:dyDescent="0.2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1.99</v>
      </c>
      <c r="AM69" cm="1">
        <f t="array" ref="AM69">INDEX($AL$2:$AL$157,ROWS($AL69:AL$157))</f>
        <v>-11.65</v>
      </c>
    </row>
    <row r="70" spans="2:39" x14ac:dyDescent="0.2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13.82</v>
      </c>
      <c r="AM70" cm="1">
        <f t="array" ref="AM70">INDEX($AL$2:$AL$157,ROWS($AL70:AL$157))</f>
        <v>15.43</v>
      </c>
    </row>
    <row r="71" spans="2:39" x14ac:dyDescent="0.2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0.71</v>
      </c>
      <c r="AM71" cm="1">
        <f t="array" ref="AM71">INDEX($AL$2:$AL$157,ROWS($AL71:AL$157))</f>
        <v>6.6299999999999901</v>
      </c>
    </row>
    <row r="72" spans="2:39" x14ac:dyDescent="0.2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15.41</v>
      </c>
      <c r="AM72" cm="1">
        <f t="array" ref="AM72">INDEX($AL$2:$AL$157,ROWS($AL72:AL$157))</f>
        <v>-14.0899999999999</v>
      </c>
    </row>
    <row r="73" spans="2:39" x14ac:dyDescent="0.2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-15.67</v>
      </c>
      <c r="AM73" cm="1">
        <f t="array" ref="AM73">INDEX($AL$2:$AL$157,ROWS($AL73:AL$157))</f>
        <v>-13.799999999999899</v>
      </c>
    </row>
    <row r="74" spans="2:39" x14ac:dyDescent="0.2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23.409999999999901</v>
      </c>
      <c r="AM74" cm="1">
        <f t="array" ref="AM74">INDEX($AL$2:$AL$157,ROWS($AL74:AL$157))</f>
        <v>11.45</v>
      </c>
    </row>
    <row r="75" spans="2:39" x14ac:dyDescent="0.2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6.5399999999999903</v>
      </c>
      <c r="AM75" cm="1">
        <f t="array" ref="AM75">INDEX($AL$2:$AL$157,ROWS($AL75:AL$157))</f>
        <v>7.73</v>
      </c>
    </row>
    <row r="76" spans="2:39" x14ac:dyDescent="0.2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27.16</v>
      </c>
      <c r="AM76" cm="1">
        <f t="array" ref="AM76">INDEX($AL$2:$AL$157,ROWS($AL76:AL$157))</f>
        <v>6.41</v>
      </c>
    </row>
    <row r="77" spans="2:39" x14ac:dyDescent="0.2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19.399999999999999</v>
      </c>
      <c r="AM77" cm="1">
        <f t="array" ref="AM77">INDEX($AL$2:$AL$157,ROWS($AL77:AL$157))</f>
        <v>2.12</v>
      </c>
    </row>
    <row r="78" spans="2:39" x14ac:dyDescent="0.2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4.3499999999999996</v>
      </c>
      <c r="AM78" cm="1">
        <f t="array" ref="AM78">INDEX($AL$2:$AL$157,ROWS($AL78:AL$157))</f>
        <v>40.07</v>
      </c>
    </row>
    <row r="79" spans="2:39" x14ac:dyDescent="0.2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-5.65</v>
      </c>
      <c r="AM79" cm="1">
        <f t="array" ref="AM79">INDEX($AL$2:$AL$157,ROWS($AL79:AL$157))</f>
        <v>12.69</v>
      </c>
    </row>
    <row r="80" spans="2:39" x14ac:dyDescent="0.2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12.69</v>
      </c>
      <c r="AM80" cm="1">
        <f t="array" ref="AM80">INDEX($AL$2:$AL$157,ROWS($AL80:AL$157))</f>
        <v>-5.65</v>
      </c>
    </row>
    <row r="81" spans="2:39" x14ac:dyDescent="0.2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40.07</v>
      </c>
      <c r="AM81" cm="1">
        <f t="array" ref="AM81">INDEX($AL$2:$AL$157,ROWS($AL81:AL$157))</f>
        <v>4.3499999999999996</v>
      </c>
    </row>
    <row r="82" spans="2:39" x14ac:dyDescent="0.2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2.12</v>
      </c>
      <c r="AM82" cm="1">
        <f t="array" ref="AM82">INDEX($AL$2:$AL$157,ROWS($AL82:AL$157))</f>
        <v>19.399999999999999</v>
      </c>
    </row>
    <row r="83" spans="2:39" x14ac:dyDescent="0.2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6.41</v>
      </c>
      <c r="AM83" cm="1">
        <f t="array" ref="AM83">INDEX($AL$2:$AL$157,ROWS($AL83:AL$157))</f>
        <v>27.16</v>
      </c>
    </row>
    <row r="84" spans="2:39" x14ac:dyDescent="0.2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7.73</v>
      </c>
      <c r="AM84" cm="1">
        <f t="array" ref="AM84">INDEX($AL$2:$AL$157,ROWS($AL84:AL$157))</f>
        <v>6.5399999999999903</v>
      </c>
    </row>
    <row r="85" spans="2:39" x14ac:dyDescent="0.2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11.45</v>
      </c>
      <c r="AM85" cm="1">
        <f t="array" ref="AM85">INDEX($AL$2:$AL$157,ROWS($AL85:AL$157))</f>
        <v>23.409999999999901</v>
      </c>
    </row>
    <row r="86" spans="2:39" x14ac:dyDescent="0.2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-13.799999999999899</v>
      </c>
      <c r="AM86" cm="1">
        <f t="array" ref="AM86">INDEX($AL$2:$AL$157,ROWS($AL86:AL$157))</f>
        <v>-15.67</v>
      </c>
    </row>
    <row r="87" spans="2:39" x14ac:dyDescent="0.2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-14.0899999999999</v>
      </c>
      <c r="AM87" cm="1">
        <f t="array" ref="AM87">INDEX($AL$2:$AL$157,ROWS($AL87:AL$157))</f>
        <v>15.41</v>
      </c>
    </row>
    <row r="88" spans="2:39" x14ac:dyDescent="0.2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6.6299999999999901</v>
      </c>
      <c r="AM88" cm="1">
        <f t="array" ref="AM88">INDEX($AL$2:$AL$157,ROWS($AL88:AL$157))</f>
        <v>0.71</v>
      </c>
    </row>
    <row r="89" spans="2:39" x14ac:dyDescent="0.2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15.43</v>
      </c>
      <c r="AM89" cm="1">
        <f t="array" ref="AM89">INDEX($AL$2:$AL$157,ROWS($AL89:AL$157))</f>
        <v>13.82</v>
      </c>
    </row>
    <row r="90" spans="2:39" x14ac:dyDescent="0.2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-11.65</v>
      </c>
      <c r="AM90" cm="1">
        <f t="array" ref="AM90">INDEX($AL$2:$AL$157,ROWS($AL90:AL$157))</f>
        <v>1.99</v>
      </c>
    </row>
    <row r="91" spans="2:39" x14ac:dyDescent="0.2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-14.8</v>
      </c>
      <c r="AM91" cm="1">
        <f t="array" ref="AM91">INDEX($AL$2:$AL$157,ROWS($AL91:AL$157))</f>
        <v>43.16</v>
      </c>
    </row>
    <row r="92" spans="2:39" x14ac:dyDescent="0.2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5.42</v>
      </c>
      <c r="AM92" cm="1">
        <f t="array" ref="AM92">INDEX($AL$2:$AL$157,ROWS($AL92:AL$157))</f>
        <v>-5.18</v>
      </c>
    </row>
    <row r="93" spans="2:39" x14ac:dyDescent="0.2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20.9</v>
      </c>
      <c r="AM93" cm="1">
        <f t="array" ref="AM93">INDEX($AL$2:$AL$157,ROWS($AL93:AL$157))</f>
        <v>-7.37</v>
      </c>
    </row>
    <row r="94" spans="2:39" x14ac:dyDescent="0.2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-32.9299999999999</v>
      </c>
      <c r="AM94" cm="1">
        <f t="array" ref="AM94">INDEX($AL$2:$AL$157,ROWS($AL94:AL$157))</f>
        <v>-11.49</v>
      </c>
    </row>
    <row r="95" spans="2:39" x14ac:dyDescent="0.2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-12.4</v>
      </c>
      <c r="AM95" cm="1">
        <f t="array" ref="AM95">INDEX($AL$2:$AL$157,ROWS($AL95:AL$157))</f>
        <v>-6.65</v>
      </c>
    </row>
    <row r="96" spans="2:39" x14ac:dyDescent="0.2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0.26999999999999902</v>
      </c>
      <c r="AM96" cm="1">
        <f t="array" ref="AM96">INDEX($AL$2:$AL$157,ROWS($AL96:AL$157))</f>
        <v>6.67</v>
      </c>
    </row>
    <row r="97" spans="2:39" x14ac:dyDescent="0.2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9.4799999999999898</v>
      </c>
      <c r="AM97" cm="1">
        <f t="array" ref="AM97">INDEX($AL$2:$AL$157,ROWS($AL97:AL$157))</f>
        <v>27.9</v>
      </c>
    </row>
    <row r="98" spans="2:39" x14ac:dyDescent="0.2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27.39</v>
      </c>
      <c r="AM98" cm="1">
        <f t="array" ref="AM98">INDEX($AL$2:$AL$157,ROWS($AL98:AL$157))</f>
        <v>22.1</v>
      </c>
    </row>
    <row r="99" spans="2:39" x14ac:dyDescent="0.2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-22.75</v>
      </c>
      <c r="AM99" cm="1">
        <f t="array" ref="AM99">INDEX($AL$2:$AL$157,ROWS($AL99:AL$157))</f>
        <v>-21.869999999999902</v>
      </c>
    </row>
    <row r="100" spans="2:39" x14ac:dyDescent="0.2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-23.57</v>
      </c>
      <c r="AM100" cm="1">
        <f t="array" ref="AM100">INDEX($AL$2:$AL$157,ROWS($AL100:AL$157))</f>
        <v>-7.24</v>
      </c>
    </row>
    <row r="101" spans="2:39" x14ac:dyDescent="0.2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3.52999999999999</v>
      </c>
      <c r="AM101" cm="1">
        <f t="array" ref="AM101">INDEX($AL$2:$AL$157,ROWS($AL101:AL$157))</f>
        <v>9.58</v>
      </c>
    </row>
    <row r="102" spans="2:39" x14ac:dyDescent="0.2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15.659999999999901</v>
      </c>
      <c r="AM102" cm="1">
        <f t="array" ref="AM102">INDEX($AL$2:$AL$157,ROWS($AL102:AL$157))</f>
        <v>2.2200000000000002</v>
      </c>
    </row>
    <row r="103" spans="2:39" x14ac:dyDescent="0.2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38.119999999999997</v>
      </c>
      <c r="AM103" cm="1">
        <f t="array" ref="AM103">INDEX($AL$2:$AL$157,ROWS($AL103:AL$157))</f>
        <v>-5.76</v>
      </c>
    </row>
    <row r="104" spans="2:39" x14ac:dyDescent="0.2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-22.6999999999999</v>
      </c>
      <c r="AM104" cm="1">
        <f t="array" ref="AM104">INDEX($AL$2:$AL$157,ROWS($AL104:AL$157))</f>
        <v>-30.77</v>
      </c>
    </row>
    <row r="105" spans="2:39" x14ac:dyDescent="0.2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5.27</v>
      </c>
      <c r="AM105" cm="1">
        <f t="array" ref="AM105">INDEX($AL$2:$AL$157,ROWS($AL105:AL$157))</f>
        <v>41.94</v>
      </c>
    </row>
    <row r="106" spans="2:39" x14ac:dyDescent="0.2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42.57</v>
      </c>
      <c r="AM106" cm="1">
        <f t="array" ref="AM106">INDEX($AL$2:$AL$157,ROWS($AL106:AL$157))</f>
        <v>32.53</v>
      </c>
    </row>
    <row r="107" spans="2:39" x14ac:dyDescent="0.2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35.14</v>
      </c>
      <c r="AM107" cm="1">
        <f t="array" ref="AM107">INDEX($AL$2:$AL$157,ROWS($AL107:AL$157))</f>
        <v>20.48</v>
      </c>
    </row>
    <row r="108" spans="2:39" x14ac:dyDescent="0.2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1.9199999999999899</v>
      </c>
      <c r="AM108" cm="1">
        <f t="array" ref="AM108">INDEX($AL$2:$AL$157,ROWS($AL108:AL$157))</f>
        <v>14.12</v>
      </c>
    </row>
    <row r="109" spans="2:39" x14ac:dyDescent="0.2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-17.48</v>
      </c>
      <c r="AM109" cm="1">
        <f t="array" ref="AM109">INDEX($AL$2:$AL$157,ROWS($AL109:AL$157))</f>
        <v>20.67</v>
      </c>
    </row>
    <row r="110" spans="2:39" x14ac:dyDescent="0.2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17.04</v>
      </c>
      <c r="AM110" cm="1">
        <f t="array" ref="AM110">INDEX($AL$2:$AL$157,ROWS($AL110:AL$157))</f>
        <v>11.62</v>
      </c>
    </row>
    <row r="111" spans="2:39" x14ac:dyDescent="0.2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-15.579999999999901</v>
      </c>
      <c r="AM111" cm="1">
        <f t="array" ref="AM111">INDEX($AL$2:$AL$157,ROWS($AL111:AL$157))</f>
        <v>9.8699999999999992</v>
      </c>
    </row>
    <row r="112" spans="2:39" x14ac:dyDescent="0.2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0.83999999999999897</v>
      </c>
      <c r="AM112" cm="1">
        <f t="array" ref="AM112">INDEX($AL$2:$AL$157,ROWS($AL112:AL$157))</f>
        <v>-5.33</v>
      </c>
    </row>
    <row r="113" spans="2:39" x14ac:dyDescent="0.2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-0.17999999999999899</v>
      </c>
      <c r="AM113" cm="1">
        <f t="array" ref="AM113">INDEX($AL$2:$AL$157,ROWS($AL113:AL$157))</f>
        <v>23.33</v>
      </c>
    </row>
    <row r="114" spans="2:39" x14ac:dyDescent="0.2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4.7399999999999904</v>
      </c>
      <c r="AM114" cm="1">
        <f t="array" ref="AM114">INDEX($AL$2:$AL$157,ROWS($AL114:AL$157))</f>
        <v>-1.37</v>
      </c>
    </row>
    <row r="115" spans="2:39" x14ac:dyDescent="0.2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8.76</v>
      </c>
      <c r="AM115" cm="1">
        <f t="array" ref="AM115">INDEX($AL$2:$AL$157,ROWS($AL115:AL$157))</f>
        <v>-16.169999999999899</v>
      </c>
    </row>
    <row r="116" spans="2:39" x14ac:dyDescent="0.2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10.34</v>
      </c>
      <c r="AM116" cm="1">
        <f t="array" ref="AM116">INDEX($AL$2:$AL$157,ROWS($AL116:AL$157))</f>
        <v>-16.059999999999999</v>
      </c>
    </row>
    <row r="117" spans="2:39" x14ac:dyDescent="0.2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22.95</v>
      </c>
      <c r="AM117" cm="1">
        <f t="array" ref="AM117">INDEX($AL$2:$AL$157,ROWS($AL117:AL$157))</f>
        <v>-9.9600000000000009</v>
      </c>
    </row>
    <row r="118" spans="2:39" x14ac:dyDescent="0.2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11.3799999999999</v>
      </c>
      <c r="AM118" cm="1">
        <f t="array" ref="AM118">INDEX($AL$2:$AL$157,ROWS($AL118:AL$157))</f>
        <v>42.74</v>
      </c>
    </row>
    <row r="119" spans="2:39" x14ac:dyDescent="0.2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7.18</v>
      </c>
      <c r="AM119" cm="1">
        <f t="array" ref="AM119">INDEX($AL$2:$AL$157,ROWS($AL119:AL$157))</f>
        <v>-4.3199999999999896</v>
      </c>
    </row>
    <row r="120" spans="2:39" x14ac:dyDescent="0.2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20.350000000000001</v>
      </c>
      <c r="AM120" cm="1">
        <f t="array" ref="AM120">INDEX($AL$2:$AL$157,ROWS($AL120:AL$157))</f>
        <v>27.759999999999899</v>
      </c>
    </row>
    <row r="121" spans="2:39" x14ac:dyDescent="0.2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40.06</v>
      </c>
      <c r="AM121" cm="1">
        <f t="array" ref="AM121">INDEX($AL$2:$AL$157,ROWS($AL121:AL$157))</f>
        <v>6.19</v>
      </c>
    </row>
    <row r="122" spans="2:39" x14ac:dyDescent="0.2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-10.7</v>
      </c>
      <c r="AM122" cm="1">
        <f t="array" ref="AM122">INDEX($AL$2:$AL$157,ROWS($AL122:AL$157))</f>
        <v>-2.37</v>
      </c>
    </row>
    <row r="123" spans="2:39" x14ac:dyDescent="0.2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63.12</v>
      </c>
      <c r="AM123" cm="1">
        <f t="array" ref="AM123">INDEX($AL$2:$AL$157,ROWS($AL123:AL$157))</f>
        <v>20.599999999999898</v>
      </c>
    </row>
    <row r="124" spans="2:39" x14ac:dyDescent="0.2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9.94</v>
      </c>
      <c r="AM124" cm="1">
        <f t="array" ref="AM124">INDEX($AL$2:$AL$157,ROWS($AL124:AL$157))</f>
        <v>-35.059999999999903</v>
      </c>
    </row>
    <row r="125" spans="2:39" x14ac:dyDescent="0.2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36.9</v>
      </c>
      <c r="AM125" cm="1">
        <f t="array" ref="AM125">INDEX($AL$2:$AL$157,ROWS($AL125:AL$157))</f>
        <v>14.63</v>
      </c>
    </row>
    <row r="126" spans="2:39" x14ac:dyDescent="0.2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-68.02</v>
      </c>
      <c r="AM126" cm="1">
        <f t="array" ref="AM126">INDEX($AL$2:$AL$157,ROWS($AL126:AL$157))</f>
        <v>14.05</v>
      </c>
    </row>
    <row r="127" spans="2:39" x14ac:dyDescent="0.2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-27.069999999999901</v>
      </c>
      <c r="AM127" cm="1">
        <f t="array" ref="AM127">INDEX($AL$2:$AL$157,ROWS($AL127:AL$157))</f>
        <v>45.689999999999898</v>
      </c>
    </row>
    <row r="128" spans="2:39" x14ac:dyDescent="0.2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24.81</v>
      </c>
      <c r="AM128" cm="1">
        <f t="array" ref="AM128">INDEX($AL$2:$AL$157,ROWS($AL128:AL$157))</f>
        <v>7.1</v>
      </c>
    </row>
    <row r="129" spans="2:39" x14ac:dyDescent="0.2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9.61</v>
      </c>
      <c r="AM129" cm="1">
        <f t="array" ref="AM129">INDEX($AL$2:$AL$157,ROWS($AL129:AL$157))</f>
        <v>-20.57</v>
      </c>
    </row>
    <row r="130" spans="2:39" x14ac:dyDescent="0.2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23.52</v>
      </c>
      <c r="AM130" cm="1">
        <f t="array" ref="AM130">INDEX($AL$2:$AL$157,ROWS($AL130:AL$157))</f>
        <v>26.13</v>
      </c>
    </row>
    <row r="131" spans="2:39" x14ac:dyDescent="0.2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-62.089999999999897</v>
      </c>
      <c r="AM131" cm="1">
        <f t="array" ref="AM131">INDEX($AL$2:$AL$157,ROWS($AL131:AL$157))</f>
        <v>4.4399999999999897</v>
      </c>
    </row>
    <row r="132" spans="2:39" x14ac:dyDescent="0.2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-46.5399999999999</v>
      </c>
      <c r="AM132" cm="1">
        <f t="array" ref="AM132">INDEX($AL$2:$AL$157,ROWS($AL132:AL$157))</f>
        <v>-14.72</v>
      </c>
    </row>
    <row r="133" spans="2:39" x14ac:dyDescent="0.2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0.63999999999999901</v>
      </c>
      <c r="AM133" cm="1">
        <f t="array" ref="AM133">INDEX($AL$2:$AL$157,ROWS($AL133:AL$157))</f>
        <v>29.75</v>
      </c>
    </row>
    <row r="134" spans="2:39" x14ac:dyDescent="0.2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-10.39</v>
      </c>
      <c r="AM134" cm="1">
        <f t="array" ref="AM134">INDEX($AL$2:$AL$157,ROWS($AL134:AL$157))</f>
        <v>12.719999999999899</v>
      </c>
    </row>
    <row r="135" spans="2:39" x14ac:dyDescent="0.2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-16.669999999999899</v>
      </c>
      <c r="AM135" cm="1">
        <f t="array" ref="AM135">INDEX($AL$2:$AL$157,ROWS($AL135:AL$157))</f>
        <v>-36.489999999999903</v>
      </c>
    </row>
    <row r="136" spans="2:39" x14ac:dyDescent="0.2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15.309999999999899</v>
      </c>
      <c r="AM136" cm="1">
        <f t="array" ref="AM136">INDEX($AL$2:$AL$157,ROWS($AL136:AL$157))</f>
        <v>39.94</v>
      </c>
    </row>
    <row r="137" spans="2:39" x14ac:dyDescent="0.2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29.45</v>
      </c>
      <c r="AM137" cm="1">
        <f t="array" ref="AM137">INDEX($AL$2:$AL$157,ROWS($AL137:AL$157))</f>
        <v>30.66</v>
      </c>
    </row>
    <row r="138" spans="2:39" x14ac:dyDescent="0.2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-12.82</v>
      </c>
      <c r="AM138" cm="1">
        <f t="array" ref="AM138">INDEX($AL$2:$AL$157,ROWS($AL138:AL$157))</f>
        <v>2.0799999999999899</v>
      </c>
    </row>
    <row r="139" spans="2:39" x14ac:dyDescent="0.2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19.829999999999998</v>
      </c>
      <c r="AM139" cm="1">
        <f t="array" ref="AM139">INDEX($AL$2:$AL$157,ROWS($AL139:AL$157))</f>
        <v>12.59</v>
      </c>
    </row>
    <row r="140" spans="2:39" x14ac:dyDescent="0.2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35.590000000000003</v>
      </c>
      <c r="AM140" cm="1">
        <f t="array" ref="AM140">INDEX($AL$2:$AL$157,ROWS($AL140:AL$157))</f>
        <v>18.22</v>
      </c>
    </row>
    <row r="141" spans="2:39" x14ac:dyDescent="0.2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-32.92</v>
      </c>
      <c r="AM141" cm="1">
        <f t="array" ref="AM141">INDEX($AL$2:$AL$157,ROWS($AL141:AL$157))</f>
        <v>-2.02999999999999</v>
      </c>
    </row>
    <row r="142" spans="2:39" x14ac:dyDescent="0.2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-26.66</v>
      </c>
      <c r="AM142" cm="1">
        <f t="array" ref="AM142">INDEX($AL$2:$AL$157,ROWS($AL142:AL$157))</f>
        <v>-12.15</v>
      </c>
    </row>
    <row r="143" spans="2:39" x14ac:dyDescent="0.2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-2.1800000000000002</v>
      </c>
      <c r="AM143" cm="1">
        <f t="array" ref="AM143">INDEX($AL$2:$AL$157,ROWS($AL143:AL$157))</f>
        <v>4.24</v>
      </c>
    </row>
    <row r="144" spans="2:39" x14ac:dyDescent="0.2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-17.759999999999899</v>
      </c>
      <c r="AM144" cm="1">
        <f t="array" ref="AM144">INDEX($AL$2:$AL$157,ROWS($AL144:AL$157))</f>
        <v>7.7399999999999904</v>
      </c>
    </row>
    <row r="145" spans="2:39" x14ac:dyDescent="0.2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22.52</v>
      </c>
      <c r="AM145" cm="1">
        <f t="array" ref="AM145">INDEX($AL$2:$AL$157,ROWS($AL145:AL$157))</f>
        <v>-9.4</v>
      </c>
    </row>
    <row r="146" spans="2:39" x14ac:dyDescent="0.2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-20.119999999999902</v>
      </c>
      <c r="AM146" cm="1">
        <f t="array" ref="AM146">INDEX($AL$2:$AL$157,ROWS($AL146:AL$157))</f>
        <v>16.36</v>
      </c>
    </row>
    <row r="147" spans="2:39" x14ac:dyDescent="0.2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-28.61</v>
      </c>
      <c r="AM147" cm="1">
        <f t="array" ref="AM147">INDEX($AL$2:$AL$157,ROWS($AL147:AL$157))</f>
        <v>23.13</v>
      </c>
    </row>
    <row r="148" spans="2:39" x14ac:dyDescent="0.2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7.7699999999999898</v>
      </c>
      <c r="AM148" cm="1">
        <f t="array" ref="AM148">INDEX($AL$2:$AL$157,ROWS($AL148:AL$157))</f>
        <v>22.67</v>
      </c>
    </row>
    <row r="149" spans="2:39" x14ac:dyDescent="0.2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26.85</v>
      </c>
      <c r="AM149" cm="1">
        <f t="array" ref="AM149">INDEX($AL$2:$AL$157,ROWS($AL149:AL$157))</f>
        <v>-3.96</v>
      </c>
    </row>
    <row r="150" spans="2:39" x14ac:dyDescent="0.2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31.97</v>
      </c>
      <c r="AM150" cm="1">
        <f t="array" ref="AM150">INDEX($AL$2:$AL$157,ROWS($AL150:AL$157))</f>
        <v>16.100000000000001</v>
      </c>
    </row>
    <row r="151" spans="2:39" x14ac:dyDescent="0.2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-5.8499999999999899</v>
      </c>
      <c r="AM151" cm="1">
        <f t="array" ref="AM151">INDEX($AL$2:$AL$157,ROWS($AL151:AL$157))</f>
        <v>-5.64</v>
      </c>
    </row>
    <row r="152" spans="2:39" x14ac:dyDescent="0.2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-21.11</v>
      </c>
      <c r="AM152" cm="1">
        <f t="array" ref="AM152">INDEX($AL$2:$AL$157,ROWS($AL152:AL$157))</f>
        <v>3.15</v>
      </c>
    </row>
    <row r="153" spans="2:39" x14ac:dyDescent="0.2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31.62</v>
      </c>
      <c r="AM153" cm="1">
        <f t="array" ref="AM153">INDEX($AL$2:$AL$157,ROWS($AL153:AL$157))</f>
        <v>-35.89</v>
      </c>
    </row>
    <row r="154" spans="2:39" x14ac:dyDescent="0.2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14.59</v>
      </c>
      <c r="AM154" cm="1">
        <f t="array" ref="AM154">INDEX($AL$2:$AL$157,ROWS($AL154:AL$157))</f>
        <v>3.89</v>
      </c>
    </row>
    <row r="155" spans="2:39" x14ac:dyDescent="0.2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-71.229999999999905</v>
      </c>
      <c r="AM155" cm="1">
        <f t="array" ref="AM155">INDEX($AL$2:$AL$157,ROWS($AL155:AL$157))</f>
        <v>2.88</v>
      </c>
    </row>
    <row r="156" spans="2:39" x14ac:dyDescent="0.2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-35.94</v>
      </c>
      <c r="AM156" cm="1">
        <f t="array" ref="AM156">INDEX($AL$2:$AL$157,ROWS($AL156:AL$157))</f>
        <v>-44.88</v>
      </c>
    </row>
    <row r="157" spans="2:39" x14ac:dyDescent="0.2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17.84</v>
      </c>
      <c r="AM157" cm="1">
        <f t="array" ref="AM157">INDEX($AL$2:$AL$157,ROWS($AL157:AL$157))</f>
        <v>2.4300000000000002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 x14ac:dyDescent="0.2"/>
  <sheetData>
    <row r="1" spans="1:34" x14ac:dyDescent="0.2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 x14ac:dyDescent="0.2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 x14ac:dyDescent="0.2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 x14ac:dyDescent="0.2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 x14ac:dyDescent="0.2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 x14ac:dyDescent="0.2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 x14ac:dyDescent="0.2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 x14ac:dyDescent="0.2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 x14ac:dyDescent="0.2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 x14ac:dyDescent="0.2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 x14ac:dyDescent="0.2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 x14ac:dyDescent="0.2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 x14ac:dyDescent="0.2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 x14ac:dyDescent="0.2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 x14ac:dyDescent="0.2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 x14ac:dyDescent="0.2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 x14ac:dyDescent="0.2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 x14ac:dyDescent="0.2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 x14ac:dyDescent="0.2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 x14ac:dyDescent="0.2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 x14ac:dyDescent="0.2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 x14ac:dyDescent="0.2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 x14ac:dyDescent="0.2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 x14ac:dyDescent="0.2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 x14ac:dyDescent="0.2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 x14ac:dyDescent="0.2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 x14ac:dyDescent="0.2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 x14ac:dyDescent="0.2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 x14ac:dyDescent="0.2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 x14ac:dyDescent="0.2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 x14ac:dyDescent="0.2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 x14ac:dyDescent="0.2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 x14ac:dyDescent="0.2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 x14ac:dyDescent="0.2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 x14ac:dyDescent="0.2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 x14ac:dyDescent="0.2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 x14ac:dyDescent="0.2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 x14ac:dyDescent="0.2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 x14ac:dyDescent="0.2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 x14ac:dyDescent="0.2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 x14ac:dyDescent="0.2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 x14ac:dyDescent="0.2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 x14ac:dyDescent="0.2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 x14ac:dyDescent="0.2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 x14ac:dyDescent="0.2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 x14ac:dyDescent="0.2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 x14ac:dyDescent="0.2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 x14ac:dyDescent="0.2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 x14ac:dyDescent="0.2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 x14ac:dyDescent="0.2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 x14ac:dyDescent="0.2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 x14ac:dyDescent="0.2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 x14ac:dyDescent="0.2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 x14ac:dyDescent="0.2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C24" sqref="C24"/>
    </sheetView>
  </sheetViews>
  <sheetFormatPr baseColWidth="10" defaultRowHeight="16" x14ac:dyDescent="0.2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 x14ac:dyDescent="0.2">
      <c r="B2" t="s">
        <v>1179</v>
      </c>
    </row>
    <row r="3" spans="2:14" x14ac:dyDescent="0.2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14" x14ac:dyDescent="0.2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14" x14ac:dyDescent="0.2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14" x14ac:dyDescent="0.2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14" x14ac:dyDescent="0.2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14" x14ac:dyDescent="0.2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14" x14ac:dyDescent="0.2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14" x14ac:dyDescent="0.2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14" x14ac:dyDescent="0.2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  <c r="N11" s="47"/>
    </row>
    <row r="12" spans="2:14" x14ac:dyDescent="0.2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14" x14ac:dyDescent="0.2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14" x14ac:dyDescent="0.2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14" x14ac:dyDescent="0.2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14" x14ac:dyDescent="0.2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 x14ac:dyDescent="0.2">
      <c r="B18" t="s">
        <v>1190</v>
      </c>
      <c r="C18" s="14">
        <f>198144.68+260691.06</f>
        <v>458835.74</v>
      </c>
    </row>
    <row r="20" spans="2:7" x14ac:dyDescent="0.2">
      <c r="B20" t="s">
        <v>1242</v>
      </c>
    </row>
    <row r="21" spans="2:7" x14ac:dyDescent="0.2">
      <c r="B21" t="s">
        <v>1240</v>
      </c>
    </row>
    <row r="22" spans="2:7" x14ac:dyDescent="0.2">
      <c r="B22" s="24" t="s">
        <v>1241</v>
      </c>
    </row>
    <row r="27" spans="2:7" x14ac:dyDescent="0.2">
      <c r="B27" s="48" t="s">
        <v>1178</v>
      </c>
    </row>
    <row r="28" spans="2:7" x14ac:dyDescent="0.2">
      <c r="B28" s="20">
        <v>45492</v>
      </c>
    </row>
    <row r="29" spans="2:7" x14ac:dyDescent="0.2">
      <c r="B29" t="s">
        <v>966</v>
      </c>
    </row>
    <row r="30" spans="2:7" x14ac:dyDescent="0.2">
      <c r="B30" t="s">
        <v>972</v>
      </c>
      <c r="C30" t="s">
        <v>971</v>
      </c>
    </row>
    <row r="32" spans="2:7" x14ac:dyDescent="0.2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 x14ac:dyDescent="0.2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 x14ac:dyDescent="0.2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 x14ac:dyDescent="0.2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B1:AD27"/>
  <sheetViews>
    <sheetView workbookViewId="0">
      <selection activeCell="R11" sqref="R11"/>
    </sheetView>
  </sheetViews>
  <sheetFormatPr baseColWidth="10" defaultRowHeight="16" x14ac:dyDescent="0.2"/>
  <cols>
    <col min="3" max="3" width="17.5" bestFit="1" customWidth="1"/>
    <col min="4" max="4" width="11.6640625" customWidth="1"/>
  </cols>
  <sheetData>
    <row r="1" spans="2:30" x14ac:dyDescent="0.2">
      <c r="M1" t="s">
        <v>1149</v>
      </c>
      <c r="R1" t="s">
        <v>1131</v>
      </c>
      <c r="S1" t="s">
        <v>1138</v>
      </c>
    </row>
    <row r="2" spans="2:30" x14ac:dyDescent="0.2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115</v>
      </c>
      <c r="Z2" s="14" t="s">
        <v>961</v>
      </c>
      <c r="AA2" s="14">
        <v>8531532</v>
      </c>
    </row>
    <row r="3" spans="2:30" x14ac:dyDescent="0.2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114</v>
      </c>
      <c r="T3" t="s">
        <v>1244</v>
      </c>
      <c r="Z3" t="s">
        <v>958</v>
      </c>
      <c r="AA3">
        <f>AA2*AB3</f>
        <v>426576.60000000003</v>
      </c>
      <c r="AB3" s="5">
        <v>0.05</v>
      </c>
    </row>
    <row r="4" spans="2:30" x14ac:dyDescent="0.2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1950</v>
      </c>
      <c r="Z4" t="s">
        <v>959</v>
      </c>
      <c r="AA4">
        <f>AA2*AB4</f>
        <v>511891.92</v>
      </c>
      <c r="AB4" s="5">
        <v>0.06</v>
      </c>
      <c r="AD4" t="s">
        <v>1250</v>
      </c>
    </row>
    <row r="5" spans="2:30" x14ac:dyDescent="0.2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4400</v>
      </c>
      <c r="T5" t="s">
        <v>1245</v>
      </c>
      <c r="U5" s="12">
        <v>19092500</v>
      </c>
      <c r="W5" t="s">
        <v>1245</v>
      </c>
      <c r="X5" s="12">
        <v>19455500</v>
      </c>
      <c r="Z5" t="s">
        <v>960</v>
      </c>
      <c r="AA5">
        <v>30000</v>
      </c>
      <c r="AD5" t="s">
        <v>1251</v>
      </c>
    </row>
    <row r="6" spans="2:30" x14ac:dyDescent="0.2">
      <c r="C6" t="s">
        <v>157</v>
      </c>
      <c r="D6">
        <f>SUM(D2:D5)</f>
        <v>9500000</v>
      </c>
      <c r="J6">
        <v>16000</v>
      </c>
      <c r="R6">
        <v>50</v>
      </c>
      <c r="T6" t="s">
        <v>1246</v>
      </c>
      <c r="U6" s="12">
        <v>17500000</v>
      </c>
      <c r="W6" t="s">
        <v>1246</v>
      </c>
      <c r="X6" s="12">
        <v>17500000</v>
      </c>
      <c r="Z6" t="s">
        <v>157</v>
      </c>
      <c r="AA6">
        <f>SUM(AA2:AA5)</f>
        <v>9500000.5199999996</v>
      </c>
    </row>
    <row r="7" spans="2:30" x14ac:dyDescent="0.2">
      <c r="J7">
        <v>85316</v>
      </c>
      <c r="N7" s="12">
        <f>SUM(N2:N5)</f>
        <v>52700</v>
      </c>
      <c r="R7">
        <v>243</v>
      </c>
      <c r="T7" t="s">
        <v>1249</v>
      </c>
      <c r="U7" s="12">
        <v>20000000</v>
      </c>
      <c r="W7" t="s">
        <v>1249</v>
      </c>
      <c r="X7" s="12">
        <v>20000000</v>
      </c>
    </row>
    <row r="8" spans="2:30" x14ac:dyDescent="0.2">
      <c r="C8" t="s">
        <v>1009</v>
      </c>
      <c r="D8">
        <v>16000</v>
      </c>
      <c r="F8" s="5"/>
      <c r="R8">
        <v>916</v>
      </c>
      <c r="T8" t="s">
        <v>1247</v>
      </c>
      <c r="U8" s="12">
        <f>U5*U6/U7</f>
        <v>16705937.5</v>
      </c>
      <c r="W8" t="s">
        <v>1247</v>
      </c>
      <c r="X8" s="12">
        <f>X5*X6/X7</f>
        <v>17023562.5</v>
      </c>
    </row>
    <row r="9" spans="2:30" x14ac:dyDescent="0.2">
      <c r="E9" s="5"/>
      <c r="F9" s="5"/>
      <c r="R9">
        <v>1150</v>
      </c>
      <c r="T9" t="s">
        <v>1248</v>
      </c>
      <c r="U9" s="12">
        <f>U7-U8</f>
        <v>3294062.5</v>
      </c>
      <c r="W9" t="s">
        <v>1248</v>
      </c>
      <c r="X9" s="12">
        <f>X7-X8</f>
        <v>2976437.5</v>
      </c>
      <c r="Z9" t="s">
        <v>962</v>
      </c>
      <c r="AA9">
        <f>AA2*AB9</f>
        <v>85315.32</v>
      </c>
      <c r="AB9" s="5">
        <v>0.01</v>
      </c>
      <c r="AD9" t="s">
        <v>1252</v>
      </c>
    </row>
    <row r="10" spans="2:30" x14ac:dyDescent="0.2">
      <c r="C10" s="5"/>
      <c r="D10" t="s">
        <v>1010</v>
      </c>
      <c r="E10" t="s">
        <v>958</v>
      </c>
      <c r="F10" t="s">
        <v>962</v>
      </c>
      <c r="G10" t="s">
        <v>1133</v>
      </c>
      <c r="R10">
        <v>40</v>
      </c>
      <c r="Z10" s="35" t="s">
        <v>963</v>
      </c>
      <c r="AA10" s="35">
        <f>AA2-AA9</f>
        <v>8446216.6799999997</v>
      </c>
      <c r="AD10" t="s">
        <v>1253</v>
      </c>
    </row>
    <row r="11" spans="2:30" x14ac:dyDescent="0.2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P11">
        <f>16500+1500-150-1196+3000</f>
        <v>19654</v>
      </c>
      <c r="T11" t="s">
        <v>1245</v>
      </c>
      <c r="U11" s="12">
        <v>19092500</v>
      </c>
      <c r="W11" t="s">
        <v>1245</v>
      </c>
      <c r="X11" s="12">
        <v>19455500</v>
      </c>
      <c r="AD11" t="s">
        <v>1256</v>
      </c>
    </row>
    <row r="12" spans="2:30" x14ac:dyDescent="0.2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T12" t="s">
        <v>1246</v>
      </c>
      <c r="U12" s="12">
        <v>4100000</v>
      </c>
      <c r="W12" t="s">
        <v>1246</v>
      </c>
      <c r="X12" s="12">
        <v>4100000</v>
      </c>
      <c r="AD12" t="s">
        <v>1255</v>
      </c>
    </row>
    <row r="13" spans="2:30" x14ac:dyDescent="0.2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T13" t="s">
        <v>1249</v>
      </c>
      <c r="U13" s="12">
        <v>20000000</v>
      </c>
      <c r="W13" t="s">
        <v>1249</v>
      </c>
      <c r="X13" s="12">
        <v>20000000</v>
      </c>
      <c r="Z13" s="5">
        <v>0.3</v>
      </c>
      <c r="AA13">
        <f>AA10*Z13</f>
        <v>2533865.0039999997</v>
      </c>
    </row>
    <row r="14" spans="2:30" x14ac:dyDescent="0.2">
      <c r="B14" s="5"/>
      <c r="C14" t="s">
        <v>1012</v>
      </c>
      <c r="D14">
        <v>1150000</v>
      </c>
      <c r="G14">
        <v>1150000</v>
      </c>
      <c r="P14">
        <v>1299</v>
      </c>
      <c r="T14" t="s">
        <v>1247</v>
      </c>
      <c r="U14" s="12">
        <f>U11*U12/U13</f>
        <v>3913962.5</v>
      </c>
      <c r="W14" t="s">
        <v>1247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1252</v>
      </c>
    </row>
    <row r="15" spans="2:30" x14ac:dyDescent="0.2">
      <c r="C15" t="s">
        <v>1013</v>
      </c>
      <c r="D15" s="14">
        <f>D13-D14</f>
        <v>1537430</v>
      </c>
      <c r="G15" s="14">
        <f>G13-G14</f>
        <v>1511835</v>
      </c>
      <c r="P15">
        <v>799</v>
      </c>
      <c r="T15" t="s">
        <v>1248</v>
      </c>
      <c r="U15" s="12">
        <f>U13-U14</f>
        <v>16086037.5</v>
      </c>
      <c r="W15" t="s">
        <v>1248</v>
      </c>
      <c r="X15" s="12">
        <f>X13-X14</f>
        <v>16011622.5</v>
      </c>
      <c r="Z15" t="s">
        <v>958</v>
      </c>
      <c r="AA15">
        <f>AA14*AB3</f>
        <v>119193.25019999999</v>
      </c>
      <c r="AD15" t="s">
        <v>1254</v>
      </c>
    </row>
    <row r="16" spans="2:30" x14ac:dyDescent="0.2">
      <c r="C16" s="5" t="s">
        <v>1130</v>
      </c>
      <c r="D16">
        <v>1537429</v>
      </c>
      <c r="G16">
        <v>1537429</v>
      </c>
      <c r="H16">
        <f>G16-G15</f>
        <v>25594</v>
      </c>
      <c r="P16">
        <v>329</v>
      </c>
      <c r="Z16" t="s">
        <v>964</v>
      </c>
      <c r="AA16">
        <f>AA14+AA15</f>
        <v>2503058.2541999999</v>
      </c>
      <c r="AD16" t="s">
        <v>1256</v>
      </c>
    </row>
    <row r="17" spans="7:30" x14ac:dyDescent="0.2">
      <c r="P17">
        <v>1527</v>
      </c>
      <c r="T17" t="s">
        <v>1245</v>
      </c>
      <c r="U17" s="12">
        <v>19850000</v>
      </c>
      <c r="Z17" t="s">
        <v>965</v>
      </c>
      <c r="AA17">
        <f>AA4+AA5</f>
        <v>541891.91999999993</v>
      </c>
      <c r="AD17" t="s">
        <v>1257</v>
      </c>
    </row>
    <row r="18" spans="7:30" x14ac:dyDescent="0.2">
      <c r="G18" s="12">
        <v>1146550</v>
      </c>
      <c r="H18" s="12">
        <f>G15-G18</f>
        <v>365285</v>
      </c>
      <c r="P18">
        <v>299</v>
      </c>
      <c r="T18" t="s">
        <v>1246</v>
      </c>
      <c r="U18" s="12">
        <v>17500000</v>
      </c>
      <c r="W18" t="s">
        <v>961</v>
      </c>
      <c r="X18">
        <v>3841500</v>
      </c>
    </row>
    <row r="19" spans="7:30" x14ac:dyDescent="0.2">
      <c r="P19">
        <v>569</v>
      </c>
      <c r="T19" t="s">
        <v>1249</v>
      </c>
      <c r="U19" s="12">
        <v>20000000</v>
      </c>
      <c r="W19" t="s">
        <v>1259</v>
      </c>
      <c r="X19">
        <v>262490</v>
      </c>
      <c r="Z19" t="s">
        <v>157</v>
      </c>
      <c r="AA19">
        <f>AA16+AA17</f>
        <v>3044950.1741999998</v>
      </c>
    </row>
    <row r="20" spans="7:30" x14ac:dyDescent="0.2">
      <c r="P20">
        <v>199</v>
      </c>
      <c r="T20" t="s">
        <v>1247</v>
      </c>
      <c r="U20" s="12">
        <f>U17*U18/U19</f>
        <v>17368750</v>
      </c>
      <c r="W20" t="s">
        <v>157</v>
      </c>
      <c r="X20" s="12">
        <f>X19+X18</f>
        <v>4103990</v>
      </c>
    </row>
    <row r="21" spans="7:30" x14ac:dyDescent="0.2">
      <c r="I21" t="s">
        <v>157</v>
      </c>
      <c r="J21">
        <f>SUM(J3:J20)</f>
        <v>3330645</v>
      </c>
      <c r="P21">
        <f>SUM(P14:P20)</f>
        <v>5021</v>
      </c>
      <c r="T21" t="s">
        <v>1248</v>
      </c>
      <c r="U21" s="12">
        <f>U19-U20</f>
        <v>2631250</v>
      </c>
      <c r="X21" s="12"/>
    </row>
    <row r="22" spans="7:30" x14ac:dyDescent="0.2">
      <c r="X22" s="12"/>
    </row>
    <row r="23" spans="7:30" x14ac:dyDescent="0.2">
      <c r="S23">
        <f>SUM(S2:S22)</f>
        <v>0</v>
      </c>
      <c r="T23" t="s">
        <v>1245</v>
      </c>
      <c r="U23" s="12">
        <v>19850000</v>
      </c>
      <c r="X23" s="12"/>
    </row>
    <row r="24" spans="7:30" x14ac:dyDescent="0.2">
      <c r="R24">
        <f>SUM(R2:R23)</f>
        <v>8978</v>
      </c>
      <c r="S24">
        <f>R24+S23</f>
        <v>8978</v>
      </c>
      <c r="T24" t="s">
        <v>1246</v>
      </c>
      <c r="U24" s="12">
        <v>4100000</v>
      </c>
      <c r="X24" s="12"/>
    </row>
    <row r="25" spans="7:30" x14ac:dyDescent="0.2">
      <c r="T25" t="s">
        <v>1249</v>
      </c>
      <c r="U25" s="12">
        <v>20000000</v>
      </c>
    </row>
    <row r="26" spans="7:30" x14ac:dyDescent="0.2">
      <c r="T26" t="s">
        <v>1247</v>
      </c>
      <c r="U26" s="12">
        <f>U23*U24/U25</f>
        <v>4069250</v>
      </c>
    </row>
    <row r="27" spans="7:30" x14ac:dyDescent="0.2">
      <c r="T27" t="s">
        <v>1248</v>
      </c>
      <c r="U27" s="12">
        <f>U25-U26</f>
        <v>15930750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O56"/>
  <sheetViews>
    <sheetView workbookViewId="0">
      <selection activeCell="O9" sqref="O9"/>
    </sheetView>
  </sheetViews>
  <sheetFormatPr baseColWidth="10" defaultRowHeight="16" x14ac:dyDescent="0.2"/>
  <cols>
    <col min="1" max="1" width="41.83203125" bestFit="1" customWidth="1"/>
  </cols>
  <sheetData>
    <row r="1" spans="1:15" x14ac:dyDescent="0.2">
      <c r="A1" t="s">
        <v>1015</v>
      </c>
      <c r="B1" s="7"/>
    </row>
    <row r="2" spans="1:15" x14ac:dyDescent="0.2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</row>
    <row r="4" spans="1:15" x14ac:dyDescent="0.2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</row>
    <row r="5" spans="1:15" x14ac:dyDescent="0.2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</row>
    <row r="6" spans="1:15" x14ac:dyDescent="0.2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15" x14ac:dyDescent="0.2">
      <c r="A7" t="s">
        <v>157</v>
      </c>
      <c r="I7" s="14">
        <f>SUM(I4:I6)</f>
        <v>1114.847</v>
      </c>
      <c r="O7" s="14">
        <f>SUM(O4:O6)</f>
        <v>1244937.3225689</v>
      </c>
    </row>
    <row r="9" spans="1:15" x14ac:dyDescent="0.2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15" x14ac:dyDescent="0.2">
      <c r="N10" s="43" t="s">
        <v>1056</v>
      </c>
      <c r="O10" s="43">
        <f>O9-O7</f>
        <v>206267.37868360011</v>
      </c>
    </row>
    <row r="12" spans="1:15" x14ac:dyDescent="0.2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15" x14ac:dyDescent="0.2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15" x14ac:dyDescent="0.2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15" x14ac:dyDescent="0.2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 x14ac:dyDescent="0.2">
      <c r="N17" s="43" t="s">
        <v>1056</v>
      </c>
      <c r="O17" s="43">
        <f>O16-O14</f>
        <v>126045.67131960008</v>
      </c>
    </row>
    <row r="19" spans="1:15" x14ac:dyDescent="0.2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 x14ac:dyDescent="0.2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 x14ac:dyDescent="0.2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 x14ac:dyDescent="0.2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 x14ac:dyDescent="0.2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 x14ac:dyDescent="0.2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 x14ac:dyDescent="0.2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 x14ac:dyDescent="0.2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 x14ac:dyDescent="0.2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 x14ac:dyDescent="0.2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 x14ac:dyDescent="0.2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 x14ac:dyDescent="0.2">
      <c r="I30">
        <f>SUM(I19:I29)</f>
        <v>1346.3319999999997</v>
      </c>
      <c r="O30" s="14">
        <f>SUM(O19:O29)</f>
        <v>4799758.9099428002</v>
      </c>
    </row>
    <row r="31" spans="1:15" x14ac:dyDescent="0.2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 x14ac:dyDescent="0.2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 x14ac:dyDescent="0.2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 x14ac:dyDescent="0.2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 x14ac:dyDescent="0.2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 x14ac:dyDescent="0.2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 x14ac:dyDescent="0.2">
      <c r="I39" s="42">
        <f>SUM(I34:I38)</f>
        <v>876.09900000000016</v>
      </c>
      <c r="J39" s="42"/>
      <c r="O39" s="14">
        <f>SUM(O34:O38)</f>
        <v>3300332.0206065001</v>
      </c>
    </row>
    <row r="40" spans="1:15" x14ac:dyDescent="0.2">
      <c r="I40" s="42"/>
      <c r="J40" s="42"/>
    </row>
    <row r="41" spans="1:15" x14ac:dyDescent="0.2">
      <c r="I41" s="42"/>
      <c r="J41" s="42"/>
    </row>
    <row r="42" spans="1:15" x14ac:dyDescent="0.2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 x14ac:dyDescent="0.2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 x14ac:dyDescent="0.2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 x14ac:dyDescent="0.2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 x14ac:dyDescent="0.2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 x14ac:dyDescent="0.2">
      <c r="I47" s="42">
        <f>SUM(I42:I46)</f>
        <v>61523.600999999995</v>
      </c>
      <c r="J47" s="42"/>
      <c r="O47" s="14">
        <f>SUM(O42:O46)</f>
        <v>2399880.0187781001</v>
      </c>
    </row>
    <row r="48" spans="1:15" x14ac:dyDescent="0.2">
      <c r="I48" s="42"/>
      <c r="J48" s="42"/>
    </row>
    <row r="49" spans="1:15" x14ac:dyDescent="0.2">
      <c r="I49" s="42"/>
      <c r="J49" s="42"/>
    </row>
    <row r="50" spans="1:15" x14ac:dyDescent="0.2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 x14ac:dyDescent="0.2">
      <c r="I56" s="42"/>
      <c r="J56" s="4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F14" sqref="F14"/>
    </sheetView>
  </sheetViews>
  <sheetFormatPr baseColWidth="10" defaultRowHeight="16" x14ac:dyDescent="0.2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174</v>
      </c>
    </row>
    <row r="2" spans="1:30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-114053.55000200003</v>
      </c>
      <c r="N2" s="28">
        <f>M2+P14</f>
        <v>841018.2863364002</v>
      </c>
      <c r="O2" s="3">
        <f>SUM(G2:G15)</f>
        <v>8030307.5612299005</v>
      </c>
      <c r="P2" s="2">
        <f>N2/O2</f>
        <v>0.10473051996125439</v>
      </c>
      <c r="R2" s="2"/>
      <c r="W2" s="19"/>
    </row>
    <row r="3" spans="1:30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229.09100000000001</v>
      </c>
      <c r="S6" s="3">
        <f>(R6-Q6)*P6</f>
        <v>384812.98205000017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247.67240000000001</v>
      </c>
      <c r="S7" s="3">
        <f t="shared" ref="S7:S8" si="5">(R7-Q7)*P7</f>
        <v>352994.77428840013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266.39</v>
      </c>
      <c r="S8" s="3">
        <f t="shared" si="5"/>
        <v>217264.08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 x14ac:dyDescent="0.2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 x14ac:dyDescent="0.2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384812.98205000017</v>
      </c>
      <c r="S11" s="3"/>
      <c r="T11" s="2"/>
      <c r="W11" s="19"/>
    </row>
    <row r="12" spans="1:30" x14ac:dyDescent="0.2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352994.77428840013</v>
      </c>
      <c r="W12" s="19"/>
    </row>
    <row r="13" spans="1:30" x14ac:dyDescent="0.2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217264.08</v>
      </c>
      <c r="W13" s="19"/>
    </row>
    <row r="14" spans="1:30" x14ac:dyDescent="0.2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955071.83633840026</v>
      </c>
      <c r="W14" s="19"/>
    </row>
    <row r="15" spans="1:30" x14ac:dyDescent="0.2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 x14ac:dyDescent="0.2">
      <c r="C16" t="s">
        <v>1156</v>
      </c>
      <c r="D16" s="44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 x14ac:dyDescent="0.2">
      <c r="C17" t="s">
        <v>1157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 x14ac:dyDescent="0.2">
      <c r="L18" s="3">
        <f t="shared" si="1"/>
        <v>0</v>
      </c>
      <c r="M18" s="3"/>
      <c r="S18" s="3"/>
      <c r="W18" s="19"/>
      <c r="AD18" s="3"/>
    </row>
    <row r="19" spans="2:30" x14ac:dyDescent="0.2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 x14ac:dyDescent="0.25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 x14ac:dyDescent="0.2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 x14ac:dyDescent="0.2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 x14ac:dyDescent="0.2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 x14ac:dyDescent="0.2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 x14ac:dyDescent="0.2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 x14ac:dyDescent="0.2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 x14ac:dyDescent="0.2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 x14ac:dyDescent="0.2">
      <c r="D28">
        <f t="shared" si="6"/>
        <v>14883258098.133518</v>
      </c>
      <c r="L28" s="3">
        <f t="shared" si="1"/>
        <v>0</v>
      </c>
      <c r="M28" s="3"/>
    </row>
    <row r="29" spans="2:30" x14ac:dyDescent="0.2">
      <c r="L29" s="3">
        <f t="shared" si="1"/>
        <v>0</v>
      </c>
      <c r="M29" s="3"/>
    </row>
    <row r="30" spans="2:30" x14ac:dyDescent="0.2">
      <c r="L30" s="3">
        <f t="shared" si="1"/>
        <v>0</v>
      </c>
      <c r="M30" s="3"/>
    </row>
    <row r="31" spans="2:30" x14ac:dyDescent="0.2">
      <c r="L31" s="3">
        <f t="shared" si="1"/>
        <v>0</v>
      </c>
      <c r="M31" s="3"/>
    </row>
    <row r="32" spans="2:30" ht="17" x14ac:dyDescent="0.2">
      <c r="F32" s="24"/>
      <c r="G32" s="25"/>
      <c r="L32" s="3">
        <f t="shared" si="1"/>
        <v>0</v>
      </c>
      <c r="M32" s="3"/>
    </row>
    <row r="33" spans="5:13" x14ac:dyDescent="0.2">
      <c r="L33" s="3">
        <f t="shared" si="1"/>
        <v>0</v>
      </c>
      <c r="M33" s="3"/>
    </row>
    <row r="34" spans="5:13" x14ac:dyDescent="0.2">
      <c r="L34" s="3">
        <f t="shared" si="1"/>
        <v>0</v>
      </c>
      <c r="M34" s="3"/>
    </row>
    <row r="35" spans="5:13" x14ac:dyDescent="0.2">
      <c r="L35" s="3">
        <f t="shared" si="1"/>
        <v>0</v>
      </c>
      <c r="M35" s="3"/>
    </row>
    <row r="36" spans="5:13" x14ac:dyDescent="0.2">
      <c r="E36" s="24"/>
      <c r="L36" s="3">
        <f t="shared" si="1"/>
        <v>0</v>
      </c>
      <c r="M36" s="3"/>
    </row>
    <row r="37" spans="5:13" x14ac:dyDescent="0.2">
      <c r="L37" s="3">
        <f t="shared" si="1"/>
        <v>0</v>
      </c>
      <c r="M37" s="3"/>
    </row>
    <row r="38" spans="5:13" x14ac:dyDescent="0.2">
      <c r="E38" s="24"/>
      <c r="L38" s="3">
        <f t="shared" si="1"/>
        <v>0</v>
      </c>
      <c r="M38" s="3"/>
    </row>
    <row r="39" spans="5:13" x14ac:dyDescent="0.2">
      <c r="L39" s="3">
        <f t="shared" si="1"/>
        <v>0</v>
      </c>
      <c r="M39" s="3"/>
    </row>
    <row r="40" spans="5:13" x14ac:dyDescent="0.2">
      <c r="L40" s="3">
        <f t="shared" si="1"/>
        <v>0</v>
      </c>
      <c r="M40" s="3"/>
    </row>
    <row r="41" spans="5:13" x14ac:dyDescent="0.2">
      <c r="L41" s="3">
        <f t="shared" si="1"/>
        <v>0</v>
      </c>
      <c r="M41" s="3"/>
    </row>
    <row r="42" spans="5:13" x14ac:dyDescent="0.2">
      <c r="L42" s="3">
        <f t="shared" si="1"/>
        <v>0</v>
      </c>
      <c r="M42" s="3"/>
    </row>
    <row r="43" spans="5:13" x14ac:dyDescent="0.2">
      <c r="L43" s="3">
        <f t="shared" si="1"/>
        <v>0</v>
      </c>
      <c r="M43" s="3"/>
    </row>
    <row r="44" spans="5:13" x14ac:dyDescent="0.2">
      <c r="L44" s="3">
        <f t="shared" si="1"/>
        <v>0</v>
      </c>
      <c r="M44" s="3"/>
    </row>
    <row r="45" spans="5:13" x14ac:dyDescent="0.2">
      <c r="L45" s="3">
        <f t="shared" si="1"/>
        <v>0</v>
      </c>
      <c r="M45" s="3"/>
    </row>
    <row r="46" spans="5:13" x14ac:dyDescent="0.2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 x14ac:dyDescent="0.2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 x14ac:dyDescent="0.2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 x14ac:dyDescent="0.2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 x14ac:dyDescent="0.2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 x14ac:dyDescent="0.2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 x14ac:dyDescent="0.2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 x14ac:dyDescent="0.2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 x14ac:dyDescent="0.2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 x14ac:dyDescent="0.2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 x14ac:dyDescent="0.2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 x14ac:dyDescent="0.2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 x14ac:dyDescent="0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 x14ac:dyDescent="0.2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 x14ac:dyDescent="0.2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 x14ac:dyDescent="0.2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 x14ac:dyDescent="0.2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 x14ac:dyDescent="0.2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 x14ac:dyDescent="0.2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 x14ac:dyDescent="0.2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 x14ac:dyDescent="0.2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 x14ac:dyDescent="0.2">
      <c r="N29" s="3">
        <f t="shared" si="2"/>
        <v>0</v>
      </c>
      <c r="O29" s="3"/>
      <c r="P29" s="3"/>
      <c r="Z29" s="3">
        <f t="shared" si="3"/>
        <v>0</v>
      </c>
    </row>
    <row r="30" spans="5:43" x14ac:dyDescent="0.2">
      <c r="N30" s="3">
        <f t="shared" si="2"/>
        <v>0</v>
      </c>
      <c r="O30" s="3"/>
      <c r="P30" s="3"/>
      <c r="Z30" s="3">
        <f t="shared" si="3"/>
        <v>0</v>
      </c>
    </row>
    <row r="31" spans="5:43" x14ac:dyDescent="0.2">
      <c r="N31" s="3">
        <f t="shared" si="2"/>
        <v>0</v>
      </c>
      <c r="O31" s="3"/>
      <c r="P31" s="3"/>
      <c r="Z31" s="3">
        <f t="shared" si="3"/>
        <v>0</v>
      </c>
    </row>
    <row r="32" spans="5:43" ht="17" x14ac:dyDescent="0.2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 x14ac:dyDescent="0.2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 x14ac:dyDescent="0.2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 x14ac:dyDescent="0.2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 x14ac:dyDescent="0.2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 x14ac:dyDescent="0.2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 x14ac:dyDescent="0.2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 x14ac:dyDescent="0.2">
      <c r="N39" s="3">
        <f t="shared" si="2"/>
        <v>0</v>
      </c>
      <c r="O39" s="3"/>
      <c r="P39" s="3"/>
      <c r="Z39" s="3">
        <f t="shared" si="3"/>
        <v>0</v>
      </c>
    </row>
    <row r="40" spans="5:41" x14ac:dyDescent="0.2">
      <c r="N40" s="3">
        <f t="shared" si="2"/>
        <v>0</v>
      </c>
      <c r="O40" s="3"/>
      <c r="P40" s="3"/>
      <c r="Z40" s="3">
        <f t="shared" si="3"/>
        <v>0</v>
      </c>
    </row>
    <row r="41" spans="5:41" x14ac:dyDescent="0.2">
      <c r="N41" s="3">
        <f t="shared" si="2"/>
        <v>0</v>
      </c>
      <c r="O41" s="3"/>
      <c r="P41" s="3"/>
      <c r="Z41" s="3">
        <f t="shared" si="3"/>
        <v>0</v>
      </c>
    </row>
    <row r="42" spans="5:41" x14ac:dyDescent="0.2">
      <c r="N42" s="3">
        <f t="shared" si="2"/>
        <v>0</v>
      </c>
      <c r="O42" s="3"/>
      <c r="P42" s="3"/>
      <c r="Z42" s="3">
        <f t="shared" si="3"/>
        <v>0</v>
      </c>
    </row>
    <row r="43" spans="5:41" x14ac:dyDescent="0.2">
      <c r="N43" s="3">
        <f t="shared" si="2"/>
        <v>0</v>
      </c>
      <c r="O43" s="3"/>
      <c r="P43" s="3"/>
      <c r="Z43" s="3">
        <f t="shared" si="3"/>
        <v>0</v>
      </c>
    </row>
    <row r="44" spans="5:41" x14ac:dyDescent="0.2">
      <c r="N44" s="3">
        <f t="shared" si="2"/>
        <v>0</v>
      </c>
      <c r="O44" s="3"/>
      <c r="P44" s="3"/>
      <c r="Z44" s="3">
        <f t="shared" si="3"/>
        <v>0</v>
      </c>
    </row>
    <row r="45" spans="5:41" x14ac:dyDescent="0.2">
      <c r="N45" s="3">
        <f t="shared" si="2"/>
        <v>0</v>
      </c>
      <c r="O45" s="3"/>
      <c r="P45" s="3"/>
      <c r="Z45" s="3">
        <f t="shared" si="3"/>
        <v>0</v>
      </c>
    </row>
    <row r="46" spans="5:41" x14ac:dyDescent="0.2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 x14ac:dyDescent="0.2"/>
  <cols>
    <col min="1" max="1" width="14.83203125" customWidth="1"/>
    <col min="21" max="21" width="20.5" customWidth="1"/>
  </cols>
  <sheetData>
    <row r="1" spans="1:22" x14ac:dyDescent="0.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 x14ac:dyDescent="0.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 x14ac:dyDescent="0.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 x14ac:dyDescent="0.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 x14ac:dyDescent="0.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 x14ac:dyDescent="0.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 x14ac:dyDescent="0.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 x14ac:dyDescent="0.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 x14ac:dyDescent="0.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 x14ac:dyDescent="0.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 x14ac:dyDescent="0.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 x14ac:dyDescent="0.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 x14ac:dyDescent="0.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 x14ac:dyDescent="0.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 x14ac:dyDescent="0.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 x14ac:dyDescent="0.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 x14ac:dyDescent="0.2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 x14ac:dyDescent="0.2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 x14ac:dyDescent="0.2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 x14ac:dyDescent="0.2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 x14ac:dyDescent="0.2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 x14ac:dyDescent="0.2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 x14ac:dyDescent="0.2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 x14ac:dyDescent="0.2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 x14ac:dyDescent="0.2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 x14ac:dyDescent="0.2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 x14ac:dyDescent="0.2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 x14ac:dyDescent="0.2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 x14ac:dyDescent="0.2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 x14ac:dyDescent="0.2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 x14ac:dyDescent="0.2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 x14ac:dyDescent="0.2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 x14ac:dyDescent="0.2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 x14ac:dyDescent="0.2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 x14ac:dyDescent="0.2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 x14ac:dyDescent="0.2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 x14ac:dyDescent="0.2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 x14ac:dyDescent="0.2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 x14ac:dyDescent="0.2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 x14ac:dyDescent="0.2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 x14ac:dyDescent="0.2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 x14ac:dyDescent="0.2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 x14ac:dyDescent="0.2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 x14ac:dyDescent="0.2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 x14ac:dyDescent="0.2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 x14ac:dyDescent="0.2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 x14ac:dyDescent="0.2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 x14ac:dyDescent="0.2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 x14ac:dyDescent="0.2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 x14ac:dyDescent="0.2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 x14ac:dyDescent="0.2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 x14ac:dyDescent="0.2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 x14ac:dyDescent="0.2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 x14ac:dyDescent="0.2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 x14ac:dyDescent="0.2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 x14ac:dyDescent="0.2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 x14ac:dyDescent="0.2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 x14ac:dyDescent="0.2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 x14ac:dyDescent="0.2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 x14ac:dyDescent="0.2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 x14ac:dyDescent="0.2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 x14ac:dyDescent="0.2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 x14ac:dyDescent="0.2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 x14ac:dyDescent="0.2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 x14ac:dyDescent="0.2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 x14ac:dyDescent="0.2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 x14ac:dyDescent="0.2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 x14ac:dyDescent="0.2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 x14ac:dyDescent="0.2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 x14ac:dyDescent="0.2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 x14ac:dyDescent="0.2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 x14ac:dyDescent="0.2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 x14ac:dyDescent="0.2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 x14ac:dyDescent="0.2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 x14ac:dyDescent="0.2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 x14ac:dyDescent="0.2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 x14ac:dyDescent="0.2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 x14ac:dyDescent="0.2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 x14ac:dyDescent="0.2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 x14ac:dyDescent="0.2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 x14ac:dyDescent="0.2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 x14ac:dyDescent="0.2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 x14ac:dyDescent="0.2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 x14ac:dyDescent="0.2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 x14ac:dyDescent="0.2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 x14ac:dyDescent="0.2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 x14ac:dyDescent="0.2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 x14ac:dyDescent="0.2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 x14ac:dyDescent="0.2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 x14ac:dyDescent="0.2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 x14ac:dyDescent="0.2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 x14ac:dyDescent="0.2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 x14ac:dyDescent="0.2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 x14ac:dyDescent="0.2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 x14ac:dyDescent="0.2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 x14ac:dyDescent="0.2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 x14ac:dyDescent="0.2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 x14ac:dyDescent="0.2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 x14ac:dyDescent="0.2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 x14ac:dyDescent="0.2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 x14ac:dyDescent="0.2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 x14ac:dyDescent="0.2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 x14ac:dyDescent="0.2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 x14ac:dyDescent="0.2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 x14ac:dyDescent="0.2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 x14ac:dyDescent="0.2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 x14ac:dyDescent="0.2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 x14ac:dyDescent="0.2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 x14ac:dyDescent="0.2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 x14ac:dyDescent="0.2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 x14ac:dyDescent="0.2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 x14ac:dyDescent="0.2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 x14ac:dyDescent="0.2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 x14ac:dyDescent="0.2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 x14ac:dyDescent="0.2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 x14ac:dyDescent="0.2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 x14ac:dyDescent="0.2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 x14ac:dyDescent="0.2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 x14ac:dyDescent="0.2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 x14ac:dyDescent="0.2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 x14ac:dyDescent="0.2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 x14ac:dyDescent="0.2"/>
  <cols>
    <col min="1" max="1" width="50.1640625" bestFit="1" customWidth="1"/>
  </cols>
  <sheetData>
    <row r="1" spans="1:11" x14ac:dyDescent="0.2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 x14ac:dyDescent="0.2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 x14ac:dyDescent="0.2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 x14ac:dyDescent="0.2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 x14ac:dyDescent="0.2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 x14ac:dyDescent="0.2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 x14ac:dyDescent="0.2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 x14ac:dyDescent="0.2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 x14ac:dyDescent="0.2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 x14ac:dyDescent="0.2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 x14ac:dyDescent="0.2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 x14ac:dyDescent="0.2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 x14ac:dyDescent="0.2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 x14ac:dyDescent="0.2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 x14ac:dyDescent="0.2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 x14ac:dyDescent="0.2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 x14ac:dyDescent="0.2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 x14ac:dyDescent="0.2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 x14ac:dyDescent="0.2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 x14ac:dyDescent="0.2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 x14ac:dyDescent="0.2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 x14ac:dyDescent="0.2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 x14ac:dyDescent="0.2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 x14ac:dyDescent="0.2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 x14ac:dyDescent="0.2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 x14ac:dyDescent="0.2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 x14ac:dyDescent="0.2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 x14ac:dyDescent="0.2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 x14ac:dyDescent="0.2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 x14ac:dyDescent="0.2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 x14ac:dyDescent="0.2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 x14ac:dyDescent="0.2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 x14ac:dyDescent="0.2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 x14ac:dyDescent="0.2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 x14ac:dyDescent="0.2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 x14ac:dyDescent="0.2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 x14ac:dyDescent="0.2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 x14ac:dyDescent="0.2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 x14ac:dyDescent="0.2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 x14ac:dyDescent="0.2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 x14ac:dyDescent="0.2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 x14ac:dyDescent="0.2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 x14ac:dyDescent="0.2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 x14ac:dyDescent="0.2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 x14ac:dyDescent="0.2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 x14ac:dyDescent="0.2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 x14ac:dyDescent="0.2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 x14ac:dyDescent="0.2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 x14ac:dyDescent="0.2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 x14ac:dyDescent="0.2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 x14ac:dyDescent="0.2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 x14ac:dyDescent="0.2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 x14ac:dyDescent="0.2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 x14ac:dyDescent="0.2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 x14ac:dyDescent="0.2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 x14ac:dyDescent="0.2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 x14ac:dyDescent="0.2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 x14ac:dyDescent="0.2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 x14ac:dyDescent="0.2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 x14ac:dyDescent="0.2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 x14ac:dyDescent="0.2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 x14ac:dyDescent="0.2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 x14ac:dyDescent="0.2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 x14ac:dyDescent="0.2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 x14ac:dyDescent="0.2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 x14ac:dyDescent="0.2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 x14ac:dyDescent="0.2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 x14ac:dyDescent="0.2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 x14ac:dyDescent="0.2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 x14ac:dyDescent="0.2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 x14ac:dyDescent="0.2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 x14ac:dyDescent="0.2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 x14ac:dyDescent="0.2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 x14ac:dyDescent="0.2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 x14ac:dyDescent="0.2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 x14ac:dyDescent="0.2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 x14ac:dyDescent="0.2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 x14ac:dyDescent="0.2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 x14ac:dyDescent="0.2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 x14ac:dyDescent="0.2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 x14ac:dyDescent="0.2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 x14ac:dyDescent="0.2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 x14ac:dyDescent="0.2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 x14ac:dyDescent="0.2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 x14ac:dyDescent="0.2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 x14ac:dyDescent="0.2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 x14ac:dyDescent="0.2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 x14ac:dyDescent="0.2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 x14ac:dyDescent="0.2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 x14ac:dyDescent="0.2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 x14ac:dyDescent="0.2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 x14ac:dyDescent="0.2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 x14ac:dyDescent="0.2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 x14ac:dyDescent="0.2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 x14ac:dyDescent="0.2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 x14ac:dyDescent="0.2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 x14ac:dyDescent="0.2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 x14ac:dyDescent="0.2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 x14ac:dyDescent="0.2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 x14ac:dyDescent="0.2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 x14ac:dyDescent="0.2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 x14ac:dyDescent="0.2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 x14ac:dyDescent="0.2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 x14ac:dyDescent="0.2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 x14ac:dyDescent="0.2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 x14ac:dyDescent="0.2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 x14ac:dyDescent="0.2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 x14ac:dyDescent="0.2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 x14ac:dyDescent="0.2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 x14ac:dyDescent="0.2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 x14ac:dyDescent="0.2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 x14ac:dyDescent="0.2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 x14ac:dyDescent="0.2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 x14ac:dyDescent="0.2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 x14ac:dyDescent="0.2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 x14ac:dyDescent="0.2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 x14ac:dyDescent="0.2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 x14ac:dyDescent="0.2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 x14ac:dyDescent="0.2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 x14ac:dyDescent="0.2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 x14ac:dyDescent="0.2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 x14ac:dyDescent="0.2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 x14ac:dyDescent="0.2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 x14ac:dyDescent="0.2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 x14ac:dyDescent="0.2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 x14ac:dyDescent="0.2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 x14ac:dyDescent="0.2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 x14ac:dyDescent="0.2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 x14ac:dyDescent="0.2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 x14ac:dyDescent="0.2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 x14ac:dyDescent="0.2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 x14ac:dyDescent="0.2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 x14ac:dyDescent="0.2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 x14ac:dyDescent="0.2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 x14ac:dyDescent="0.2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 x14ac:dyDescent="0.2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 x14ac:dyDescent="0.2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 x14ac:dyDescent="0.2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 x14ac:dyDescent="0.2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 x14ac:dyDescent="0.2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 x14ac:dyDescent="0.2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 x14ac:dyDescent="0.2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 x14ac:dyDescent="0.2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 x14ac:dyDescent="0.2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 x14ac:dyDescent="0.2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 x14ac:dyDescent="0.2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 x14ac:dyDescent="0.2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 x14ac:dyDescent="0.2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 x14ac:dyDescent="0.2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 x14ac:dyDescent="0.2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 x14ac:dyDescent="0.2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 x14ac:dyDescent="0.2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 x14ac:dyDescent="0.2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 x14ac:dyDescent="0.2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 x14ac:dyDescent="0.2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 x14ac:dyDescent="0.2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 x14ac:dyDescent="0.2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 x14ac:dyDescent="0.2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 x14ac:dyDescent="0.2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 x14ac:dyDescent="0.2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 x14ac:dyDescent="0.2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 x14ac:dyDescent="0.2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 x14ac:dyDescent="0.2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 x14ac:dyDescent="0.2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 x14ac:dyDescent="0.2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 x14ac:dyDescent="0.2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 x14ac:dyDescent="0.2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 x14ac:dyDescent="0.2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 x14ac:dyDescent="0.2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 x14ac:dyDescent="0.2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 x14ac:dyDescent="0.2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 x14ac:dyDescent="0.2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 x14ac:dyDescent="0.2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 x14ac:dyDescent="0.2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 x14ac:dyDescent="0.2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 x14ac:dyDescent="0.2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 x14ac:dyDescent="0.2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 x14ac:dyDescent="0.2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 x14ac:dyDescent="0.2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 x14ac:dyDescent="0.2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 x14ac:dyDescent="0.2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 x14ac:dyDescent="0.2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 x14ac:dyDescent="0.2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 x14ac:dyDescent="0.2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 x14ac:dyDescent="0.2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 x14ac:dyDescent="0.2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 x14ac:dyDescent="0.2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 x14ac:dyDescent="0.2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 x14ac:dyDescent="0.2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 x14ac:dyDescent="0.2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 x14ac:dyDescent="0.2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 x14ac:dyDescent="0.2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 x14ac:dyDescent="0.2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 x14ac:dyDescent="0.2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 x14ac:dyDescent="0.2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 x14ac:dyDescent="0.2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 x14ac:dyDescent="0.2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 x14ac:dyDescent="0.2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 x14ac:dyDescent="0.2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 x14ac:dyDescent="0.2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 x14ac:dyDescent="0.2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 x14ac:dyDescent="0.2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 x14ac:dyDescent="0.2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 x14ac:dyDescent="0.2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 x14ac:dyDescent="0.2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 x14ac:dyDescent="0.2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 x14ac:dyDescent="0.2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 x14ac:dyDescent="0.2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 x14ac:dyDescent="0.2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 x14ac:dyDescent="0.2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 x14ac:dyDescent="0.2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 x14ac:dyDescent="0.2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 x14ac:dyDescent="0.2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 x14ac:dyDescent="0.2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 x14ac:dyDescent="0.2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 x14ac:dyDescent="0.2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 x14ac:dyDescent="0.2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 x14ac:dyDescent="0.2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 x14ac:dyDescent="0.2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 x14ac:dyDescent="0.2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 x14ac:dyDescent="0.2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 x14ac:dyDescent="0.2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 x14ac:dyDescent="0.2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 x14ac:dyDescent="0.2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 x14ac:dyDescent="0.2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 x14ac:dyDescent="0.2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 x14ac:dyDescent="0.2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 x14ac:dyDescent="0.2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 x14ac:dyDescent="0.2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 x14ac:dyDescent="0.2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 x14ac:dyDescent="0.2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 x14ac:dyDescent="0.2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 x14ac:dyDescent="0.2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 x14ac:dyDescent="0.2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 x14ac:dyDescent="0.2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 x14ac:dyDescent="0.2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 x14ac:dyDescent="0.2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 x14ac:dyDescent="0.2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 x14ac:dyDescent="0.2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 x14ac:dyDescent="0.2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 x14ac:dyDescent="0.2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 x14ac:dyDescent="0.2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 x14ac:dyDescent="0.2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 x14ac:dyDescent="0.2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 x14ac:dyDescent="0.2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 x14ac:dyDescent="0.2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 x14ac:dyDescent="0.2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 x14ac:dyDescent="0.2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 x14ac:dyDescent="0.2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 x14ac:dyDescent="0.2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 x14ac:dyDescent="0.2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 x14ac:dyDescent="0.2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 x14ac:dyDescent="0.2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 x14ac:dyDescent="0.2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 x14ac:dyDescent="0.2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 x14ac:dyDescent="0.2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 x14ac:dyDescent="0.2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 x14ac:dyDescent="0.2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 x14ac:dyDescent="0.2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 x14ac:dyDescent="0.2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 x14ac:dyDescent="0.2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 x14ac:dyDescent="0.2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 x14ac:dyDescent="0.2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 x14ac:dyDescent="0.2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 x14ac:dyDescent="0.2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 x14ac:dyDescent="0.2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 x14ac:dyDescent="0.2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 x14ac:dyDescent="0.2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 x14ac:dyDescent="0.2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 x14ac:dyDescent="0.2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 x14ac:dyDescent="0.2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 x14ac:dyDescent="0.2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 x14ac:dyDescent="0.2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 x14ac:dyDescent="0.2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 x14ac:dyDescent="0.2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 x14ac:dyDescent="0.2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 x14ac:dyDescent="0.2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 x14ac:dyDescent="0.2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 x14ac:dyDescent="0.2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 x14ac:dyDescent="0.2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 x14ac:dyDescent="0.2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 x14ac:dyDescent="0.2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 x14ac:dyDescent="0.2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 x14ac:dyDescent="0.2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 x14ac:dyDescent="0.2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 x14ac:dyDescent="0.2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 x14ac:dyDescent="0.2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 x14ac:dyDescent="0.2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 x14ac:dyDescent="0.2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 x14ac:dyDescent="0.2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 x14ac:dyDescent="0.2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 x14ac:dyDescent="0.2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 x14ac:dyDescent="0.2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 x14ac:dyDescent="0.2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 x14ac:dyDescent="0.2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 x14ac:dyDescent="0.2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 x14ac:dyDescent="0.2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 x14ac:dyDescent="0.2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 x14ac:dyDescent="0.2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 x14ac:dyDescent="0.2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 x14ac:dyDescent="0.2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 x14ac:dyDescent="0.2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 x14ac:dyDescent="0.2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 x14ac:dyDescent="0.2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 x14ac:dyDescent="0.2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 x14ac:dyDescent="0.2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 x14ac:dyDescent="0.2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 x14ac:dyDescent="0.2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 x14ac:dyDescent="0.2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 x14ac:dyDescent="0.2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 x14ac:dyDescent="0.2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 x14ac:dyDescent="0.2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 x14ac:dyDescent="0.2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 x14ac:dyDescent="0.2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 x14ac:dyDescent="0.2"/>
  <cols>
    <col min="1" max="1" width="12.33203125" bestFit="1" customWidth="1"/>
    <col min="2" max="2" width="13.33203125" bestFit="1" customWidth="1"/>
  </cols>
  <sheetData>
    <row r="1" spans="1:23" x14ac:dyDescent="0.2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 x14ac:dyDescent="0.2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 x14ac:dyDescent="0.2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 x14ac:dyDescent="0.2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 x14ac:dyDescent="0.2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 x14ac:dyDescent="0.2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 x14ac:dyDescent="0.2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 x14ac:dyDescent="0.2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 x14ac:dyDescent="0.2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 x14ac:dyDescent="0.2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 x14ac:dyDescent="0.2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 x14ac:dyDescent="0.2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 x14ac:dyDescent="0.2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 x14ac:dyDescent="0.2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 x14ac:dyDescent="0.2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 x14ac:dyDescent="0.2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 x14ac:dyDescent="0.2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 x14ac:dyDescent="0.2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 x14ac:dyDescent="0.2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 x14ac:dyDescent="0.2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 x14ac:dyDescent="0.2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 x14ac:dyDescent="0.2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 x14ac:dyDescent="0.2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 x14ac:dyDescent="0.2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 x14ac:dyDescent="0.2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 x14ac:dyDescent="0.2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 x14ac:dyDescent="0.2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 x14ac:dyDescent="0.2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 x14ac:dyDescent="0.2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 x14ac:dyDescent="0.2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 x14ac:dyDescent="0.2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 x14ac:dyDescent="0.2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 x14ac:dyDescent="0.2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 x14ac:dyDescent="0.2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 x14ac:dyDescent="0.2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 x14ac:dyDescent="0.2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 x14ac:dyDescent="0.2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 x14ac:dyDescent="0.2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 x14ac:dyDescent="0.2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 x14ac:dyDescent="0.2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 x14ac:dyDescent="0.2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 x14ac:dyDescent="0.2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 x14ac:dyDescent="0.2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 x14ac:dyDescent="0.2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 x14ac:dyDescent="0.2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 x14ac:dyDescent="0.2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 x14ac:dyDescent="0.2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 x14ac:dyDescent="0.2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 x14ac:dyDescent="0.2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 x14ac:dyDescent="0.2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 x14ac:dyDescent="0.2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 x14ac:dyDescent="0.2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 x14ac:dyDescent="0.2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 x14ac:dyDescent="0.2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 x14ac:dyDescent="0.2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 x14ac:dyDescent="0.2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 x14ac:dyDescent="0.2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 x14ac:dyDescent="0.2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 x14ac:dyDescent="0.2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 x14ac:dyDescent="0.2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 x14ac:dyDescent="0.2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 x14ac:dyDescent="0.2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 x14ac:dyDescent="0.2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 x14ac:dyDescent="0.2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 x14ac:dyDescent="0.2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 x14ac:dyDescent="0.2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 x14ac:dyDescent="0.2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 x14ac:dyDescent="0.2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 x14ac:dyDescent="0.2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 x14ac:dyDescent="0.2"/>
  <sheetData>
    <row r="1" spans="1:10" x14ac:dyDescent="0.2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 x14ac:dyDescent="0.2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 x14ac:dyDescent="0.2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 x14ac:dyDescent="0.2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 x14ac:dyDescent="0.2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 x14ac:dyDescent="0.2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 x14ac:dyDescent="0.2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 x14ac:dyDescent="0.2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 x14ac:dyDescent="0.2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 x14ac:dyDescent="0.2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 x14ac:dyDescent="0.2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 x14ac:dyDescent="0.2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 x14ac:dyDescent="0.2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 x14ac:dyDescent="0.2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 x14ac:dyDescent="0.2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 x14ac:dyDescent="0.2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 x14ac:dyDescent="0.2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 x14ac:dyDescent="0.2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 x14ac:dyDescent="0.2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 x14ac:dyDescent="0.2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 x14ac:dyDescent="0.2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 x14ac:dyDescent="0.2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 x14ac:dyDescent="0.2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 x14ac:dyDescent="0.2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 x14ac:dyDescent="0.2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 x14ac:dyDescent="0.2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 x14ac:dyDescent="0.2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 x14ac:dyDescent="0.2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 x14ac:dyDescent="0.2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 x14ac:dyDescent="0.2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 x14ac:dyDescent="0.2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 x14ac:dyDescent="0.2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 x14ac:dyDescent="0.2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 x14ac:dyDescent="0.2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 x14ac:dyDescent="0.2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 x14ac:dyDescent="0.2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 x14ac:dyDescent="0.2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 x14ac:dyDescent="0.2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 x14ac:dyDescent="0.2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 x14ac:dyDescent="0.2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 x14ac:dyDescent="0.2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 x14ac:dyDescent="0.2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 x14ac:dyDescent="0.2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 x14ac:dyDescent="0.2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 x14ac:dyDescent="0.2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 x14ac:dyDescent="0.2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 x14ac:dyDescent="0.2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 x14ac:dyDescent="0.2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 x14ac:dyDescent="0.2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 x14ac:dyDescent="0.2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 x14ac:dyDescent="0.2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 x14ac:dyDescent="0.2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 x14ac:dyDescent="0.2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 x14ac:dyDescent="0.2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 x14ac:dyDescent="0.2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 x14ac:dyDescent="0.2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 x14ac:dyDescent="0.2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 x14ac:dyDescent="0.2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 x14ac:dyDescent="0.2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 x14ac:dyDescent="0.2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 x14ac:dyDescent="0.2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 x14ac:dyDescent="0.2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 x14ac:dyDescent="0.2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 x14ac:dyDescent="0.2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 x14ac:dyDescent="0.2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 x14ac:dyDescent="0.2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 x14ac:dyDescent="0.2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 x14ac:dyDescent="0.2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 x14ac:dyDescent="0.2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 x14ac:dyDescent="0.2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 x14ac:dyDescent="0.2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 x14ac:dyDescent="0.2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 x14ac:dyDescent="0.2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 x14ac:dyDescent="0.2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 x14ac:dyDescent="0.2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 x14ac:dyDescent="0.2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 x14ac:dyDescent="0.2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 x14ac:dyDescent="0.2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 x14ac:dyDescent="0.2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 x14ac:dyDescent="0.2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 x14ac:dyDescent="0.2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 x14ac:dyDescent="0.2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 x14ac:dyDescent="0.2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 x14ac:dyDescent="0.2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 x14ac:dyDescent="0.2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 x14ac:dyDescent="0.2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 x14ac:dyDescent="0.2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 x14ac:dyDescent="0.2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 x14ac:dyDescent="0.2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 x14ac:dyDescent="0.2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 x14ac:dyDescent="0.2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 x14ac:dyDescent="0.2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 x14ac:dyDescent="0.2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 x14ac:dyDescent="0.2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 x14ac:dyDescent="0.2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 x14ac:dyDescent="0.2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 x14ac:dyDescent="0.2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 x14ac:dyDescent="0.2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 x14ac:dyDescent="0.2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 x14ac:dyDescent="0.2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 x14ac:dyDescent="0.2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 x14ac:dyDescent="0.2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 x14ac:dyDescent="0.2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 x14ac:dyDescent="0.2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 x14ac:dyDescent="0.2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 x14ac:dyDescent="0.2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 x14ac:dyDescent="0.2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 x14ac:dyDescent="0.2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 x14ac:dyDescent="0.2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 x14ac:dyDescent="0.2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 x14ac:dyDescent="0.2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 x14ac:dyDescent="0.2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 x14ac:dyDescent="0.2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 x14ac:dyDescent="0.2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 x14ac:dyDescent="0.2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 x14ac:dyDescent="0.2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 x14ac:dyDescent="0.2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 x14ac:dyDescent="0.2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 x14ac:dyDescent="0.2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 x14ac:dyDescent="0.2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 x14ac:dyDescent="0.2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 x14ac:dyDescent="0.2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 x14ac:dyDescent="0.2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 x14ac:dyDescent="0.2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 x14ac:dyDescent="0.2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 x14ac:dyDescent="0.2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 x14ac:dyDescent="0.2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 x14ac:dyDescent="0.2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 x14ac:dyDescent="0.2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 x14ac:dyDescent="0.2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 x14ac:dyDescent="0.2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 x14ac:dyDescent="0.2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 x14ac:dyDescent="0.2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 x14ac:dyDescent="0.2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 x14ac:dyDescent="0.2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 x14ac:dyDescent="0.2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 x14ac:dyDescent="0.2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 x14ac:dyDescent="0.2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 x14ac:dyDescent="0.2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 x14ac:dyDescent="0.2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 x14ac:dyDescent="0.2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 x14ac:dyDescent="0.2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 x14ac:dyDescent="0.2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 x14ac:dyDescent="0.2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 x14ac:dyDescent="0.2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 x14ac:dyDescent="0.2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 x14ac:dyDescent="0.2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 x14ac:dyDescent="0.2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 x14ac:dyDescent="0.2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 x14ac:dyDescent="0.2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 x14ac:dyDescent="0.2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 x14ac:dyDescent="0.2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 x14ac:dyDescent="0.2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 x14ac:dyDescent="0.2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 x14ac:dyDescent="0.2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 x14ac:dyDescent="0.2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 x14ac:dyDescent="0.2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 x14ac:dyDescent="0.2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 x14ac:dyDescent="0.2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 x14ac:dyDescent="0.2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 x14ac:dyDescent="0.2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 x14ac:dyDescent="0.2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 x14ac:dyDescent="0.2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 x14ac:dyDescent="0.2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 x14ac:dyDescent="0.2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 x14ac:dyDescent="0.2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 x14ac:dyDescent="0.2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 x14ac:dyDescent="0.2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 x14ac:dyDescent="0.2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 x14ac:dyDescent="0.2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 x14ac:dyDescent="0.2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 x14ac:dyDescent="0.2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 x14ac:dyDescent="0.2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 x14ac:dyDescent="0.2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 x14ac:dyDescent="0.2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 x14ac:dyDescent="0.2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 x14ac:dyDescent="0.2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 x14ac:dyDescent="0.2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 x14ac:dyDescent="0.2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 x14ac:dyDescent="0.2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 x14ac:dyDescent="0.2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 x14ac:dyDescent="0.2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 x14ac:dyDescent="0.2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 x14ac:dyDescent="0.2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 x14ac:dyDescent="0.2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 x14ac:dyDescent="0.2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 x14ac:dyDescent="0.2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 x14ac:dyDescent="0.2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 x14ac:dyDescent="0.2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 x14ac:dyDescent="0.2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 x14ac:dyDescent="0.2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 x14ac:dyDescent="0.2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 x14ac:dyDescent="0.2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 x14ac:dyDescent="0.2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 x14ac:dyDescent="0.2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 x14ac:dyDescent="0.2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 x14ac:dyDescent="0.2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 x14ac:dyDescent="0.2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 x14ac:dyDescent="0.2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 x14ac:dyDescent="0.2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 x14ac:dyDescent="0.2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 x14ac:dyDescent="0.2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 x14ac:dyDescent="0.2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 x14ac:dyDescent="0.2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 x14ac:dyDescent="0.2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 x14ac:dyDescent="0.2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 x14ac:dyDescent="0.2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 x14ac:dyDescent="0.2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 x14ac:dyDescent="0.2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 x14ac:dyDescent="0.2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 x14ac:dyDescent="0.2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 x14ac:dyDescent="0.2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 x14ac:dyDescent="0.2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 x14ac:dyDescent="0.2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 x14ac:dyDescent="0.2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 x14ac:dyDescent="0.2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 x14ac:dyDescent="0.2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 x14ac:dyDescent="0.2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 x14ac:dyDescent="0.2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 x14ac:dyDescent="0.2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 x14ac:dyDescent="0.2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 x14ac:dyDescent="0.2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 x14ac:dyDescent="0.2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 x14ac:dyDescent="0.2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 x14ac:dyDescent="0.2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 x14ac:dyDescent="0.2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 x14ac:dyDescent="0.2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 x14ac:dyDescent="0.2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 x14ac:dyDescent="0.2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 x14ac:dyDescent="0.2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 x14ac:dyDescent="0.2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 x14ac:dyDescent="0.2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 x14ac:dyDescent="0.2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 x14ac:dyDescent="0.2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 x14ac:dyDescent="0.2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 x14ac:dyDescent="0.2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 x14ac:dyDescent="0.2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 x14ac:dyDescent="0.2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 x14ac:dyDescent="0.2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 x14ac:dyDescent="0.2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 x14ac:dyDescent="0.2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 x14ac:dyDescent="0.2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 x14ac:dyDescent="0.2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 x14ac:dyDescent="0.2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 x14ac:dyDescent="0.2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 x14ac:dyDescent="0.2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 x14ac:dyDescent="0.2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 x14ac:dyDescent="0.2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 x14ac:dyDescent="0.2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 x14ac:dyDescent="0.2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 x14ac:dyDescent="0.2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 x14ac:dyDescent="0.2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 x14ac:dyDescent="0.2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 x14ac:dyDescent="0.2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 x14ac:dyDescent="0.2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 x14ac:dyDescent="0.2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 x14ac:dyDescent="0.2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 x14ac:dyDescent="0.2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 x14ac:dyDescent="0.2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 x14ac:dyDescent="0.2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 x14ac:dyDescent="0.2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 x14ac:dyDescent="0.2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 x14ac:dyDescent="0.2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 x14ac:dyDescent="0.2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 x14ac:dyDescent="0.2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 x14ac:dyDescent="0.2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 x14ac:dyDescent="0.2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 x14ac:dyDescent="0.2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 x14ac:dyDescent="0.2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 x14ac:dyDescent="0.2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 x14ac:dyDescent="0.2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 x14ac:dyDescent="0.2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 x14ac:dyDescent="0.2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 x14ac:dyDescent="0.2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 x14ac:dyDescent="0.2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 x14ac:dyDescent="0.2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 x14ac:dyDescent="0.2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 x14ac:dyDescent="0.2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 x14ac:dyDescent="0.2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 x14ac:dyDescent="0.2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 x14ac:dyDescent="0.2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 x14ac:dyDescent="0.2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 x14ac:dyDescent="0.2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 x14ac:dyDescent="0.2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 x14ac:dyDescent="0.2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 x14ac:dyDescent="0.2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 x14ac:dyDescent="0.2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 x14ac:dyDescent="0.2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 x14ac:dyDescent="0.2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 x14ac:dyDescent="0.2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 x14ac:dyDescent="0.2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 x14ac:dyDescent="0.2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 x14ac:dyDescent="0.2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 x14ac:dyDescent="0.2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 x14ac:dyDescent="0.2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 x14ac:dyDescent="0.2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 x14ac:dyDescent="0.2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 x14ac:dyDescent="0.2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 x14ac:dyDescent="0.2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 x14ac:dyDescent="0.2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 x14ac:dyDescent="0.2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 x14ac:dyDescent="0.2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 x14ac:dyDescent="0.2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 x14ac:dyDescent="0.2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 x14ac:dyDescent="0.2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 x14ac:dyDescent="0.2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 x14ac:dyDescent="0.2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 x14ac:dyDescent="0.2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 x14ac:dyDescent="0.2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 x14ac:dyDescent="0.2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 x14ac:dyDescent="0.2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 x14ac:dyDescent="0.2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 x14ac:dyDescent="0.2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 x14ac:dyDescent="0.2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 x14ac:dyDescent="0.2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 x14ac:dyDescent="0.2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 x14ac:dyDescent="0.2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 x14ac:dyDescent="0.2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 x14ac:dyDescent="0.2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 x14ac:dyDescent="0.2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 x14ac:dyDescent="0.2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 x14ac:dyDescent="0.2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 x14ac:dyDescent="0.2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 x14ac:dyDescent="0.2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 x14ac:dyDescent="0.2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 x14ac:dyDescent="0.2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 x14ac:dyDescent="0.2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 x14ac:dyDescent="0.2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 x14ac:dyDescent="0.2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 x14ac:dyDescent="0.2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 x14ac:dyDescent="0.2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 x14ac:dyDescent="0.2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 x14ac:dyDescent="0.2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 x14ac:dyDescent="0.2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 x14ac:dyDescent="0.2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 x14ac:dyDescent="0.2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 x14ac:dyDescent="0.2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 x14ac:dyDescent="0.2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 x14ac:dyDescent="0.2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 x14ac:dyDescent="0.2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 x14ac:dyDescent="0.2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 x14ac:dyDescent="0.2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 x14ac:dyDescent="0.2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 x14ac:dyDescent="0.2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 x14ac:dyDescent="0.2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 x14ac:dyDescent="0.2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 x14ac:dyDescent="0.2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 x14ac:dyDescent="0.2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 x14ac:dyDescent="0.2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 x14ac:dyDescent="0.2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 x14ac:dyDescent="0.2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 x14ac:dyDescent="0.2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 x14ac:dyDescent="0.2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 x14ac:dyDescent="0.2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 x14ac:dyDescent="0.2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 x14ac:dyDescent="0.2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 x14ac:dyDescent="0.2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 x14ac:dyDescent="0.2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 x14ac:dyDescent="0.2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 x14ac:dyDescent="0.2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 x14ac:dyDescent="0.2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 x14ac:dyDescent="0.2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 x14ac:dyDescent="0.2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 x14ac:dyDescent="0.2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 x14ac:dyDescent="0.2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 x14ac:dyDescent="0.2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 x14ac:dyDescent="0.2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 x14ac:dyDescent="0.2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 x14ac:dyDescent="0.2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 x14ac:dyDescent="0.2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 x14ac:dyDescent="0.2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 x14ac:dyDescent="0.2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 x14ac:dyDescent="0.2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 x14ac:dyDescent="0.2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 x14ac:dyDescent="0.2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 x14ac:dyDescent="0.2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 x14ac:dyDescent="0.2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 x14ac:dyDescent="0.2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 x14ac:dyDescent="0.2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 x14ac:dyDescent="0.2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 x14ac:dyDescent="0.2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 x14ac:dyDescent="0.2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 x14ac:dyDescent="0.2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 x14ac:dyDescent="0.2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 x14ac:dyDescent="0.2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 x14ac:dyDescent="0.2">
      <c r="B2" s="49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49" t="s">
        <v>17</v>
      </c>
      <c r="P2">
        <f>SUM(N2:N6)</f>
        <v>78.099999999999994</v>
      </c>
      <c r="R2" t="s">
        <v>25</v>
      </c>
      <c r="S2">
        <v>172000</v>
      </c>
      <c r="W2" s="49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49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 x14ac:dyDescent="0.2">
      <c r="B3" s="49"/>
      <c r="C3">
        <v>-6.4</v>
      </c>
      <c r="G3" t="s">
        <v>22</v>
      </c>
      <c r="H3">
        <v>66000</v>
      </c>
      <c r="M3" s="49"/>
      <c r="N3">
        <v>20.2</v>
      </c>
      <c r="R3" t="s">
        <v>22</v>
      </c>
      <c r="S3">
        <v>142000</v>
      </c>
      <c r="W3" s="49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49"/>
      <c r="AI3" s="17">
        <f t="shared" ref="AI3:AI26" si="1">AH3*100/AI$1</f>
        <v>0</v>
      </c>
      <c r="AL3" t="s">
        <v>22</v>
      </c>
      <c r="AM3">
        <v>65000</v>
      </c>
    </row>
    <row r="4" spans="2:41" x14ac:dyDescent="0.2">
      <c r="B4" s="49"/>
      <c r="C4">
        <v>36.9</v>
      </c>
      <c r="G4" t="s">
        <v>26</v>
      </c>
      <c r="H4">
        <f>D25</f>
        <v>306390</v>
      </c>
      <c r="M4" s="49"/>
      <c r="N4">
        <v>22.4</v>
      </c>
      <c r="R4" t="s">
        <v>26</v>
      </c>
      <c r="S4">
        <f>O28</f>
        <v>115265</v>
      </c>
      <c r="W4" s="49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49"/>
      <c r="AI4" s="17">
        <f t="shared" si="1"/>
        <v>0</v>
      </c>
      <c r="AL4" t="s">
        <v>26</v>
      </c>
      <c r="AM4">
        <f>AH29</f>
        <v>103534</v>
      </c>
    </row>
    <row r="5" spans="2:41" x14ac:dyDescent="0.2">
      <c r="B5" s="49"/>
      <c r="C5">
        <v>4.8</v>
      </c>
      <c r="G5" t="s">
        <v>23</v>
      </c>
      <c r="H5">
        <v>58000</v>
      </c>
      <c r="M5" s="49"/>
      <c r="N5">
        <v>10.8</v>
      </c>
      <c r="R5" t="s">
        <v>23</v>
      </c>
      <c r="S5">
        <v>65000</v>
      </c>
      <c r="W5" s="49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49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 x14ac:dyDescent="0.2">
      <c r="B6" s="49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49"/>
      <c r="N6">
        <v>24.7</v>
      </c>
      <c r="R6" t="s">
        <v>24</v>
      </c>
      <c r="S6">
        <f>SUM(S2:S5)</f>
        <v>494265</v>
      </c>
      <c r="W6" s="49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49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 x14ac:dyDescent="0.2">
      <c r="B7" s="49"/>
      <c r="C7">
        <v>19.3</v>
      </c>
      <c r="M7" s="49" t="s">
        <v>18</v>
      </c>
      <c r="N7">
        <v>8.1</v>
      </c>
      <c r="P7">
        <f>SUM(N7:N11)</f>
        <v>53.6</v>
      </c>
      <c r="W7" s="49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49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 x14ac:dyDescent="0.2">
      <c r="B8" s="49"/>
      <c r="C8">
        <v>22.2</v>
      </c>
      <c r="M8" s="49"/>
      <c r="N8">
        <v>-6.8</v>
      </c>
      <c r="W8" s="49"/>
      <c r="X8">
        <v>12514</v>
      </c>
      <c r="Y8" s="17">
        <f t="shared" si="0"/>
        <v>7.8212500000000004E-2</v>
      </c>
      <c r="AG8" s="49"/>
      <c r="AH8">
        <v>13989</v>
      </c>
      <c r="AI8" s="17">
        <f t="shared" si="1"/>
        <v>6.9944999999999993E-2</v>
      </c>
      <c r="AM8" s="3"/>
    </row>
    <row r="9" spans="2:41" x14ac:dyDescent="0.2">
      <c r="B9" s="49"/>
      <c r="C9">
        <v>10.8</v>
      </c>
      <c r="M9" s="49"/>
      <c r="N9">
        <v>23.2</v>
      </c>
      <c r="S9" s="10"/>
      <c r="W9" s="49"/>
      <c r="X9">
        <v>20811</v>
      </c>
      <c r="Y9" s="17">
        <f t="shared" si="0"/>
        <v>0.13006875000000001</v>
      </c>
      <c r="AC9" s="10"/>
      <c r="AG9" s="49"/>
      <c r="AH9">
        <v>23989</v>
      </c>
      <c r="AI9" s="17">
        <f t="shared" si="1"/>
        <v>0.119945</v>
      </c>
      <c r="AM9" s="10"/>
    </row>
    <row r="10" spans="2:41" x14ac:dyDescent="0.2">
      <c r="B10" s="49" t="s">
        <v>19</v>
      </c>
      <c r="C10">
        <v>24.2</v>
      </c>
      <c r="E10">
        <f>SUM(C10:C13)</f>
        <v>64.599999999999994</v>
      </c>
      <c r="M10" s="49"/>
      <c r="N10">
        <v>17.100000000000001</v>
      </c>
      <c r="W10" s="49"/>
      <c r="X10">
        <v>13577</v>
      </c>
      <c r="Y10" s="17">
        <f t="shared" si="0"/>
        <v>8.4856249999999994E-2</v>
      </c>
      <c r="AG10" s="49"/>
      <c r="AH10">
        <v>12000</v>
      </c>
      <c r="AI10" s="17">
        <f t="shared" si="1"/>
        <v>0.06</v>
      </c>
    </row>
    <row r="11" spans="2:41" x14ac:dyDescent="0.2">
      <c r="B11" s="49"/>
      <c r="C11">
        <v>0.8</v>
      </c>
      <c r="M11" s="49"/>
      <c r="N11">
        <v>12</v>
      </c>
      <c r="W11" s="49"/>
      <c r="X11">
        <v>1412</v>
      </c>
      <c r="Y11" s="17">
        <f t="shared" si="0"/>
        <v>8.8249999999999995E-3</v>
      </c>
      <c r="AG11" s="49"/>
      <c r="AH11">
        <v>13391</v>
      </c>
      <c r="AI11" s="17">
        <f t="shared" si="1"/>
        <v>6.6955000000000001E-2</v>
      </c>
    </row>
    <row r="12" spans="2:41" x14ac:dyDescent="0.2">
      <c r="B12" s="49"/>
      <c r="C12">
        <v>28.1</v>
      </c>
      <c r="M12" s="49" t="s">
        <v>19</v>
      </c>
      <c r="N12">
        <v>7.5</v>
      </c>
      <c r="P12">
        <f>SUM(N12:N16)</f>
        <v>62.6</v>
      </c>
      <c r="W12" s="49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49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 x14ac:dyDescent="0.2">
      <c r="B13" s="49"/>
      <c r="C13">
        <v>11.5</v>
      </c>
      <c r="M13" s="49"/>
      <c r="N13">
        <v>13</v>
      </c>
      <c r="W13" s="49"/>
      <c r="X13">
        <v>9637</v>
      </c>
      <c r="Y13" s="17">
        <f t="shared" si="0"/>
        <v>6.023125E-2</v>
      </c>
      <c r="AG13" s="49"/>
      <c r="AH13">
        <v>-2716</v>
      </c>
      <c r="AI13" s="17">
        <f t="shared" si="1"/>
        <v>-1.358E-2</v>
      </c>
    </row>
    <row r="14" spans="2:41" x14ac:dyDescent="0.2">
      <c r="B14" s="49" t="s">
        <v>20</v>
      </c>
      <c r="C14">
        <v>4.9000000000000004</v>
      </c>
      <c r="E14">
        <f>SUM(C14:C18)</f>
        <v>65.5</v>
      </c>
      <c r="M14" s="49"/>
      <c r="N14">
        <v>4.8</v>
      </c>
      <c r="W14" s="49"/>
      <c r="X14">
        <v>6542</v>
      </c>
      <c r="Y14" s="17">
        <f t="shared" si="0"/>
        <v>4.08875E-2</v>
      </c>
      <c r="AG14" s="49"/>
      <c r="AH14">
        <v>-37463</v>
      </c>
      <c r="AI14" s="17">
        <f t="shared" si="1"/>
        <v>-0.18731500000000001</v>
      </c>
    </row>
    <row r="15" spans="2:41" x14ac:dyDescent="0.2">
      <c r="B15" s="49"/>
      <c r="C15">
        <v>43.6</v>
      </c>
      <c r="M15" s="49"/>
      <c r="N15">
        <v>10.9</v>
      </c>
      <c r="W15" s="49"/>
      <c r="X15">
        <v>8408</v>
      </c>
      <c r="Y15" s="17">
        <f t="shared" si="0"/>
        <v>5.2549999999999999E-2</v>
      </c>
      <c r="AG15" s="49"/>
      <c r="AH15">
        <v>12412</v>
      </c>
      <c r="AI15" s="17">
        <f t="shared" si="1"/>
        <v>6.2059999999999997E-2</v>
      </c>
    </row>
    <row r="16" spans="2:41" x14ac:dyDescent="0.2">
      <c r="B16" s="49"/>
      <c r="C16">
        <v>-4.2</v>
      </c>
      <c r="M16" s="49"/>
      <c r="N16">
        <v>26.4</v>
      </c>
      <c r="W16" s="49"/>
      <c r="X16">
        <v>-6006</v>
      </c>
      <c r="Y16" s="17">
        <f t="shared" si="0"/>
        <v>-3.7537500000000001E-2</v>
      </c>
      <c r="AG16" s="49"/>
      <c r="AH16">
        <v>10060</v>
      </c>
      <c r="AI16" s="17">
        <f t="shared" si="1"/>
        <v>5.0299999999999997E-2</v>
      </c>
    </row>
    <row r="17" spans="2:38" x14ac:dyDescent="0.2">
      <c r="B17" s="49"/>
      <c r="C17">
        <v>8.1999999999999993</v>
      </c>
      <c r="M17" s="49" t="s">
        <v>20</v>
      </c>
      <c r="N17">
        <v>-118.2</v>
      </c>
      <c r="P17">
        <f>SUM(N17:N21)</f>
        <v>-90.300000000000011</v>
      </c>
      <c r="W17" s="49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49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 x14ac:dyDescent="0.2">
      <c r="B18" s="49"/>
      <c r="C18">
        <v>13</v>
      </c>
      <c r="M18" s="49"/>
      <c r="N18">
        <v>-4</v>
      </c>
      <c r="W18" s="49"/>
      <c r="X18">
        <v>16136</v>
      </c>
      <c r="Y18" s="17">
        <f t="shared" si="0"/>
        <v>0.10085</v>
      </c>
      <c r="AG18" s="49"/>
      <c r="AH18">
        <v>5687</v>
      </c>
      <c r="AI18" s="17">
        <f t="shared" si="1"/>
        <v>2.8434999999999998E-2</v>
      </c>
    </row>
    <row r="19" spans="2:38" x14ac:dyDescent="0.2">
      <c r="B19" s="49" t="s">
        <v>21</v>
      </c>
      <c r="C19">
        <v>9</v>
      </c>
      <c r="E19">
        <f>SUM(C19:C23)</f>
        <v>62</v>
      </c>
      <c r="M19" s="49"/>
      <c r="N19">
        <v>16.3</v>
      </c>
      <c r="W19" s="49"/>
      <c r="Y19" s="17">
        <f t="shared" si="0"/>
        <v>0</v>
      </c>
      <c r="AG19" s="49"/>
      <c r="AH19">
        <v>21733</v>
      </c>
      <c r="AI19" s="17">
        <f t="shared" si="1"/>
        <v>0.108665</v>
      </c>
    </row>
    <row r="20" spans="2:38" x14ac:dyDescent="0.2">
      <c r="B20" s="49"/>
      <c r="C20">
        <v>30.1</v>
      </c>
      <c r="M20" s="49"/>
      <c r="N20">
        <v>15.6</v>
      </c>
      <c r="W20" s="49"/>
      <c r="X20">
        <v>49619</v>
      </c>
      <c r="Y20" s="17">
        <f t="shared" si="0"/>
        <v>0.31011875</v>
      </c>
      <c r="AG20" s="49"/>
      <c r="AH20">
        <f>17976+3580</f>
        <v>21556</v>
      </c>
      <c r="AI20" s="17">
        <f t="shared" si="1"/>
        <v>0.10778</v>
      </c>
    </row>
    <row r="21" spans="2:38" x14ac:dyDescent="0.2">
      <c r="B21" s="49"/>
      <c r="M21" s="49"/>
      <c r="W21" s="49"/>
      <c r="X21">
        <v>19404</v>
      </c>
      <c r="Y21" s="17">
        <f t="shared" si="0"/>
        <v>0.12127499999999999</v>
      </c>
      <c r="AG21" s="49"/>
      <c r="AH21">
        <v>10789</v>
      </c>
      <c r="AI21" s="17">
        <f t="shared" si="1"/>
        <v>5.3945E-2</v>
      </c>
    </row>
    <row r="22" spans="2:38" x14ac:dyDescent="0.2">
      <c r="B22" s="49"/>
      <c r="C22">
        <v>22.9</v>
      </c>
      <c r="M22" s="49" t="s">
        <v>21</v>
      </c>
      <c r="N22">
        <v>-10</v>
      </c>
      <c r="P22">
        <f>SUM(N22:N26)</f>
        <v>11.2</v>
      </c>
      <c r="W22" s="49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49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 x14ac:dyDescent="0.2">
      <c r="B23" s="49"/>
      <c r="M23" s="49"/>
      <c r="N23">
        <v>21.2</v>
      </c>
      <c r="W23" s="49"/>
      <c r="Y23" s="17">
        <f t="shared" si="0"/>
        <v>0</v>
      </c>
      <c r="AG23" s="49"/>
      <c r="AH23">
        <v>9722</v>
      </c>
      <c r="AI23" s="17">
        <f t="shared" si="1"/>
        <v>4.861E-2</v>
      </c>
    </row>
    <row r="24" spans="2:38" x14ac:dyDescent="0.2">
      <c r="D24" t="s">
        <v>29</v>
      </c>
      <c r="M24" s="49"/>
      <c r="W24" s="49"/>
      <c r="Y24" s="17">
        <f t="shared" si="0"/>
        <v>0</v>
      </c>
      <c r="AG24" s="49"/>
      <c r="AH24">
        <v>-2685</v>
      </c>
      <c r="AI24" s="17">
        <f t="shared" si="1"/>
        <v>-1.3424999999999999E-2</v>
      </c>
    </row>
    <row r="25" spans="2:38" x14ac:dyDescent="0.2">
      <c r="C25">
        <f>SUM(C2:C23)</f>
        <v>305</v>
      </c>
      <c r="D25">
        <f>283591+26881-4082</f>
        <v>306390</v>
      </c>
      <c r="M25" s="49"/>
      <c r="W25" s="49"/>
      <c r="Y25" s="17">
        <f t="shared" si="0"/>
        <v>0</v>
      </c>
      <c r="AG25" s="49"/>
      <c r="AH25">
        <f>27071+14672-7637-3380</f>
        <v>30726</v>
      </c>
      <c r="AI25" s="17">
        <f t="shared" si="1"/>
        <v>0.15362999999999999</v>
      </c>
    </row>
    <row r="26" spans="2:38" x14ac:dyDescent="0.2">
      <c r="M26" s="49"/>
      <c r="W26" s="49"/>
      <c r="Y26" s="17">
        <f t="shared" si="0"/>
        <v>0</v>
      </c>
      <c r="AG26" s="49"/>
      <c r="AI26" s="17">
        <f t="shared" si="1"/>
        <v>0</v>
      </c>
    </row>
    <row r="27" spans="2:38" x14ac:dyDescent="0.2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 x14ac:dyDescent="0.2">
      <c r="N28">
        <f>SUM(N3:N26)</f>
        <v>115.2</v>
      </c>
      <c r="O28">
        <v>115265</v>
      </c>
      <c r="Y28" t="s">
        <v>29</v>
      </c>
    </row>
    <row r="29" spans="2:38" x14ac:dyDescent="0.2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 x14ac:dyDescent="0.2">
      <c r="B30" s="50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 x14ac:dyDescent="0.2">
      <c r="B31" s="50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 x14ac:dyDescent="0.2">
      <c r="B32" s="50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49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 x14ac:dyDescent="0.2">
      <c r="B33" s="50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49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 x14ac:dyDescent="0.2">
      <c r="B34" s="50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49"/>
      <c r="N34">
        <v>27.4</v>
      </c>
      <c r="O34" s="17">
        <f t="shared" si="2"/>
        <v>0.1957142857142857</v>
      </c>
      <c r="R34" t="s">
        <v>26</v>
      </c>
      <c r="S34">
        <v>197885</v>
      </c>
      <c r="W34" s="49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49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 x14ac:dyDescent="0.2">
      <c r="B35" s="50"/>
      <c r="C35" s="10">
        <v>4.0999999999999996</v>
      </c>
      <c r="D35" s="10"/>
      <c r="E35" s="10"/>
      <c r="F35" s="10"/>
      <c r="M35" s="49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49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49"/>
      <c r="AI35" s="17">
        <f t="shared" ref="AI35:AI58" si="4">AH35*100/AI$33</f>
        <v>0</v>
      </c>
      <c r="AL35" t="s">
        <v>22</v>
      </c>
      <c r="AM35">
        <v>65000</v>
      </c>
    </row>
    <row r="36" spans="2:41" x14ac:dyDescent="0.2">
      <c r="B36" s="50" t="s">
        <v>18</v>
      </c>
      <c r="C36" s="10">
        <v>10.9</v>
      </c>
      <c r="D36" s="10"/>
      <c r="E36" s="10">
        <f>SUM(C36:C40)</f>
        <v>48.900000000000006</v>
      </c>
      <c r="F36" s="10"/>
      <c r="M36" s="49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49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49"/>
      <c r="AI36" s="17">
        <f t="shared" si="4"/>
        <v>0</v>
      </c>
      <c r="AL36" t="s">
        <v>26</v>
      </c>
      <c r="AM36">
        <f>AH61</f>
        <v>176019</v>
      </c>
    </row>
    <row r="37" spans="2:41" x14ac:dyDescent="0.2">
      <c r="B37" s="50"/>
      <c r="C37" s="10">
        <v>3.7</v>
      </c>
      <c r="D37" s="10"/>
      <c r="E37" s="10"/>
      <c r="F37" s="10"/>
      <c r="G37" s="10"/>
      <c r="H37" s="10"/>
      <c r="M37" s="49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49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49"/>
      <c r="AI37" s="17">
        <f t="shared" si="4"/>
        <v>0</v>
      </c>
      <c r="AL37" t="s">
        <v>178</v>
      </c>
      <c r="AM37">
        <v>182216</v>
      </c>
    </row>
    <row r="38" spans="2:41" x14ac:dyDescent="0.2">
      <c r="B38" s="50"/>
      <c r="C38" s="10">
        <v>-6.2</v>
      </c>
      <c r="D38" s="10"/>
      <c r="E38" s="10"/>
      <c r="F38" s="10"/>
      <c r="G38" s="10"/>
      <c r="H38" s="10"/>
      <c r="M38" s="49"/>
      <c r="N38">
        <v>-0.9</v>
      </c>
      <c r="O38" s="17">
        <f t="shared" si="2"/>
        <v>-6.4285714285714285E-3</v>
      </c>
      <c r="W38" s="49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49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 x14ac:dyDescent="0.2">
      <c r="B39" s="50"/>
      <c r="C39" s="10">
        <v>20.100000000000001</v>
      </c>
      <c r="D39" s="10"/>
      <c r="E39" s="10"/>
      <c r="F39" s="10"/>
      <c r="G39" s="10"/>
      <c r="H39" s="10"/>
      <c r="M39" s="49"/>
      <c r="N39">
        <v>21.3</v>
      </c>
      <c r="O39" s="17">
        <f t="shared" si="2"/>
        <v>0.15214285714285714</v>
      </c>
      <c r="S39" s="10"/>
      <c r="W39" s="49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49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 x14ac:dyDescent="0.2">
      <c r="B40" s="50"/>
      <c r="C40" s="10">
        <v>20.399999999999999</v>
      </c>
      <c r="D40" s="10"/>
      <c r="E40" s="10"/>
      <c r="F40" s="10"/>
      <c r="M40" s="49"/>
      <c r="N40">
        <v>10.199999999999999</v>
      </c>
      <c r="O40" s="17">
        <f t="shared" si="2"/>
        <v>7.2857142857142843E-2</v>
      </c>
      <c r="W40" s="49"/>
      <c r="X40">
        <v>-33678</v>
      </c>
      <c r="Y40" s="17">
        <f t="shared" si="3"/>
        <v>-0.19810588235294119</v>
      </c>
      <c r="AG40" s="49"/>
      <c r="AH40">
        <v>21305</v>
      </c>
      <c r="AI40" s="17">
        <f t="shared" si="4"/>
        <v>9.5968468468468474E-2</v>
      </c>
    </row>
    <row r="41" spans="2:41" x14ac:dyDescent="0.2">
      <c r="B41" s="50" t="s">
        <v>19</v>
      </c>
      <c r="C41" s="10">
        <v>18.5</v>
      </c>
      <c r="D41" s="10"/>
      <c r="E41" s="10">
        <f>SUM(C41:C45)</f>
        <v>73.8</v>
      </c>
      <c r="F41" s="10"/>
      <c r="M41" s="49"/>
      <c r="N41">
        <v>7.3</v>
      </c>
      <c r="O41" s="17">
        <f t="shared" si="2"/>
        <v>5.2142857142857144E-2</v>
      </c>
      <c r="W41" s="49"/>
      <c r="X41">
        <v>15143</v>
      </c>
      <c r="Y41" s="17">
        <f t="shared" si="3"/>
        <v>8.9076470588235299E-2</v>
      </c>
      <c r="AC41" s="10"/>
      <c r="AG41" s="49"/>
      <c r="AH41">
        <v>12952</v>
      </c>
      <c r="AI41" s="17">
        <f t="shared" si="4"/>
        <v>5.834234234234234E-2</v>
      </c>
      <c r="AM41" s="10"/>
    </row>
    <row r="42" spans="2:41" x14ac:dyDescent="0.2">
      <c r="B42" s="50"/>
      <c r="C42" s="10"/>
      <c r="D42" s="10"/>
      <c r="E42" s="10"/>
      <c r="F42" s="10"/>
      <c r="M42" s="49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49"/>
      <c r="X42">
        <v>6921</v>
      </c>
      <c r="Y42" s="17">
        <f t="shared" si="3"/>
        <v>4.071176470588235E-2</v>
      </c>
      <c r="AG42" s="49"/>
      <c r="AH42">
        <v>13077</v>
      </c>
      <c r="AI42" s="17">
        <f t="shared" si="4"/>
        <v>5.8905405405405405E-2</v>
      </c>
    </row>
    <row r="43" spans="2:41" x14ac:dyDescent="0.2">
      <c r="B43" s="50"/>
      <c r="C43" s="10">
        <v>34</v>
      </c>
      <c r="D43" s="10"/>
      <c r="E43" s="10"/>
      <c r="M43" s="49"/>
      <c r="O43" s="17">
        <f t="shared" si="2"/>
        <v>0</v>
      </c>
      <c r="W43" s="49"/>
      <c r="X43">
        <v>1053</v>
      </c>
      <c r="Y43" s="17">
        <f t="shared" si="3"/>
        <v>6.1941176470588239E-3</v>
      </c>
      <c r="AG43" s="49"/>
      <c r="AI43" s="17">
        <f t="shared" si="4"/>
        <v>0</v>
      </c>
    </row>
    <row r="44" spans="2:41" x14ac:dyDescent="0.2">
      <c r="B44" s="50"/>
      <c r="C44" s="10">
        <v>13.2</v>
      </c>
      <c r="D44" s="10"/>
      <c r="E44" s="10"/>
      <c r="F44" s="10"/>
      <c r="M44" s="49"/>
      <c r="N44">
        <v>19.2</v>
      </c>
      <c r="O44" s="17">
        <f t="shared" si="2"/>
        <v>0.13714285714285715</v>
      </c>
      <c r="W44" s="49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49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 x14ac:dyDescent="0.2">
      <c r="B45" s="50"/>
      <c r="C45" s="10">
        <v>8.1</v>
      </c>
      <c r="D45" s="10"/>
      <c r="E45" s="10"/>
      <c r="F45" s="10"/>
      <c r="M45" s="49"/>
      <c r="N45">
        <v>-1.9</v>
      </c>
      <c r="O45" s="17">
        <f t="shared" si="2"/>
        <v>-1.3571428571428571E-2</v>
      </c>
      <c r="W45" s="49"/>
      <c r="X45">
        <v>13430</v>
      </c>
      <c r="Y45" s="17">
        <f t="shared" si="3"/>
        <v>7.9000000000000001E-2</v>
      </c>
      <c r="AG45" s="49"/>
      <c r="AH45">
        <v>229</v>
      </c>
      <c r="AI45" s="17">
        <f t="shared" si="4"/>
        <v>1.0315315315315315E-3</v>
      </c>
    </row>
    <row r="46" spans="2:41" x14ac:dyDescent="0.2">
      <c r="B46" s="50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49"/>
      <c r="N46">
        <v>22.3</v>
      </c>
      <c r="O46" s="17">
        <f t="shared" si="2"/>
        <v>0.15928571428571428</v>
      </c>
      <c r="W46" s="49"/>
      <c r="X46">
        <v>-13924</v>
      </c>
      <c r="Y46" s="17">
        <f t="shared" si="3"/>
        <v>-8.1905882352941176E-2</v>
      </c>
      <c r="AG46" s="49"/>
      <c r="AH46">
        <v>19551</v>
      </c>
      <c r="AI46" s="17">
        <f t="shared" si="4"/>
        <v>8.8067567567567562E-2</v>
      </c>
    </row>
    <row r="47" spans="2:41" x14ac:dyDescent="0.2">
      <c r="B47" s="50"/>
      <c r="C47" s="10">
        <v>29.2</v>
      </c>
      <c r="D47" s="10"/>
      <c r="E47" s="10"/>
      <c r="F47" s="10"/>
      <c r="G47" s="10"/>
      <c r="H47" s="10"/>
      <c r="M47" s="49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49"/>
      <c r="X47">
        <v>15018</v>
      </c>
      <c r="Y47" s="17">
        <f t="shared" si="3"/>
        <v>8.8341176470588229E-2</v>
      </c>
      <c r="AG47" s="49"/>
      <c r="AH47">
        <v>16372</v>
      </c>
      <c r="AI47" s="17">
        <f t="shared" si="4"/>
        <v>7.3747747747747741E-2</v>
      </c>
    </row>
    <row r="48" spans="2:41" x14ac:dyDescent="0.2">
      <c r="B48" s="50"/>
      <c r="C48" s="10">
        <v>6.4</v>
      </c>
      <c r="D48" s="10"/>
      <c r="E48" s="10"/>
      <c r="F48" s="10"/>
      <c r="G48" s="10"/>
      <c r="H48" s="10"/>
      <c r="M48" s="49"/>
      <c r="N48">
        <v>16.3</v>
      </c>
      <c r="O48" s="17">
        <f t="shared" si="2"/>
        <v>0.11642857142857142</v>
      </c>
      <c r="W48" s="49"/>
      <c r="X48">
        <v>13405</v>
      </c>
      <c r="Y48" s="17">
        <f t="shared" si="3"/>
        <v>7.8852941176470584E-2</v>
      </c>
      <c r="AG48" s="49"/>
      <c r="AH48">
        <v>9432</v>
      </c>
      <c r="AI48" s="17">
        <f t="shared" si="4"/>
        <v>4.2486486486486487E-2</v>
      </c>
    </row>
    <row r="49" spans="2:38" x14ac:dyDescent="0.2">
      <c r="B49" s="50"/>
      <c r="C49" s="10">
        <v>37</v>
      </c>
      <c r="D49" s="10"/>
      <c r="E49" s="10"/>
      <c r="F49" s="10"/>
      <c r="G49" s="10"/>
      <c r="H49" s="10"/>
      <c r="M49" s="49"/>
      <c r="N49">
        <v>11.3</v>
      </c>
      <c r="O49" s="17">
        <f t="shared" si="2"/>
        <v>8.0714285714285711E-2</v>
      </c>
      <c r="W49" s="49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49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 x14ac:dyDescent="0.2">
      <c r="B50" s="50"/>
      <c r="C50" s="10">
        <v>4</v>
      </c>
      <c r="D50" s="10"/>
      <c r="E50" s="10"/>
      <c r="F50" s="10"/>
      <c r="G50" s="10"/>
      <c r="H50" s="10"/>
      <c r="M50" s="49"/>
      <c r="N50">
        <v>7.6</v>
      </c>
      <c r="O50" s="17">
        <f t="shared" si="2"/>
        <v>5.4285714285714284E-2</v>
      </c>
      <c r="W50" s="49"/>
      <c r="X50">
        <v>-714</v>
      </c>
      <c r="Y50" s="17">
        <f t="shared" si="3"/>
        <v>-4.1999999999999997E-3</v>
      </c>
      <c r="AG50" s="49"/>
      <c r="AH50">
        <v>13468</v>
      </c>
      <c r="AI50" s="17">
        <f t="shared" si="4"/>
        <v>6.0666666666666667E-2</v>
      </c>
    </row>
    <row r="51" spans="2:38" x14ac:dyDescent="0.2">
      <c r="B51" s="50"/>
      <c r="C51" s="10">
        <v>9.8000000000000007</v>
      </c>
      <c r="D51" s="10"/>
      <c r="E51" s="10"/>
      <c r="F51" s="10"/>
      <c r="G51" s="10"/>
      <c r="H51" s="10"/>
      <c r="M51" s="49"/>
      <c r="N51">
        <v>11.6</v>
      </c>
      <c r="O51" s="17">
        <f t="shared" si="2"/>
        <v>8.2857142857142851E-2</v>
      </c>
      <c r="W51" s="49"/>
      <c r="X51">
        <v>-450</v>
      </c>
      <c r="Y51" s="17">
        <f t="shared" si="3"/>
        <v>-2.6470588235294116E-3</v>
      </c>
      <c r="AG51" s="49"/>
      <c r="AH51">
        <v>9439</v>
      </c>
      <c r="AI51" s="17">
        <f t="shared" si="4"/>
        <v>4.2518018018018015E-2</v>
      </c>
    </row>
    <row r="52" spans="2:38" x14ac:dyDescent="0.2">
      <c r="B52" s="50" t="s">
        <v>21</v>
      </c>
      <c r="C52" s="10"/>
      <c r="D52" s="10"/>
      <c r="E52" s="10">
        <f>SUM(C52:C56)</f>
        <v>0</v>
      </c>
      <c r="F52" s="10"/>
      <c r="G52" s="10"/>
      <c r="H52" s="10"/>
      <c r="M52" s="49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49"/>
      <c r="X52">
        <v>51238</v>
      </c>
      <c r="Y52" s="17">
        <f t="shared" si="3"/>
        <v>0.3014</v>
      </c>
      <c r="AG52" s="49"/>
      <c r="AH52">
        <v>23888</v>
      </c>
      <c r="AI52" s="17">
        <f t="shared" si="4"/>
        <v>0.1076036036036036</v>
      </c>
    </row>
    <row r="53" spans="2:38" x14ac:dyDescent="0.2">
      <c r="B53" s="50"/>
      <c r="C53" s="10"/>
      <c r="D53" s="10"/>
      <c r="E53" s="10"/>
      <c r="F53" s="10"/>
      <c r="G53" s="10"/>
      <c r="H53" s="10"/>
      <c r="M53" s="49"/>
      <c r="O53" s="17">
        <f t="shared" si="2"/>
        <v>0</v>
      </c>
      <c r="W53" s="49"/>
      <c r="Y53" s="17">
        <f t="shared" si="3"/>
        <v>0</v>
      </c>
      <c r="AG53" s="49"/>
      <c r="AH53">
        <v>7555</v>
      </c>
      <c r="AI53" s="17">
        <f t="shared" si="4"/>
        <v>3.4031531531531531E-2</v>
      </c>
    </row>
    <row r="54" spans="2:38" x14ac:dyDescent="0.2">
      <c r="B54" s="50"/>
      <c r="C54" s="10"/>
      <c r="D54" s="10"/>
      <c r="E54" s="10"/>
      <c r="F54" s="10"/>
      <c r="G54" s="10"/>
      <c r="H54" s="10"/>
      <c r="M54" s="49"/>
      <c r="O54" s="17">
        <f t="shared" si="2"/>
        <v>0</v>
      </c>
      <c r="W54" s="49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49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 x14ac:dyDescent="0.2">
      <c r="B55" s="50"/>
      <c r="C55" s="10"/>
      <c r="D55" s="10"/>
      <c r="E55" s="10"/>
      <c r="F55" s="10"/>
      <c r="G55" s="10"/>
      <c r="H55" s="10"/>
      <c r="M55" s="49"/>
      <c r="O55" s="17">
        <f t="shared" si="2"/>
        <v>0</v>
      </c>
      <c r="W55" s="49"/>
      <c r="X55">
        <v>21835</v>
      </c>
      <c r="Y55" s="17">
        <f t="shared" si="3"/>
        <v>0.12844117647058823</v>
      </c>
      <c r="AG55" s="49"/>
      <c r="AH55">
        <v>14479</v>
      </c>
      <c r="AI55" s="17">
        <f t="shared" si="4"/>
        <v>6.5220720720720715E-2</v>
      </c>
    </row>
    <row r="56" spans="2:38" x14ac:dyDescent="0.2">
      <c r="B56" s="50"/>
      <c r="C56" s="10"/>
      <c r="D56" s="10"/>
      <c r="E56" s="10"/>
      <c r="F56" s="10"/>
      <c r="G56" s="10"/>
      <c r="H56" s="10"/>
      <c r="M56" s="49"/>
      <c r="O56" s="17">
        <f t="shared" si="2"/>
        <v>0</v>
      </c>
      <c r="W56" s="49"/>
      <c r="X56">
        <v>12411</v>
      </c>
      <c r="Y56" s="17">
        <f t="shared" si="3"/>
        <v>7.300588235294117E-2</v>
      </c>
      <c r="AG56" s="49"/>
      <c r="AH56">
        <v>9054</v>
      </c>
      <c r="AI56" s="17">
        <f t="shared" si="4"/>
        <v>4.0783783783783785E-2</v>
      </c>
    </row>
    <row r="57" spans="2:38" x14ac:dyDescent="0.2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49"/>
      <c r="Y57" s="17">
        <f t="shared" si="3"/>
        <v>0</v>
      </c>
      <c r="AG57" s="49"/>
      <c r="AI57" s="17">
        <f t="shared" si="4"/>
        <v>0</v>
      </c>
    </row>
    <row r="58" spans="2:38" x14ac:dyDescent="0.2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49"/>
      <c r="Y58" s="17">
        <f t="shared" si="3"/>
        <v>0</v>
      </c>
      <c r="AG58" s="49"/>
      <c r="AI58" s="17">
        <f t="shared" si="4"/>
        <v>0</v>
      </c>
    </row>
    <row r="59" spans="2:38" x14ac:dyDescent="0.2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 x14ac:dyDescent="0.2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 x14ac:dyDescent="0.2">
      <c r="X61">
        <f>SUM(X34:X59)</f>
        <v>177202</v>
      </c>
      <c r="AH61">
        <f>SUM(AH34:AH59)</f>
        <v>176019</v>
      </c>
    </row>
    <row r="62" spans="2:38" x14ac:dyDescent="0.2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 x14ac:dyDescent="0.2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 x14ac:dyDescent="0.2">
      <c r="I64" s="3"/>
      <c r="R64" s="6"/>
      <c r="S64" s="5"/>
    </row>
    <row r="65" spans="8:36" x14ac:dyDescent="0.2">
      <c r="R65" s="6"/>
    </row>
    <row r="66" spans="8:36" x14ac:dyDescent="0.2">
      <c r="U66" t="s">
        <v>36</v>
      </c>
      <c r="W66" t="s">
        <v>149</v>
      </c>
      <c r="X66">
        <v>22000000</v>
      </c>
    </row>
    <row r="67" spans="8:36" x14ac:dyDescent="0.2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 x14ac:dyDescent="0.2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 x14ac:dyDescent="0.2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 x14ac:dyDescent="0.2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 x14ac:dyDescent="0.2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 x14ac:dyDescent="0.2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 x14ac:dyDescent="0.2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 x14ac:dyDescent="0.2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 x14ac:dyDescent="0.2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 x14ac:dyDescent="0.2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 x14ac:dyDescent="0.2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 x14ac:dyDescent="0.2">
      <c r="U80" s="4">
        <v>46082</v>
      </c>
      <c r="V80">
        <f>V79+V79*V77</f>
        <v>21870000</v>
      </c>
      <c r="W80">
        <f>W79+W79*W77</f>
        <v>20280000</v>
      </c>
    </row>
    <row r="81" spans="12:34" x14ac:dyDescent="0.2">
      <c r="U81" s="4">
        <v>46447</v>
      </c>
      <c r="V81">
        <f>V80+V80*V77</f>
        <v>29524500</v>
      </c>
      <c r="W81">
        <f>W80+W80*W77</f>
        <v>26364000</v>
      </c>
    </row>
    <row r="82" spans="12:34" x14ac:dyDescent="0.2">
      <c r="U82" s="4">
        <v>46813</v>
      </c>
      <c r="V82">
        <f>V81+V81*V77</f>
        <v>39858075</v>
      </c>
      <c r="W82">
        <f>W81+W81*W77</f>
        <v>34273200</v>
      </c>
    </row>
    <row r="84" spans="12:34" x14ac:dyDescent="0.2">
      <c r="L84">
        <f>1800-1425</f>
        <v>375</v>
      </c>
    </row>
    <row r="85" spans="12:34" x14ac:dyDescent="0.2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 x14ac:dyDescent="0.2"/>
  <cols>
    <col min="1" max="1" width="29.83203125" customWidth="1"/>
  </cols>
  <sheetData>
    <row r="1" spans="1:10" x14ac:dyDescent="0.2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 x14ac:dyDescent="0.2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 x14ac:dyDescent="0.2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 x14ac:dyDescent="0.2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 x14ac:dyDescent="0.2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 x14ac:dyDescent="0.2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 x14ac:dyDescent="0.2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 x14ac:dyDescent="0.2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 x14ac:dyDescent="0.2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 x14ac:dyDescent="0.2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 x14ac:dyDescent="0.2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 x14ac:dyDescent="0.2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 x14ac:dyDescent="0.2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 x14ac:dyDescent="0.2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 x14ac:dyDescent="0.2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 x14ac:dyDescent="0.2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 x14ac:dyDescent="0.2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 x14ac:dyDescent="0.2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 x14ac:dyDescent="0.2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 x14ac:dyDescent="0.2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 x14ac:dyDescent="0.2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 x14ac:dyDescent="0.2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 x14ac:dyDescent="0.2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 x14ac:dyDescent="0.2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 x14ac:dyDescent="0.2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 x14ac:dyDescent="0.2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 x14ac:dyDescent="0.2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 x14ac:dyDescent="0.2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 x14ac:dyDescent="0.2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 x14ac:dyDescent="0.2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 x14ac:dyDescent="0.2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 x14ac:dyDescent="0.2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 x14ac:dyDescent="0.2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 x14ac:dyDescent="0.2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 x14ac:dyDescent="0.2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 x14ac:dyDescent="0.2">
      <c r="I11">
        <v>300</v>
      </c>
      <c r="O11" t="s">
        <v>898</v>
      </c>
      <c r="P11" s="30">
        <v>12000000</v>
      </c>
      <c r="U11" s="24"/>
      <c r="V11" s="11"/>
    </row>
    <row r="12" spans="1:38" x14ac:dyDescent="0.2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 x14ac:dyDescent="0.2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 x14ac:dyDescent="0.2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 x14ac:dyDescent="0.2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 x14ac:dyDescent="0.2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 x14ac:dyDescent="0.2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 x14ac:dyDescent="0.2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 x14ac:dyDescent="0.2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 x14ac:dyDescent="0.2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 x14ac:dyDescent="0.2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 x14ac:dyDescent="0.2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 x14ac:dyDescent="0.2">
      <c r="I23">
        <v>700</v>
      </c>
    </row>
    <row r="24" spans="1:38" x14ac:dyDescent="0.2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 x14ac:dyDescent="0.2">
      <c r="I25">
        <v>100</v>
      </c>
      <c r="O25" t="s">
        <v>898</v>
      </c>
      <c r="P25" s="30">
        <v>12000000</v>
      </c>
    </row>
    <row r="26" spans="1:38" x14ac:dyDescent="0.2">
      <c r="I26">
        <v>17940</v>
      </c>
      <c r="O26" t="s">
        <v>899</v>
      </c>
      <c r="P26" s="30">
        <v>0</v>
      </c>
    </row>
    <row r="27" spans="1:38" x14ac:dyDescent="0.2">
      <c r="I27">
        <v>1529</v>
      </c>
      <c r="O27" t="s">
        <v>900</v>
      </c>
      <c r="P27" s="30">
        <v>12811329</v>
      </c>
    </row>
    <row r="28" spans="1:38" x14ac:dyDescent="0.2">
      <c r="I28">
        <v>253</v>
      </c>
      <c r="O28" t="s">
        <v>901</v>
      </c>
      <c r="P28" s="30">
        <v>0</v>
      </c>
    </row>
    <row r="29" spans="1:38" x14ac:dyDescent="0.2">
      <c r="I29">
        <v>1758</v>
      </c>
      <c r="O29" t="s">
        <v>902</v>
      </c>
      <c r="P29" s="30">
        <v>29541329</v>
      </c>
    </row>
    <row r="30" spans="1:38" x14ac:dyDescent="0.2">
      <c r="A30" t="s">
        <v>930</v>
      </c>
      <c r="B30">
        <v>31780</v>
      </c>
      <c r="C30">
        <v>31780</v>
      </c>
      <c r="I30">
        <v>1776</v>
      </c>
    </row>
    <row r="31" spans="1:38" x14ac:dyDescent="0.2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 x14ac:dyDescent="0.2">
      <c r="F32">
        <v>6694</v>
      </c>
      <c r="O32" t="s">
        <v>898</v>
      </c>
      <c r="P32" s="30">
        <v>4950000</v>
      </c>
    </row>
    <row r="33" spans="1:18" x14ac:dyDescent="0.2">
      <c r="F33">
        <v>827</v>
      </c>
      <c r="O33" t="s">
        <v>899</v>
      </c>
      <c r="P33" s="30">
        <v>7050000</v>
      </c>
    </row>
    <row r="34" spans="1:18" x14ac:dyDescent="0.2">
      <c r="F34">
        <f>SUM(F31:F33)</f>
        <v>99360</v>
      </c>
      <c r="O34" t="s">
        <v>900</v>
      </c>
      <c r="P34" s="30">
        <v>2144432</v>
      </c>
    </row>
    <row r="35" spans="1:18" x14ac:dyDescent="0.2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 x14ac:dyDescent="0.2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 x14ac:dyDescent="0.2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 x14ac:dyDescent="0.2">
      <c r="M38" t="s">
        <v>908</v>
      </c>
      <c r="O38" t="s">
        <v>897</v>
      </c>
      <c r="P38" s="30">
        <v>4730000</v>
      </c>
      <c r="R38" s="12">
        <v>148142</v>
      </c>
    </row>
    <row r="39" spans="1:18" x14ac:dyDescent="0.2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 x14ac:dyDescent="0.2">
      <c r="B40">
        <v>119560</v>
      </c>
      <c r="C40">
        <v>58128</v>
      </c>
      <c r="O40" t="s">
        <v>899</v>
      </c>
      <c r="P40" s="30">
        <v>0</v>
      </c>
    </row>
    <row r="41" spans="1:18" x14ac:dyDescent="0.2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 x14ac:dyDescent="0.2">
      <c r="D42" t="s">
        <v>934</v>
      </c>
      <c r="E42">
        <v>472551</v>
      </c>
      <c r="O42" t="s">
        <v>901</v>
      </c>
      <c r="P42" s="30">
        <v>0</v>
      </c>
    </row>
    <row r="43" spans="1:18" x14ac:dyDescent="0.2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 x14ac:dyDescent="0.2">
      <c r="B44">
        <v>58128</v>
      </c>
    </row>
    <row r="45" spans="1:18" ht="21" x14ac:dyDescent="0.3">
      <c r="M45" s="31" t="s">
        <v>911</v>
      </c>
    </row>
    <row r="46" spans="1:18" ht="21" x14ac:dyDescent="0.3">
      <c r="M46" s="31" t="s">
        <v>912</v>
      </c>
    </row>
    <row r="48" spans="1:18" x14ac:dyDescent="0.2">
      <c r="A48" s="34">
        <v>45034</v>
      </c>
      <c r="B48">
        <v>1307184</v>
      </c>
    </row>
    <row r="49" spans="1:10" x14ac:dyDescent="0.2">
      <c r="A49" s="34">
        <v>45044</v>
      </c>
      <c r="B49">
        <v>126374</v>
      </c>
    </row>
    <row r="50" spans="1:10" x14ac:dyDescent="0.2">
      <c r="A50" s="34">
        <v>45078</v>
      </c>
      <c r="B50">
        <v>103782</v>
      </c>
    </row>
    <row r="51" spans="1:10" x14ac:dyDescent="0.2">
      <c r="A51" s="34">
        <v>45107</v>
      </c>
      <c r="B51">
        <v>103782</v>
      </c>
    </row>
    <row r="52" spans="1:10" x14ac:dyDescent="0.2">
      <c r="A52" s="34">
        <v>45139</v>
      </c>
      <c r="B52">
        <v>133434</v>
      </c>
    </row>
    <row r="53" spans="1:10" x14ac:dyDescent="0.2">
      <c r="A53" s="34">
        <v>45170</v>
      </c>
      <c r="B53">
        <v>56765</v>
      </c>
    </row>
    <row r="54" spans="1:10" x14ac:dyDescent="0.2">
      <c r="A54" s="34">
        <v>45199</v>
      </c>
      <c r="B54">
        <v>56765</v>
      </c>
    </row>
    <row r="55" spans="1:10" x14ac:dyDescent="0.2">
      <c r="A55" s="34">
        <v>45231</v>
      </c>
      <c r="B55">
        <v>56765</v>
      </c>
    </row>
    <row r="56" spans="1:10" x14ac:dyDescent="0.2">
      <c r="A56" s="34">
        <v>45260</v>
      </c>
      <c r="B56">
        <v>77945</v>
      </c>
    </row>
    <row r="57" spans="1:10" x14ac:dyDescent="0.2">
      <c r="A57" s="34">
        <v>45292</v>
      </c>
      <c r="B57">
        <v>61001</v>
      </c>
    </row>
    <row r="58" spans="1:10" x14ac:dyDescent="0.2">
      <c r="A58" s="34">
        <v>45322</v>
      </c>
      <c r="B58">
        <v>79111</v>
      </c>
    </row>
    <row r="59" spans="1:10" x14ac:dyDescent="0.2">
      <c r="A59" s="34">
        <v>45352</v>
      </c>
      <c r="B59">
        <v>79111</v>
      </c>
    </row>
    <row r="60" spans="1:10" x14ac:dyDescent="0.2">
      <c r="A60" s="34">
        <v>45385</v>
      </c>
      <c r="C60">
        <v>112254</v>
      </c>
    </row>
    <row r="63" spans="1:10" x14ac:dyDescent="0.2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 x14ac:dyDescent="0.2">
      <c r="B64">
        <v>472551</v>
      </c>
      <c r="E64" t="s">
        <v>900</v>
      </c>
      <c r="F64">
        <v>365349</v>
      </c>
    </row>
    <row r="65" spans="2:10" x14ac:dyDescent="0.2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 x14ac:dyDescent="0.2">
      <c r="B66">
        <f>B65-C65</f>
        <v>150000</v>
      </c>
      <c r="F66">
        <f>30%*(F65-1500000)</f>
        <v>469149.3</v>
      </c>
    </row>
    <row r="67" spans="2:10" x14ac:dyDescent="0.2">
      <c r="F67">
        <f>60000+45000+30000+15000</f>
        <v>150000</v>
      </c>
    </row>
    <row r="68" spans="2:10" x14ac:dyDescent="0.2">
      <c r="F68">
        <f>F66+F67</f>
        <v>619149.30000000005</v>
      </c>
    </row>
    <row r="71" spans="2:10" x14ac:dyDescent="0.2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 x14ac:dyDescent="0.2">
      <c r="E72" t="s">
        <v>900</v>
      </c>
      <c r="F72">
        <v>365349</v>
      </c>
    </row>
    <row r="73" spans="2:10" x14ac:dyDescent="0.2">
      <c r="E73" t="s">
        <v>157</v>
      </c>
      <c r="F73">
        <f>F71+G71+F72</f>
        <v>2741280</v>
      </c>
    </row>
    <row r="74" spans="2:10" x14ac:dyDescent="0.2">
      <c r="F74">
        <f>30%*(F73-1500000)</f>
        <v>372384</v>
      </c>
    </row>
    <row r="75" spans="2:10" x14ac:dyDescent="0.2">
      <c r="F75">
        <f>60000+45000+30000+15000</f>
        <v>150000</v>
      </c>
    </row>
    <row r="76" spans="2:10" x14ac:dyDescent="0.2">
      <c r="F76">
        <f>F74+F75</f>
        <v>522384</v>
      </c>
    </row>
    <row r="78" spans="2:10" x14ac:dyDescent="0.2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 x14ac:dyDescent="0.2">
      <c r="E79" t="s">
        <v>900</v>
      </c>
      <c r="F79">
        <v>376645</v>
      </c>
    </row>
    <row r="80" spans="2:10" x14ac:dyDescent="0.2">
      <c r="E80" t="s">
        <v>157</v>
      </c>
      <c r="F80">
        <f>F78+G78+F79</f>
        <v>2757755</v>
      </c>
    </row>
    <row r="81" spans="6:6" x14ac:dyDescent="0.2">
      <c r="F81">
        <f>30%*(F80-1500000)</f>
        <v>377326.5</v>
      </c>
    </row>
    <row r="82" spans="6:6" x14ac:dyDescent="0.2">
      <c r="F82">
        <f>60000+45000+30000+15000</f>
        <v>150000</v>
      </c>
    </row>
    <row r="83" spans="6:6" x14ac:dyDescent="0.2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 x14ac:dyDescent="0.2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 x14ac:dyDescent="0.2">
      <c r="B6" s="39" t="s">
        <v>936</v>
      </c>
      <c r="C6" s="39" t="s">
        <v>1006</v>
      </c>
    </row>
    <row r="7" spans="2:5" ht="18" x14ac:dyDescent="0.2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 x14ac:dyDescent="0.2">
      <c r="B8" s="51" t="s">
        <v>939</v>
      </c>
      <c r="C8" s="51" t="s">
        <v>940</v>
      </c>
      <c r="D8" s="33" t="s">
        <v>941</v>
      </c>
      <c r="E8" s="51" t="s">
        <v>940</v>
      </c>
    </row>
    <row r="9" spans="2:5" ht="18" x14ac:dyDescent="0.2">
      <c r="B9" s="51"/>
      <c r="C9" s="51"/>
      <c r="D9" s="40">
        <v>300000</v>
      </c>
      <c r="E9" s="51"/>
    </row>
    <row r="10" spans="2:5" ht="18" x14ac:dyDescent="0.2">
      <c r="B10" s="51" t="s">
        <v>942</v>
      </c>
      <c r="C10" s="51" t="s">
        <v>943</v>
      </c>
      <c r="D10" s="33" t="s">
        <v>944</v>
      </c>
      <c r="E10" s="51" t="s">
        <v>943</v>
      </c>
    </row>
    <row r="11" spans="2:5" ht="18" x14ac:dyDescent="0.2">
      <c r="B11" s="51"/>
      <c r="C11" s="51"/>
      <c r="D11" s="40">
        <v>600000</v>
      </c>
      <c r="E11" s="51"/>
    </row>
    <row r="12" spans="2:5" ht="18" x14ac:dyDescent="0.2">
      <c r="B12" s="51" t="s">
        <v>945</v>
      </c>
      <c r="C12" s="51" t="s">
        <v>946</v>
      </c>
      <c r="D12" s="33" t="s">
        <v>947</v>
      </c>
      <c r="E12" s="33" t="s">
        <v>948</v>
      </c>
    </row>
    <row r="13" spans="2:5" ht="18" x14ac:dyDescent="0.2">
      <c r="B13" s="51"/>
      <c r="C13" s="51"/>
      <c r="D13" s="40">
        <v>900000</v>
      </c>
      <c r="E13" s="40">
        <v>600000</v>
      </c>
    </row>
    <row r="14" spans="2:5" ht="18" x14ac:dyDescent="0.2">
      <c r="B14" s="51" t="s">
        <v>949</v>
      </c>
      <c r="C14" s="51" t="s">
        <v>950</v>
      </c>
      <c r="D14" s="33" t="s">
        <v>951</v>
      </c>
      <c r="E14" s="33" t="s">
        <v>952</v>
      </c>
    </row>
    <row r="15" spans="2:5" ht="18" x14ac:dyDescent="0.2">
      <c r="B15" s="51"/>
      <c r="C15" s="51"/>
      <c r="D15" s="40">
        <v>1200000</v>
      </c>
      <c r="E15" s="40">
        <v>900000</v>
      </c>
    </row>
    <row r="16" spans="2:5" ht="18" x14ac:dyDescent="0.2">
      <c r="B16" s="51"/>
      <c r="C16" s="51"/>
      <c r="D16" s="33" t="s">
        <v>953</v>
      </c>
      <c r="E16" s="33" t="s">
        <v>954</v>
      </c>
    </row>
    <row r="17" spans="2:10" ht="18" x14ac:dyDescent="0.2">
      <c r="B17" s="51"/>
      <c r="C17" s="51"/>
      <c r="D17" s="40">
        <v>1500000</v>
      </c>
      <c r="E17" s="40">
        <v>1200000</v>
      </c>
    </row>
    <row r="18" spans="2:10" ht="18" x14ac:dyDescent="0.2">
      <c r="B18" s="51"/>
      <c r="C18" s="51"/>
      <c r="D18" s="51" t="s">
        <v>955</v>
      </c>
      <c r="E18" s="33" t="s">
        <v>956</v>
      </c>
    </row>
    <row r="19" spans="2:10" ht="18" x14ac:dyDescent="0.2">
      <c r="B19" s="51"/>
      <c r="C19" s="51"/>
      <c r="D19" s="51"/>
      <c r="E19" s="40">
        <v>1500000</v>
      </c>
    </row>
    <row r="24" spans="2:10" x14ac:dyDescent="0.2">
      <c r="F24">
        <v>1500000</v>
      </c>
      <c r="G24">
        <v>2568046</v>
      </c>
      <c r="I24">
        <v>1500000</v>
      </c>
      <c r="J24">
        <v>2905431</v>
      </c>
    </row>
    <row r="25" spans="2:10" x14ac:dyDescent="0.2">
      <c r="G25">
        <f>G24-F24</f>
        <v>1068046</v>
      </c>
      <c r="J25">
        <f>J24-I24</f>
        <v>1405431</v>
      </c>
    </row>
    <row r="26" spans="2:10" x14ac:dyDescent="0.2">
      <c r="G26">
        <f>30%*G25</f>
        <v>320413.8</v>
      </c>
      <c r="J26">
        <f>30%*J25</f>
        <v>421629.3</v>
      </c>
    </row>
    <row r="27" spans="2:10" x14ac:dyDescent="0.2">
      <c r="G27">
        <f>G24-G26</f>
        <v>2247632.2000000002</v>
      </c>
      <c r="J27">
        <f>J24-J26</f>
        <v>2483801.7000000002</v>
      </c>
    </row>
    <row r="28" spans="2:10" x14ac:dyDescent="0.2">
      <c r="G28">
        <f>G27/12</f>
        <v>187302.68333333335</v>
      </c>
      <c r="J28">
        <f>J27/12</f>
        <v>206983.47500000001</v>
      </c>
    </row>
    <row r="33" spans="11:11" x14ac:dyDescent="0.2">
      <c r="K33" s="16">
        <f>20000/172000</f>
        <v>0.11627906976744186</v>
      </c>
    </row>
  </sheetData>
  <mergeCells count="15"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  <mergeCell ref="B8:B9"/>
    <mergeCell ref="C8:C9"/>
    <mergeCell ref="E8:E9"/>
    <mergeCell ref="B10:B11"/>
    <mergeCell ref="C10:C11"/>
    <mergeCell ref="E10:E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 x14ac:dyDescent="0.2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 x14ac:dyDescent="0.2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 x14ac:dyDescent="0.2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 x14ac:dyDescent="0.2">
      <c r="A6">
        <v>5</v>
      </c>
      <c r="B6">
        <v>2.5</v>
      </c>
      <c r="C6">
        <f t="shared" si="0"/>
        <v>60.599999999999994</v>
      </c>
    </row>
    <row r="7" spans="1:5" x14ac:dyDescent="0.2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 x14ac:dyDescent="0.2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 x14ac:dyDescent="0.2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 x14ac:dyDescent="0.2">
      <c r="A10">
        <v>9</v>
      </c>
      <c r="B10">
        <v>24.2</v>
      </c>
      <c r="C10">
        <f t="shared" si="0"/>
        <v>137.1</v>
      </c>
    </row>
    <row r="11" spans="1:5" x14ac:dyDescent="0.2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 x14ac:dyDescent="0.2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 x14ac:dyDescent="0.2">
      <c r="A13">
        <v>12</v>
      </c>
      <c r="B13">
        <v>11.5</v>
      </c>
      <c r="C13">
        <f t="shared" si="0"/>
        <v>177.5</v>
      </c>
    </row>
    <row r="14" spans="1:5" x14ac:dyDescent="0.2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 x14ac:dyDescent="0.2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 x14ac:dyDescent="0.2">
      <c r="A16">
        <v>15</v>
      </c>
      <c r="B16">
        <v>-4.2</v>
      </c>
      <c r="C16">
        <f t="shared" si="0"/>
        <v>221.8</v>
      </c>
    </row>
    <row r="17" spans="1:3" x14ac:dyDescent="0.2">
      <c r="A17">
        <v>16</v>
      </c>
      <c r="B17">
        <v>8.1999999999999993</v>
      </c>
      <c r="C17">
        <f t="shared" si="0"/>
        <v>230</v>
      </c>
    </row>
    <row r="18" spans="1:3" x14ac:dyDescent="0.2">
      <c r="A18">
        <v>17</v>
      </c>
      <c r="B18">
        <v>13</v>
      </c>
      <c r="C18">
        <f t="shared" si="0"/>
        <v>243</v>
      </c>
    </row>
    <row r="19" spans="1:3" x14ac:dyDescent="0.2">
      <c r="A19">
        <v>18</v>
      </c>
      <c r="B19">
        <v>9</v>
      </c>
      <c r="C19">
        <f t="shared" si="0"/>
        <v>252</v>
      </c>
    </row>
    <row r="20" spans="1:3" x14ac:dyDescent="0.2">
      <c r="A20">
        <v>19</v>
      </c>
      <c r="B20">
        <v>30.1</v>
      </c>
      <c r="C20">
        <f t="shared" si="0"/>
        <v>282.10000000000002</v>
      </c>
    </row>
    <row r="21" spans="1:3" x14ac:dyDescent="0.2">
      <c r="A21">
        <v>20</v>
      </c>
      <c r="B21">
        <v>22.9</v>
      </c>
      <c r="C21">
        <f t="shared" si="0"/>
        <v>305</v>
      </c>
    </row>
    <row r="22" spans="1:3" x14ac:dyDescent="0.2">
      <c r="A22">
        <v>21</v>
      </c>
      <c r="B22" s="10">
        <v>10.5</v>
      </c>
      <c r="C22">
        <f t="shared" si="0"/>
        <v>315.5</v>
      </c>
    </row>
    <row r="23" spans="1:3" x14ac:dyDescent="0.2">
      <c r="A23">
        <v>22</v>
      </c>
      <c r="B23" s="10">
        <v>-1.5</v>
      </c>
      <c r="C23">
        <f t="shared" si="0"/>
        <v>314</v>
      </c>
    </row>
    <row r="24" spans="1:3" x14ac:dyDescent="0.2">
      <c r="A24">
        <v>23</v>
      </c>
      <c r="B24" s="10">
        <v>19.7</v>
      </c>
      <c r="C24">
        <f t="shared" si="0"/>
        <v>333.7</v>
      </c>
    </row>
    <row r="25" spans="1:3" x14ac:dyDescent="0.2">
      <c r="A25">
        <v>24</v>
      </c>
      <c r="B25" s="10">
        <v>18.100000000000001</v>
      </c>
      <c r="C25">
        <f t="shared" si="0"/>
        <v>351.8</v>
      </c>
    </row>
    <row r="26" spans="1:3" x14ac:dyDescent="0.2">
      <c r="A26">
        <v>25</v>
      </c>
      <c r="B26" s="10">
        <v>-0.3</v>
      </c>
      <c r="C26">
        <f t="shared" si="0"/>
        <v>351.5</v>
      </c>
    </row>
    <row r="27" spans="1:3" x14ac:dyDescent="0.2">
      <c r="A27">
        <v>26</v>
      </c>
      <c r="B27" s="10">
        <v>4.0999999999999996</v>
      </c>
      <c r="C27">
        <f t="shared" si="0"/>
        <v>355.6</v>
      </c>
    </row>
    <row r="28" spans="1:3" x14ac:dyDescent="0.2">
      <c r="A28">
        <v>27</v>
      </c>
      <c r="B28" s="10">
        <v>10.9</v>
      </c>
      <c r="C28">
        <f t="shared" si="0"/>
        <v>366.5</v>
      </c>
    </row>
    <row r="29" spans="1:3" x14ac:dyDescent="0.2">
      <c r="A29">
        <v>28</v>
      </c>
      <c r="B29" s="10">
        <v>3.7</v>
      </c>
      <c r="C29">
        <f t="shared" si="0"/>
        <v>370.2</v>
      </c>
    </row>
    <row r="30" spans="1:3" x14ac:dyDescent="0.2">
      <c r="A30">
        <v>29</v>
      </c>
      <c r="B30" s="10">
        <v>-6.2</v>
      </c>
      <c r="C30">
        <f t="shared" si="0"/>
        <v>364</v>
      </c>
    </row>
    <row r="31" spans="1:3" x14ac:dyDescent="0.2">
      <c r="A31">
        <v>30</v>
      </c>
      <c r="B31" s="10">
        <v>20.100000000000001</v>
      </c>
      <c r="C31">
        <f t="shared" si="0"/>
        <v>384.1</v>
      </c>
    </row>
    <row r="32" spans="1:3" x14ac:dyDescent="0.2">
      <c r="A32">
        <v>31</v>
      </c>
      <c r="B32" s="10">
        <v>20.399999999999999</v>
      </c>
      <c r="C32">
        <f t="shared" si="0"/>
        <v>404.5</v>
      </c>
    </row>
    <row r="33" spans="1:3" x14ac:dyDescent="0.2">
      <c r="A33">
        <v>32</v>
      </c>
      <c r="B33" s="10">
        <v>18.5</v>
      </c>
      <c r="C33">
        <f t="shared" si="0"/>
        <v>423</v>
      </c>
    </row>
    <row r="34" spans="1:3" x14ac:dyDescent="0.2">
      <c r="A34">
        <v>33</v>
      </c>
      <c r="B34" s="10">
        <v>34</v>
      </c>
      <c r="C34">
        <f t="shared" si="0"/>
        <v>457</v>
      </c>
    </row>
    <row r="35" spans="1:3" x14ac:dyDescent="0.2">
      <c r="A35">
        <v>34</v>
      </c>
      <c r="B35" s="10">
        <v>13.2</v>
      </c>
      <c r="C35">
        <f t="shared" si="0"/>
        <v>470.2</v>
      </c>
    </row>
    <row r="36" spans="1:3" x14ac:dyDescent="0.2">
      <c r="A36">
        <v>35</v>
      </c>
      <c r="B36" s="10">
        <v>8.1</v>
      </c>
      <c r="C36">
        <f t="shared" si="0"/>
        <v>478.3</v>
      </c>
    </row>
    <row r="37" spans="1:3" x14ac:dyDescent="0.2">
      <c r="A37">
        <v>36</v>
      </c>
      <c r="B37" s="10">
        <v>-82.8</v>
      </c>
      <c r="C37">
        <f t="shared" si="0"/>
        <v>395.5</v>
      </c>
    </row>
    <row r="38" spans="1:3" x14ac:dyDescent="0.2">
      <c r="A38">
        <v>37</v>
      </c>
      <c r="B38" s="10">
        <v>29.2</v>
      </c>
      <c r="C38">
        <f t="shared" si="0"/>
        <v>424.7</v>
      </c>
    </row>
    <row r="39" spans="1:3" x14ac:dyDescent="0.2">
      <c r="A39">
        <v>38</v>
      </c>
      <c r="B39" s="10">
        <v>6.4</v>
      </c>
      <c r="C39">
        <f t="shared" si="0"/>
        <v>431.09999999999997</v>
      </c>
    </row>
    <row r="40" spans="1:3" x14ac:dyDescent="0.2">
      <c r="A40">
        <v>39</v>
      </c>
      <c r="B40" s="10">
        <v>37</v>
      </c>
      <c r="C40">
        <f t="shared" si="0"/>
        <v>468.09999999999997</v>
      </c>
    </row>
    <row r="41" spans="1:3" x14ac:dyDescent="0.2">
      <c r="A41">
        <v>40</v>
      </c>
      <c r="B41" s="10">
        <v>4</v>
      </c>
      <c r="C41">
        <f t="shared" si="0"/>
        <v>472.09999999999997</v>
      </c>
    </row>
    <row r="42" spans="1:3" x14ac:dyDescent="0.2">
      <c r="A42">
        <v>41</v>
      </c>
      <c r="B42" s="10">
        <v>9.8000000000000007</v>
      </c>
      <c r="C42">
        <f t="shared" si="0"/>
        <v>481.9</v>
      </c>
    </row>
    <row r="43" spans="1:3" x14ac:dyDescent="0.2">
      <c r="A43">
        <v>42</v>
      </c>
      <c r="B43" s="10">
        <v>20.2</v>
      </c>
      <c r="C43">
        <f t="shared" si="0"/>
        <v>502.09999999999997</v>
      </c>
    </row>
    <row r="44" spans="1:3" x14ac:dyDescent="0.2">
      <c r="A44">
        <v>43</v>
      </c>
      <c r="B44" s="10">
        <v>22.4</v>
      </c>
      <c r="C44">
        <f t="shared" si="0"/>
        <v>524.5</v>
      </c>
    </row>
    <row r="45" spans="1:3" x14ac:dyDescent="0.2">
      <c r="A45">
        <v>44</v>
      </c>
      <c r="B45" s="10">
        <v>10.8</v>
      </c>
      <c r="C45">
        <f t="shared" si="0"/>
        <v>535.29999999999995</v>
      </c>
    </row>
    <row r="46" spans="1:3" x14ac:dyDescent="0.2">
      <c r="A46">
        <v>45</v>
      </c>
      <c r="B46" s="10">
        <v>24.7</v>
      </c>
      <c r="C46">
        <f t="shared" si="0"/>
        <v>560</v>
      </c>
    </row>
    <row r="47" spans="1:3" x14ac:dyDescent="0.2">
      <c r="A47">
        <v>46</v>
      </c>
      <c r="B47" s="10">
        <v>8.1</v>
      </c>
      <c r="C47">
        <f t="shared" si="0"/>
        <v>568.1</v>
      </c>
    </row>
    <row r="48" spans="1:3" x14ac:dyDescent="0.2">
      <c r="A48">
        <v>47</v>
      </c>
      <c r="B48" s="10">
        <v>-6.8</v>
      </c>
      <c r="C48">
        <f t="shared" si="0"/>
        <v>561.30000000000007</v>
      </c>
    </row>
    <row r="49" spans="1:3" x14ac:dyDescent="0.2">
      <c r="A49">
        <v>48</v>
      </c>
      <c r="B49" s="10">
        <v>23.2</v>
      </c>
      <c r="C49">
        <f t="shared" si="0"/>
        <v>584.50000000000011</v>
      </c>
    </row>
    <row r="50" spans="1:3" x14ac:dyDescent="0.2">
      <c r="A50">
        <v>49</v>
      </c>
      <c r="B50" s="10">
        <v>17.100000000000001</v>
      </c>
      <c r="C50">
        <f t="shared" si="0"/>
        <v>601.60000000000014</v>
      </c>
    </row>
    <row r="51" spans="1:3" x14ac:dyDescent="0.2">
      <c r="A51">
        <v>50</v>
      </c>
      <c r="B51" s="10">
        <v>7.5</v>
      </c>
      <c r="C51">
        <f t="shared" si="0"/>
        <v>609.10000000000014</v>
      </c>
    </row>
    <row r="52" spans="1:3" x14ac:dyDescent="0.2">
      <c r="A52">
        <v>51</v>
      </c>
      <c r="B52" s="10">
        <v>13</v>
      </c>
      <c r="C52">
        <f t="shared" si="0"/>
        <v>622.10000000000014</v>
      </c>
    </row>
    <row r="53" spans="1:3" x14ac:dyDescent="0.2">
      <c r="A53">
        <v>52</v>
      </c>
      <c r="B53">
        <v>4.8</v>
      </c>
      <c r="C53">
        <f t="shared" si="0"/>
        <v>626.90000000000009</v>
      </c>
    </row>
    <row r="54" spans="1:3" x14ac:dyDescent="0.2">
      <c r="A54">
        <v>53</v>
      </c>
      <c r="B54" s="10">
        <v>10.9</v>
      </c>
      <c r="C54">
        <f t="shared" si="0"/>
        <v>637.80000000000007</v>
      </c>
    </row>
    <row r="55" spans="1:3" x14ac:dyDescent="0.2">
      <c r="A55">
        <v>54</v>
      </c>
      <c r="B55" s="10">
        <v>26.4</v>
      </c>
      <c r="C55">
        <f t="shared" si="0"/>
        <v>664.2</v>
      </c>
    </row>
    <row r="56" spans="1:3" x14ac:dyDescent="0.2">
      <c r="A56">
        <v>55</v>
      </c>
      <c r="B56" s="10">
        <v>-118.2</v>
      </c>
      <c r="C56">
        <f t="shared" si="0"/>
        <v>546</v>
      </c>
    </row>
    <row r="57" spans="1:3" x14ac:dyDescent="0.2">
      <c r="A57">
        <v>56</v>
      </c>
      <c r="B57" s="10">
        <v>-4</v>
      </c>
      <c r="C57">
        <f t="shared" si="0"/>
        <v>542</v>
      </c>
    </row>
    <row r="58" spans="1:3" x14ac:dyDescent="0.2">
      <c r="A58">
        <v>57</v>
      </c>
      <c r="B58" s="10">
        <v>16.3</v>
      </c>
      <c r="C58">
        <f t="shared" si="0"/>
        <v>558.29999999999995</v>
      </c>
    </row>
    <row r="59" spans="1:3" x14ac:dyDescent="0.2">
      <c r="A59">
        <v>58</v>
      </c>
      <c r="B59" s="10">
        <v>15.6</v>
      </c>
      <c r="C59">
        <f t="shared" si="0"/>
        <v>573.9</v>
      </c>
    </row>
    <row r="60" spans="1:3" x14ac:dyDescent="0.2">
      <c r="A60">
        <v>59</v>
      </c>
      <c r="B60" s="10">
        <v>-10</v>
      </c>
      <c r="C60">
        <f t="shared" si="0"/>
        <v>563.9</v>
      </c>
    </row>
    <row r="61" spans="1:3" x14ac:dyDescent="0.2">
      <c r="A61">
        <v>60</v>
      </c>
      <c r="B61" s="10">
        <v>21.2</v>
      </c>
      <c r="C61">
        <f t="shared" si="0"/>
        <v>585.1</v>
      </c>
    </row>
    <row r="62" spans="1:3" x14ac:dyDescent="0.2">
      <c r="A62">
        <v>61</v>
      </c>
      <c r="B62" s="10">
        <v>27.2</v>
      </c>
      <c r="C62">
        <f t="shared" si="0"/>
        <v>612.30000000000007</v>
      </c>
    </row>
    <row r="63" spans="1:3" x14ac:dyDescent="0.2">
      <c r="A63">
        <v>62</v>
      </c>
      <c r="B63" s="10">
        <v>14</v>
      </c>
      <c r="C63">
        <f t="shared" si="0"/>
        <v>626.30000000000007</v>
      </c>
    </row>
    <row r="64" spans="1:3" x14ac:dyDescent="0.2">
      <c r="A64">
        <v>63</v>
      </c>
      <c r="B64" s="10">
        <v>0.9</v>
      </c>
      <c r="C64">
        <f t="shared" si="0"/>
        <v>627.20000000000005</v>
      </c>
    </row>
    <row r="65" spans="1:3" x14ac:dyDescent="0.2">
      <c r="A65">
        <v>64</v>
      </c>
      <c r="B65" s="10">
        <v>-0.9</v>
      </c>
      <c r="C65">
        <f t="shared" si="0"/>
        <v>626.30000000000007</v>
      </c>
    </row>
    <row r="66" spans="1:3" x14ac:dyDescent="0.2">
      <c r="A66">
        <v>65</v>
      </c>
      <c r="B66" s="10">
        <v>21.3</v>
      </c>
      <c r="C66">
        <f t="shared" si="0"/>
        <v>647.6</v>
      </c>
    </row>
    <row r="67" spans="1:3" x14ac:dyDescent="0.2">
      <c r="A67">
        <v>66</v>
      </c>
      <c r="B67" s="10">
        <v>10.199999999999999</v>
      </c>
      <c r="C67">
        <f t="shared" si="0"/>
        <v>657.80000000000007</v>
      </c>
    </row>
    <row r="68" spans="1:3" x14ac:dyDescent="0.2">
      <c r="A68">
        <v>67</v>
      </c>
      <c r="B68" s="10">
        <v>7.3</v>
      </c>
      <c r="C68">
        <f t="shared" ref="C68:C131" si="1">B68+C67</f>
        <v>665.1</v>
      </c>
    </row>
    <row r="69" spans="1:3" x14ac:dyDescent="0.2">
      <c r="A69">
        <v>68</v>
      </c>
      <c r="B69" s="10">
        <v>8.5</v>
      </c>
      <c r="C69">
        <f t="shared" si="1"/>
        <v>673.6</v>
      </c>
    </row>
    <row r="70" spans="1:3" x14ac:dyDescent="0.2">
      <c r="A70">
        <v>69</v>
      </c>
      <c r="B70" s="10">
        <v>19.2</v>
      </c>
      <c r="C70">
        <f t="shared" si="1"/>
        <v>692.80000000000007</v>
      </c>
    </row>
    <row r="71" spans="1:3" x14ac:dyDescent="0.2">
      <c r="A71">
        <v>70</v>
      </c>
      <c r="B71" s="10">
        <v>-1.9</v>
      </c>
      <c r="C71">
        <f t="shared" si="1"/>
        <v>690.90000000000009</v>
      </c>
    </row>
    <row r="72" spans="1:3" x14ac:dyDescent="0.2">
      <c r="A72">
        <v>71</v>
      </c>
      <c r="B72" s="10">
        <v>22.3</v>
      </c>
      <c r="C72">
        <f t="shared" si="1"/>
        <v>713.2</v>
      </c>
    </row>
    <row r="73" spans="1:3" x14ac:dyDescent="0.2">
      <c r="A73">
        <v>72</v>
      </c>
      <c r="B73" s="10">
        <v>5.8</v>
      </c>
      <c r="C73">
        <f t="shared" si="1"/>
        <v>719</v>
      </c>
    </row>
    <row r="74" spans="1:3" x14ac:dyDescent="0.2">
      <c r="A74">
        <v>73</v>
      </c>
      <c r="B74" s="10">
        <v>16.3</v>
      </c>
      <c r="C74">
        <f t="shared" si="1"/>
        <v>735.3</v>
      </c>
    </row>
    <row r="75" spans="1:3" x14ac:dyDescent="0.2">
      <c r="A75">
        <v>74</v>
      </c>
      <c r="B75" s="10">
        <v>11.3</v>
      </c>
      <c r="C75">
        <f t="shared" si="1"/>
        <v>746.59999999999991</v>
      </c>
    </row>
    <row r="76" spans="1:3" x14ac:dyDescent="0.2">
      <c r="A76">
        <v>75</v>
      </c>
      <c r="B76" s="10">
        <v>7.6</v>
      </c>
      <c r="C76">
        <f t="shared" si="1"/>
        <v>754.19999999999993</v>
      </c>
    </row>
    <row r="77" spans="1:3" x14ac:dyDescent="0.2">
      <c r="A77">
        <v>76</v>
      </c>
      <c r="B77" s="10">
        <v>11.6</v>
      </c>
      <c r="C77">
        <f t="shared" si="1"/>
        <v>765.8</v>
      </c>
    </row>
    <row r="78" spans="1:3" x14ac:dyDescent="0.2">
      <c r="A78">
        <v>77</v>
      </c>
      <c r="B78" s="10">
        <v>5.3</v>
      </c>
      <c r="C78">
        <f t="shared" si="1"/>
        <v>771.09999999999991</v>
      </c>
    </row>
    <row r="79" spans="1:3" x14ac:dyDescent="0.2">
      <c r="A79">
        <v>78</v>
      </c>
      <c r="B79" s="10">
        <v>0.4</v>
      </c>
      <c r="C79">
        <f t="shared" si="1"/>
        <v>771.49999999999989</v>
      </c>
    </row>
    <row r="80" spans="1:3" x14ac:dyDescent="0.2">
      <c r="A80">
        <v>79</v>
      </c>
      <c r="B80" s="10">
        <v>28.1</v>
      </c>
      <c r="C80">
        <f t="shared" si="1"/>
        <v>799.59999999999991</v>
      </c>
    </row>
    <row r="81" spans="1:3" x14ac:dyDescent="0.2">
      <c r="A81">
        <v>80</v>
      </c>
      <c r="B81" s="10">
        <v>11.8</v>
      </c>
      <c r="C81">
        <f t="shared" si="1"/>
        <v>811.39999999999986</v>
      </c>
    </row>
    <row r="82" spans="1:3" x14ac:dyDescent="0.2">
      <c r="A82">
        <v>81</v>
      </c>
      <c r="B82" s="10">
        <v>12.2</v>
      </c>
      <c r="C82">
        <f t="shared" si="1"/>
        <v>823.59999999999991</v>
      </c>
    </row>
    <row r="83" spans="1:3" x14ac:dyDescent="0.2">
      <c r="A83">
        <v>82</v>
      </c>
      <c r="B83" s="10">
        <v>5.5</v>
      </c>
      <c r="C83">
        <f t="shared" si="1"/>
        <v>829.09999999999991</v>
      </c>
    </row>
    <row r="84" spans="1:3" x14ac:dyDescent="0.2">
      <c r="A84">
        <v>83</v>
      </c>
      <c r="B84" s="10">
        <v>12.5</v>
      </c>
      <c r="C84">
        <f t="shared" si="1"/>
        <v>841.59999999999991</v>
      </c>
    </row>
    <row r="85" spans="1:3" x14ac:dyDescent="0.2">
      <c r="A85">
        <v>84</v>
      </c>
      <c r="B85" s="10">
        <v>20.8</v>
      </c>
      <c r="C85">
        <f t="shared" si="1"/>
        <v>862.39999999999986</v>
      </c>
    </row>
    <row r="86" spans="1:3" x14ac:dyDescent="0.2">
      <c r="A86">
        <v>85</v>
      </c>
      <c r="B86" s="10">
        <v>13.5</v>
      </c>
      <c r="C86">
        <f t="shared" si="1"/>
        <v>875.89999999999986</v>
      </c>
    </row>
    <row r="87" spans="1:3" x14ac:dyDescent="0.2">
      <c r="A87">
        <v>86</v>
      </c>
      <c r="B87">
        <v>7.8</v>
      </c>
      <c r="C87">
        <f t="shared" si="1"/>
        <v>883.69999999999982</v>
      </c>
    </row>
    <row r="88" spans="1:3" x14ac:dyDescent="0.2">
      <c r="A88">
        <v>87</v>
      </c>
      <c r="B88" s="10">
        <v>9.6</v>
      </c>
      <c r="C88">
        <f t="shared" si="1"/>
        <v>893.29999999999984</v>
      </c>
    </row>
    <row r="89" spans="1:3" x14ac:dyDescent="0.2">
      <c r="A89">
        <v>88</v>
      </c>
      <c r="B89" s="10">
        <v>6.5</v>
      </c>
      <c r="C89">
        <f t="shared" si="1"/>
        <v>899.79999999999984</v>
      </c>
    </row>
    <row r="90" spans="1:3" x14ac:dyDescent="0.2">
      <c r="A90">
        <v>89</v>
      </c>
      <c r="B90" s="10">
        <v>8.4</v>
      </c>
      <c r="C90">
        <f t="shared" si="1"/>
        <v>908.19999999999982</v>
      </c>
    </row>
    <row r="91" spans="1:3" x14ac:dyDescent="0.2">
      <c r="A91">
        <v>90</v>
      </c>
      <c r="B91" s="10">
        <v>-6</v>
      </c>
      <c r="C91">
        <f t="shared" si="1"/>
        <v>902.19999999999982</v>
      </c>
    </row>
    <row r="92" spans="1:3" x14ac:dyDescent="0.2">
      <c r="A92">
        <v>91</v>
      </c>
      <c r="B92" s="10">
        <v>16.100000000000001</v>
      </c>
      <c r="C92">
        <f t="shared" si="1"/>
        <v>918.29999999999984</v>
      </c>
    </row>
    <row r="93" spans="1:3" x14ac:dyDescent="0.2">
      <c r="A93">
        <v>92</v>
      </c>
      <c r="B93" s="10">
        <v>49.6</v>
      </c>
      <c r="C93">
        <f t="shared" si="1"/>
        <v>967.89999999999986</v>
      </c>
    </row>
    <row r="94" spans="1:3" x14ac:dyDescent="0.2">
      <c r="A94">
        <v>93</v>
      </c>
      <c r="B94" s="10">
        <v>7.1</v>
      </c>
      <c r="C94">
        <f t="shared" si="1"/>
        <v>974.99999999999989</v>
      </c>
    </row>
    <row r="95" spans="1:3" x14ac:dyDescent="0.2">
      <c r="A95">
        <v>94</v>
      </c>
      <c r="B95" s="10">
        <v>7.9</v>
      </c>
      <c r="C95">
        <f t="shared" si="1"/>
        <v>982.89999999999986</v>
      </c>
    </row>
    <row r="96" spans="1:3" x14ac:dyDescent="0.2">
      <c r="A96">
        <v>95</v>
      </c>
      <c r="B96" s="10">
        <v>25</v>
      </c>
      <c r="C96">
        <f t="shared" si="1"/>
        <v>1007.8999999999999</v>
      </c>
    </row>
    <row r="97" spans="1:4" x14ac:dyDescent="0.2">
      <c r="A97">
        <v>96</v>
      </c>
      <c r="B97" s="10">
        <v>12.1</v>
      </c>
      <c r="C97">
        <f t="shared" si="1"/>
        <v>1019.9999999999999</v>
      </c>
    </row>
    <row r="98" spans="1:4" x14ac:dyDescent="0.2">
      <c r="A98">
        <v>97</v>
      </c>
      <c r="B98" s="10">
        <v>7.6</v>
      </c>
      <c r="C98">
        <f t="shared" si="1"/>
        <v>1027.5999999999999</v>
      </c>
    </row>
    <row r="99" spans="1:4" x14ac:dyDescent="0.2">
      <c r="A99">
        <v>98</v>
      </c>
      <c r="B99" s="10">
        <v>3.8</v>
      </c>
      <c r="C99">
        <f t="shared" si="1"/>
        <v>1031.3999999999999</v>
      </c>
    </row>
    <row r="100" spans="1:4" x14ac:dyDescent="0.2">
      <c r="A100">
        <v>99</v>
      </c>
      <c r="B100" s="10">
        <v>-33.6</v>
      </c>
      <c r="C100">
        <f t="shared" si="1"/>
        <v>997.79999999999984</v>
      </c>
    </row>
    <row r="101" spans="1:4" x14ac:dyDescent="0.2">
      <c r="A101">
        <v>100</v>
      </c>
      <c r="B101" s="10">
        <v>15.1</v>
      </c>
      <c r="C101">
        <f t="shared" si="1"/>
        <v>1012.8999999999999</v>
      </c>
    </row>
    <row r="102" spans="1:4" x14ac:dyDescent="0.2">
      <c r="A102">
        <v>101</v>
      </c>
      <c r="B102" s="10">
        <v>6.9</v>
      </c>
      <c r="C102">
        <f t="shared" si="1"/>
        <v>1019.7999999999998</v>
      </c>
    </row>
    <row r="103" spans="1:4" x14ac:dyDescent="0.2">
      <c r="A103">
        <v>102</v>
      </c>
      <c r="B103" s="10">
        <v>1</v>
      </c>
      <c r="C103">
        <f t="shared" si="1"/>
        <v>1020.7999999999998</v>
      </c>
    </row>
    <row r="104" spans="1:4" x14ac:dyDescent="0.2">
      <c r="A104">
        <v>103</v>
      </c>
      <c r="B104" s="10">
        <v>-1.3</v>
      </c>
      <c r="C104">
        <f t="shared" si="1"/>
        <v>1019.4999999999999</v>
      </c>
      <c r="D104" s="10"/>
    </row>
    <row r="105" spans="1:4" x14ac:dyDescent="0.2">
      <c r="A105">
        <v>104</v>
      </c>
      <c r="B105" s="10">
        <v>13.4</v>
      </c>
      <c r="C105">
        <f t="shared" si="1"/>
        <v>1032.8999999999999</v>
      </c>
      <c r="D105" s="10"/>
    </row>
    <row r="106" spans="1:4" x14ac:dyDescent="0.2">
      <c r="A106">
        <v>105</v>
      </c>
      <c r="B106" s="10">
        <v>-13.9</v>
      </c>
      <c r="C106">
        <f t="shared" si="1"/>
        <v>1018.9999999999999</v>
      </c>
      <c r="D106" s="10"/>
    </row>
    <row r="107" spans="1:4" x14ac:dyDescent="0.2">
      <c r="A107">
        <v>106</v>
      </c>
      <c r="B107" s="10">
        <v>15</v>
      </c>
      <c r="C107">
        <f t="shared" si="1"/>
        <v>1034</v>
      </c>
      <c r="D107" s="10"/>
    </row>
    <row r="108" spans="1:4" x14ac:dyDescent="0.2">
      <c r="A108">
        <v>107</v>
      </c>
      <c r="B108" s="10">
        <v>13.4</v>
      </c>
      <c r="C108">
        <f t="shared" si="1"/>
        <v>1047.4000000000001</v>
      </c>
      <c r="D108" s="10"/>
    </row>
    <row r="109" spans="1:4" x14ac:dyDescent="0.2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 x14ac:dyDescent="0.2">
      <c r="A110">
        <v>109</v>
      </c>
      <c r="B110" s="10">
        <v>-0.7</v>
      </c>
      <c r="C110">
        <f t="shared" si="1"/>
        <v>1051.1000000000001</v>
      </c>
    </row>
    <row r="111" spans="1:4" x14ac:dyDescent="0.2">
      <c r="A111">
        <v>110</v>
      </c>
      <c r="B111" s="10">
        <v>51.2</v>
      </c>
      <c r="C111">
        <f t="shared" si="1"/>
        <v>1102.3000000000002</v>
      </c>
    </row>
    <row r="112" spans="1:4" x14ac:dyDescent="0.2">
      <c r="A112">
        <v>111</v>
      </c>
      <c r="B112" s="10">
        <v>8.6999999999999993</v>
      </c>
      <c r="C112">
        <f t="shared" si="1"/>
        <v>1111.0000000000002</v>
      </c>
    </row>
    <row r="113" spans="1:3" x14ac:dyDescent="0.2">
      <c r="A113">
        <v>112</v>
      </c>
      <c r="B113" s="10">
        <v>21.8</v>
      </c>
      <c r="C113">
        <f t="shared" si="1"/>
        <v>1132.8000000000002</v>
      </c>
    </row>
    <row r="114" spans="1:3" x14ac:dyDescent="0.2">
      <c r="A114">
        <v>113</v>
      </c>
      <c r="B114" s="10">
        <v>12.4</v>
      </c>
      <c r="C114">
        <f t="shared" si="1"/>
        <v>1145.2000000000003</v>
      </c>
    </row>
    <row r="115" spans="1:3" x14ac:dyDescent="0.2">
      <c r="A115">
        <v>114</v>
      </c>
      <c r="B115" s="10">
        <v>11.9</v>
      </c>
      <c r="C115">
        <f t="shared" si="1"/>
        <v>1157.1000000000004</v>
      </c>
    </row>
    <row r="116" spans="1:3" x14ac:dyDescent="0.2">
      <c r="A116">
        <v>115</v>
      </c>
      <c r="B116" s="10">
        <v>-57.1</v>
      </c>
      <c r="C116">
        <f t="shared" si="1"/>
        <v>1100.0000000000005</v>
      </c>
    </row>
    <row r="117" spans="1:3" x14ac:dyDescent="0.2">
      <c r="A117">
        <v>116</v>
      </c>
      <c r="B117" s="10">
        <v>7.2</v>
      </c>
      <c r="C117">
        <f t="shared" si="1"/>
        <v>1107.2000000000005</v>
      </c>
    </row>
    <row r="118" spans="1:3" x14ac:dyDescent="0.2">
      <c r="A118">
        <v>117</v>
      </c>
      <c r="B118" s="10">
        <v>13.9</v>
      </c>
      <c r="C118">
        <f t="shared" si="1"/>
        <v>1121.1000000000006</v>
      </c>
    </row>
    <row r="119" spans="1:3" x14ac:dyDescent="0.2">
      <c r="A119">
        <v>118</v>
      </c>
      <c r="B119" s="10">
        <v>23.9</v>
      </c>
      <c r="C119">
        <f t="shared" si="1"/>
        <v>1145.0000000000007</v>
      </c>
    </row>
    <row r="120" spans="1:3" x14ac:dyDescent="0.2">
      <c r="A120">
        <v>119</v>
      </c>
      <c r="B120" s="10">
        <v>12</v>
      </c>
      <c r="C120">
        <f t="shared" si="1"/>
        <v>1157.0000000000007</v>
      </c>
    </row>
    <row r="121" spans="1:3" x14ac:dyDescent="0.2">
      <c r="A121">
        <v>120</v>
      </c>
      <c r="B121" s="10">
        <v>13.3</v>
      </c>
      <c r="C121">
        <f t="shared" si="1"/>
        <v>1170.3000000000006</v>
      </c>
    </row>
    <row r="122" spans="1:3" x14ac:dyDescent="0.2">
      <c r="A122">
        <v>121</v>
      </c>
      <c r="B122" s="10">
        <v>0.9</v>
      </c>
      <c r="C122">
        <f t="shared" si="1"/>
        <v>1171.2000000000007</v>
      </c>
    </row>
    <row r="123" spans="1:3" x14ac:dyDescent="0.2">
      <c r="A123">
        <v>122</v>
      </c>
      <c r="B123" s="10">
        <v>-2.7</v>
      </c>
      <c r="C123">
        <f t="shared" si="1"/>
        <v>1168.5000000000007</v>
      </c>
    </row>
    <row r="124" spans="1:3" x14ac:dyDescent="0.2">
      <c r="A124">
        <v>123</v>
      </c>
      <c r="B124" s="10">
        <v>-37.4</v>
      </c>
      <c r="C124">
        <f t="shared" si="1"/>
        <v>1131.1000000000006</v>
      </c>
    </row>
    <row r="125" spans="1:3" x14ac:dyDescent="0.2">
      <c r="A125">
        <v>124</v>
      </c>
      <c r="B125" s="10">
        <v>12.4</v>
      </c>
      <c r="C125">
        <f t="shared" si="1"/>
        <v>1143.5000000000007</v>
      </c>
    </row>
    <row r="126" spans="1:3" x14ac:dyDescent="0.2">
      <c r="A126">
        <v>125</v>
      </c>
      <c r="B126" s="10">
        <v>10</v>
      </c>
      <c r="C126">
        <f t="shared" si="1"/>
        <v>1153.5000000000007</v>
      </c>
    </row>
    <row r="127" spans="1:3" x14ac:dyDescent="0.2">
      <c r="A127">
        <v>126</v>
      </c>
      <c r="B127" s="10">
        <v>7</v>
      </c>
      <c r="C127">
        <f t="shared" si="1"/>
        <v>1160.5000000000007</v>
      </c>
    </row>
    <row r="128" spans="1:3" x14ac:dyDescent="0.2">
      <c r="A128">
        <v>127</v>
      </c>
      <c r="B128" s="10">
        <v>5.6</v>
      </c>
      <c r="C128">
        <f t="shared" si="1"/>
        <v>1166.1000000000006</v>
      </c>
    </row>
    <row r="129" spans="1:3" x14ac:dyDescent="0.2">
      <c r="A129">
        <v>128</v>
      </c>
      <c r="B129" s="10">
        <v>21.7</v>
      </c>
      <c r="C129">
        <f t="shared" si="1"/>
        <v>1187.8000000000006</v>
      </c>
    </row>
    <row r="130" spans="1:3" x14ac:dyDescent="0.2">
      <c r="A130">
        <v>129</v>
      </c>
      <c r="B130" s="10">
        <v>21.5</v>
      </c>
      <c r="C130">
        <f t="shared" si="1"/>
        <v>1209.3000000000006</v>
      </c>
    </row>
    <row r="131" spans="1:3" x14ac:dyDescent="0.2">
      <c r="A131">
        <v>130</v>
      </c>
      <c r="B131" s="10">
        <v>10.7</v>
      </c>
      <c r="C131">
        <f t="shared" si="1"/>
        <v>1220.0000000000007</v>
      </c>
    </row>
    <row r="132" spans="1:3" x14ac:dyDescent="0.2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 x14ac:dyDescent="0.2">
      <c r="A133">
        <v>132</v>
      </c>
      <c r="B133" s="10">
        <v>9.6999999999999993</v>
      </c>
      <c r="C133">
        <f t="shared" si="2"/>
        <v>1220.0000000000007</v>
      </c>
    </row>
    <row r="134" spans="1:3" x14ac:dyDescent="0.2">
      <c r="A134">
        <v>133</v>
      </c>
      <c r="B134" s="10">
        <v>-2.6</v>
      </c>
      <c r="C134">
        <f t="shared" si="2"/>
        <v>1217.4000000000008</v>
      </c>
    </row>
    <row r="135" spans="1:3" x14ac:dyDescent="0.2">
      <c r="A135">
        <v>134</v>
      </c>
      <c r="B135" s="10">
        <v>30.7</v>
      </c>
      <c r="C135">
        <f t="shared" si="2"/>
        <v>1248.1000000000008</v>
      </c>
    </row>
    <row r="136" spans="1:3" x14ac:dyDescent="0.2">
      <c r="A136">
        <v>135</v>
      </c>
      <c r="B136" s="10">
        <v>6.6</v>
      </c>
      <c r="C136">
        <f t="shared" si="2"/>
        <v>1254.7000000000007</v>
      </c>
    </row>
    <row r="137" spans="1:3" x14ac:dyDescent="0.2">
      <c r="A137">
        <v>136</v>
      </c>
      <c r="B137" s="10">
        <v>21.3</v>
      </c>
      <c r="C137">
        <f t="shared" si="2"/>
        <v>1276.0000000000007</v>
      </c>
    </row>
    <row r="138" spans="1:3" x14ac:dyDescent="0.2">
      <c r="A138">
        <v>137</v>
      </c>
      <c r="B138" s="10">
        <v>12.9</v>
      </c>
      <c r="C138">
        <f t="shared" si="2"/>
        <v>1288.9000000000008</v>
      </c>
    </row>
    <row r="139" spans="1:3" x14ac:dyDescent="0.2">
      <c r="A139">
        <v>138</v>
      </c>
      <c r="B139" s="10">
        <v>13</v>
      </c>
      <c r="C139">
        <f t="shared" si="2"/>
        <v>1301.9000000000008</v>
      </c>
    </row>
    <row r="140" spans="1:3" x14ac:dyDescent="0.2">
      <c r="A140">
        <v>139</v>
      </c>
      <c r="B140" s="10">
        <v>-0.4</v>
      </c>
      <c r="C140">
        <f t="shared" si="2"/>
        <v>1301.5000000000007</v>
      </c>
    </row>
    <row r="141" spans="1:3" x14ac:dyDescent="0.2">
      <c r="A141">
        <v>140</v>
      </c>
      <c r="B141" s="10">
        <v>0.2</v>
      </c>
      <c r="C141">
        <f t="shared" si="2"/>
        <v>1301.7000000000007</v>
      </c>
    </row>
    <row r="142" spans="1:3" x14ac:dyDescent="0.2">
      <c r="A142">
        <v>141</v>
      </c>
      <c r="B142" s="10">
        <v>19.5</v>
      </c>
      <c r="C142">
        <f t="shared" si="2"/>
        <v>1321.2000000000007</v>
      </c>
    </row>
    <row r="143" spans="1:3" x14ac:dyDescent="0.2">
      <c r="A143">
        <v>142</v>
      </c>
      <c r="B143" s="10">
        <v>16.3</v>
      </c>
      <c r="C143">
        <f t="shared" si="2"/>
        <v>1337.5000000000007</v>
      </c>
    </row>
    <row r="144" spans="1:3" x14ac:dyDescent="0.2">
      <c r="A144">
        <v>143</v>
      </c>
      <c r="B144" s="10">
        <v>9.4</v>
      </c>
      <c r="C144">
        <f t="shared" si="2"/>
        <v>1346.9000000000008</v>
      </c>
    </row>
    <row r="145" spans="1:4" x14ac:dyDescent="0.2">
      <c r="A145">
        <v>144</v>
      </c>
      <c r="B145" s="10">
        <v>-1</v>
      </c>
      <c r="C145">
        <f t="shared" si="2"/>
        <v>1345.9000000000008</v>
      </c>
    </row>
    <row r="146" spans="1:4" x14ac:dyDescent="0.2">
      <c r="A146">
        <v>145</v>
      </c>
      <c r="B146" s="10">
        <v>13.4</v>
      </c>
      <c r="C146">
        <f t="shared" si="2"/>
        <v>1359.3000000000009</v>
      </c>
    </row>
    <row r="147" spans="1:4" x14ac:dyDescent="0.2">
      <c r="A147">
        <v>146</v>
      </c>
      <c r="B147" s="10">
        <v>9.4</v>
      </c>
      <c r="C147">
        <f t="shared" si="2"/>
        <v>1368.700000000001</v>
      </c>
    </row>
    <row r="148" spans="1:4" x14ac:dyDescent="0.2">
      <c r="A148">
        <v>147</v>
      </c>
      <c r="B148" s="10">
        <v>23.8</v>
      </c>
      <c r="C148">
        <f t="shared" si="2"/>
        <v>1392.5000000000009</v>
      </c>
    </row>
    <row r="149" spans="1:4" x14ac:dyDescent="0.2">
      <c r="A149">
        <v>148</v>
      </c>
      <c r="B149" s="10">
        <v>7.5</v>
      </c>
      <c r="C149">
        <f t="shared" si="2"/>
        <v>1400.0000000000009</v>
      </c>
    </row>
    <row r="150" spans="1:4" x14ac:dyDescent="0.2">
      <c r="A150">
        <v>149</v>
      </c>
      <c r="B150" s="10">
        <v>14.4</v>
      </c>
      <c r="C150">
        <f t="shared" si="2"/>
        <v>1414.400000000001</v>
      </c>
    </row>
    <row r="151" spans="1:4" x14ac:dyDescent="0.2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 x14ac:dyDescent="0.2">
      <c r="A152">
        <v>151</v>
      </c>
      <c r="C152">
        <f t="shared" si="2"/>
        <v>1423.400000000001</v>
      </c>
    </row>
    <row r="153" spans="1:4" x14ac:dyDescent="0.2">
      <c r="A153">
        <v>152</v>
      </c>
      <c r="C153">
        <f t="shared" si="2"/>
        <v>1423.400000000001</v>
      </c>
    </row>
    <row r="154" spans="1:4" x14ac:dyDescent="0.2">
      <c r="A154">
        <v>153</v>
      </c>
      <c r="C154">
        <f t="shared" si="2"/>
        <v>1423.400000000001</v>
      </c>
    </row>
    <row r="155" spans="1:4" x14ac:dyDescent="0.2">
      <c r="A155">
        <v>154</v>
      </c>
      <c r="C155">
        <f t="shared" si="2"/>
        <v>1423.400000000001</v>
      </c>
    </row>
    <row r="156" spans="1:4" x14ac:dyDescent="0.2">
      <c r="A156">
        <v>155</v>
      </c>
      <c r="C156">
        <f t="shared" si="2"/>
        <v>1423.400000000001</v>
      </c>
    </row>
    <row r="157" spans="1:4" x14ac:dyDescent="0.2">
      <c r="A157">
        <v>156</v>
      </c>
      <c r="C157">
        <f t="shared" si="2"/>
        <v>1423.400000000001</v>
      </c>
    </row>
    <row r="158" spans="1:4" x14ac:dyDescent="0.2">
      <c r="A158">
        <v>157</v>
      </c>
      <c r="C158">
        <f t="shared" si="2"/>
        <v>1423.400000000001</v>
      </c>
    </row>
    <row r="159" spans="1:4" x14ac:dyDescent="0.2">
      <c r="A159">
        <v>158</v>
      </c>
      <c r="C159">
        <f t="shared" si="2"/>
        <v>1423.400000000001</v>
      </c>
    </row>
    <row r="160" spans="1:4" x14ac:dyDescent="0.2">
      <c r="A160">
        <v>159</v>
      </c>
      <c r="C160">
        <f t="shared" si="2"/>
        <v>1423.400000000001</v>
      </c>
    </row>
    <row r="161" spans="1:3" x14ac:dyDescent="0.2">
      <c r="A161">
        <v>160</v>
      </c>
      <c r="C161">
        <f t="shared" si="2"/>
        <v>1423.400000000001</v>
      </c>
    </row>
    <row r="162" spans="1:3" x14ac:dyDescent="0.2">
      <c r="A162">
        <v>161</v>
      </c>
      <c r="C162">
        <f t="shared" si="2"/>
        <v>1423.400000000001</v>
      </c>
    </row>
    <row r="163" spans="1:3" x14ac:dyDescent="0.2">
      <c r="A163">
        <v>162</v>
      </c>
      <c r="C163">
        <f t="shared" si="2"/>
        <v>1423.400000000001</v>
      </c>
    </row>
    <row r="164" spans="1:3" x14ac:dyDescent="0.2">
      <c r="A164">
        <v>163</v>
      </c>
      <c r="C164">
        <f t="shared" si="2"/>
        <v>1423.400000000001</v>
      </c>
    </row>
    <row r="165" spans="1:3" x14ac:dyDescent="0.2">
      <c r="A165">
        <v>164</v>
      </c>
      <c r="C165">
        <f t="shared" si="2"/>
        <v>1423.400000000001</v>
      </c>
    </row>
    <row r="166" spans="1:3" x14ac:dyDescent="0.2">
      <c r="A166">
        <v>165</v>
      </c>
      <c r="C166">
        <f t="shared" si="2"/>
        <v>1423.400000000001</v>
      </c>
    </row>
    <row r="167" spans="1:3" x14ac:dyDescent="0.2">
      <c r="A167">
        <v>166</v>
      </c>
      <c r="C167">
        <f t="shared" si="2"/>
        <v>1423.400000000001</v>
      </c>
    </row>
    <row r="168" spans="1:3" x14ac:dyDescent="0.2">
      <c r="A168">
        <v>167</v>
      </c>
      <c r="C168">
        <f t="shared" si="2"/>
        <v>1423.400000000001</v>
      </c>
    </row>
    <row r="169" spans="1:3" x14ac:dyDescent="0.2">
      <c r="A169">
        <v>168</v>
      </c>
      <c r="C169">
        <f t="shared" si="2"/>
        <v>1423.400000000001</v>
      </c>
    </row>
    <row r="170" spans="1:3" x14ac:dyDescent="0.2">
      <c r="A170">
        <v>169</v>
      </c>
      <c r="C170">
        <f t="shared" si="2"/>
        <v>1423.400000000001</v>
      </c>
    </row>
    <row r="171" spans="1:3" x14ac:dyDescent="0.2">
      <c r="A171">
        <v>170</v>
      </c>
      <c r="C171">
        <f t="shared" si="2"/>
        <v>1423.400000000001</v>
      </c>
    </row>
    <row r="172" spans="1:3" x14ac:dyDescent="0.2">
      <c r="A172">
        <v>171</v>
      </c>
      <c r="C172">
        <f t="shared" si="2"/>
        <v>1423.400000000001</v>
      </c>
    </row>
    <row r="173" spans="1:3" x14ac:dyDescent="0.2">
      <c r="A173">
        <v>172</v>
      </c>
      <c r="C173">
        <f t="shared" si="2"/>
        <v>1423.400000000001</v>
      </c>
    </row>
    <row r="174" spans="1:3" x14ac:dyDescent="0.2">
      <c r="A174">
        <v>173</v>
      </c>
      <c r="C174">
        <f t="shared" si="2"/>
        <v>1423.400000000001</v>
      </c>
    </row>
    <row r="175" spans="1:3" x14ac:dyDescent="0.2">
      <c r="A175">
        <v>174</v>
      </c>
      <c r="C175">
        <f t="shared" si="2"/>
        <v>1423.400000000001</v>
      </c>
    </row>
    <row r="176" spans="1:3" x14ac:dyDescent="0.2">
      <c r="A176">
        <v>175</v>
      </c>
      <c r="C176">
        <f t="shared" si="2"/>
        <v>1423.400000000001</v>
      </c>
    </row>
    <row r="177" spans="1:3" x14ac:dyDescent="0.2">
      <c r="A177">
        <v>176</v>
      </c>
      <c r="C177">
        <f t="shared" si="2"/>
        <v>1423.400000000001</v>
      </c>
    </row>
    <row r="178" spans="1:3" x14ac:dyDescent="0.2">
      <c r="A178">
        <v>177</v>
      </c>
      <c r="C178">
        <f t="shared" si="2"/>
        <v>1423.400000000001</v>
      </c>
    </row>
    <row r="179" spans="1:3" x14ac:dyDescent="0.2">
      <c r="A179">
        <v>178</v>
      </c>
      <c r="C179">
        <f t="shared" si="2"/>
        <v>1423.400000000001</v>
      </c>
    </row>
    <row r="180" spans="1:3" x14ac:dyDescent="0.2">
      <c r="A180">
        <v>179</v>
      </c>
      <c r="C180">
        <f t="shared" si="2"/>
        <v>1423.400000000001</v>
      </c>
    </row>
    <row r="181" spans="1:3" x14ac:dyDescent="0.2">
      <c r="A181">
        <v>180</v>
      </c>
      <c r="C181">
        <f t="shared" si="2"/>
        <v>1423.400000000001</v>
      </c>
    </row>
    <row r="182" spans="1:3" x14ac:dyDescent="0.2">
      <c r="A182">
        <v>181</v>
      </c>
      <c r="C182">
        <f t="shared" si="2"/>
        <v>1423.400000000001</v>
      </c>
    </row>
    <row r="183" spans="1:3" x14ac:dyDescent="0.2">
      <c r="A183">
        <v>182</v>
      </c>
      <c r="C183">
        <f t="shared" si="2"/>
        <v>1423.400000000001</v>
      </c>
    </row>
    <row r="184" spans="1:3" x14ac:dyDescent="0.2">
      <c r="A184">
        <v>183</v>
      </c>
      <c r="C184">
        <f t="shared" si="2"/>
        <v>1423.400000000001</v>
      </c>
    </row>
    <row r="185" spans="1:3" x14ac:dyDescent="0.2">
      <c r="A185">
        <v>184</v>
      </c>
      <c r="C185">
        <f t="shared" si="2"/>
        <v>1423.400000000001</v>
      </c>
    </row>
    <row r="186" spans="1:3" x14ac:dyDescent="0.2">
      <c r="A186">
        <v>185</v>
      </c>
      <c r="C186">
        <f t="shared" si="2"/>
        <v>1423.400000000001</v>
      </c>
    </row>
    <row r="187" spans="1:3" x14ac:dyDescent="0.2">
      <c r="A187">
        <v>186</v>
      </c>
      <c r="C187">
        <f t="shared" si="2"/>
        <v>1423.400000000001</v>
      </c>
    </row>
    <row r="188" spans="1:3" x14ac:dyDescent="0.2">
      <c r="A188">
        <v>187</v>
      </c>
      <c r="C188">
        <f t="shared" si="2"/>
        <v>1423.400000000001</v>
      </c>
    </row>
    <row r="189" spans="1:3" x14ac:dyDescent="0.2">
      <c r="A189">
        <v>188</v>
      </c>
      <c r="C189">
        <f t="shared" si="2"/>
        <v>1423.400000000001</v>
      </c>
    </row>
    <row r="190" spans="1:3" x14ac:dyDescent="0.2">
      <c r="A190">
        <v>189</v>
      </c>
      <c r="C190">
        <f t="shared" si="2"/>
        <v>1423.400000000001</v>
      </c>
    </row>
    <row r="191" spans="1:3" x14ac:dyDescent="0.2">
      <c r="A191">
        <v>190</v>
      </c>
      <c r="C191">
        <f t="shared" si="2"/>
        <v>1423.400000000001</v>
      </c>
    </row>
    <row r="192" spans="1:3" x14ac:dyDescent="0.2">
      <c r="A192">
        <v>191</v>
      </c>
      <c r="C192">
        <f t="shared" si="2"/>
        <v>1423.400000000001</v>
      </c>
    </row>
    <row r="193" spans="1:3" x14ac:dyDescent="0.2">
      <c r="A193">
        <v>192</v>
      </c>
      <c r="C193">
        <f t="shared" si="2"/>
        <v>1423.400000000001</v>
      </c>
    </row>
    <row r="194" spans="1:3" x14ac:dyDescent="0.2">
      <c r="A194">
        <v>193</v>
      </c>
      <c r="C194">
        <f t="shared" si="2"/>
        <v>1423.400000000001</v>
      </c>
    </row>
    <row r="195" spans="1:3" x14ac:dyDescent="0.2">
      <c r="A195">
        <v>194</v>
      </c>
      <c r="C195">
        <f t="shared" si="2"/>
        <v>1423.400000000001</v>
      </c>
    </row>
    <row r="196" spans="1:3" x14ac:dyDescent="0.2">
      <c r="A196">
        <v>195</v>
      </c>
      <c r="C196">
        <f t="shared" ref="C196:C259" si="3">B196+C195</f>
        <v>1423.400000000001</v>
      </c>
    </row>
    <row r="197" spans="1:3" x14ac:dyDescent="0.2">
      <c r="A197">
        <v>196</v>
      </c>
      <c r="C197">
        <f t="shared" si="3"/>
        <v>1423.400000000001</v>
      </c>
    </row>
    <row r="198" spans="1:3" x14ac:dyDescent="0.2">
      <c r="A198">
        <v>197</v>
      </c>
      <c r="C198">
        <f t="shared" si="3"/>
        <v>1423.400000000001</v>
      </c>
    </row>
    <row r="199" spans="1:3" x14ac:dyDescent="0.2">
      <c r="A199">
        <v>198</v>
      </c>
      <c r="C199">
        <f t="shared" si="3"/>
        <v>1423.400000000001</v>
      </c>
    </row>
    <row r="200" spans="1:3" x14ac:dyDescent="0.2">
      <c r="A200">
        <v>199</v>
      </c>
      <c r="C200">
        <f t="shared" si="3"/>
        <v>1423.400000000001</v>
      </c>
    </row>
    <row r="201" spans="1:3" x14ac:dyDescent="0.2">
      <c r="A201">
        <v>200</v>
      </c>
      <c r="C201">
        <f t="shared" si="3"/>
        <v>1423.400000000001</v>
      </c>
    </row>
    <row r="202" spans="1:3" x14ac:dyDescent="0.2">
      <c r="A202">
        <v>201</v>
      </c>
      <c r="C202">
        <f t="shared" si="3"/>
        <v>1423.400000000001</v>
      </c>
    </row>
    <row r="203" spans="1:3" x14ac:dyDescent="0.2">
      <c r="A203">
        <v>202</v>
      </c>
      <c r="C203">
        <f t="shared" si="3"/>
        <v>1423.400000000001</v>
      </c>
    </row>
    <row r="204" spans="1:3" x14ac:dyDescent="0.2">
      <c r="A204">
        <v>203</v>
      </c>
      <c r="C204">
        <f t="shared" si="3"/>
        <v>1423.400000000001</v>
      </c>
    </row>
    <row r="205" spans="1:3" x14ac:dyDescent="0.2">
      <c r="A205">
        <v>204</v>
      </c>
      <c r="C205">
        <f t="shared" si="3"/>
        <v>1423.400000000001</v>
      </c>
    </row>
    <row r="206" spans="1:3" x14ac:dyDescent="0.2">
      <c r="A206">
        <v>205</v>
      </c>
      <c r="C206">
        <f t="shared" si="3"/>
        <v>1423.400000000001</v>
      </c>
    </row>
    <row r="207" spans="1:3" x14ac:dyDescent="0.2">
      <c r="A207">
        <v>206</v>
      </c>
      <c r="C207">
        <f t="shared" si="3"/>
        <v>1423.400000000001</v>
      </c>
    </row>
    <row r="208" spans="1:3" x14ac:dyDescent="0.2">
      <c r="A208">
        <v>207</v>
      </c>
      <c r="C208">
        <f t="shared" si="3"/>
        <v>1423.400000000001</v>
      </c>
    </row>
    <row r="209" spans="1:3" x14ac:dyDescent="0.2">
      <c r="A209">
        <v>208</v>
      </c>
      <c r="C209">
        <f t="shared" si="3"/>
        <v>1423.400000000001</v>
      </c>
    </row>
    <row r="210" spans="1:3" x14ac:dyDescent="0.2">
      <c r="A210">
        <v>209</v>
      </c>
      <c r="C210">
        <f t="shared" si="3"/>
        <v>1423.400000000001</v>
      </c>
    </row>
    <row r="211" spans="1:3" x14ac:dyDescent="0.2">
      <c r="A211">
        <v>210</v>
      </c>
      <c r="C211">
        <f t="shared" si="3"/>
        <v>1423.400000000001</v>
      </c>
    </row>
    <row r="212" spans="1:3" x14ac:dyDescent="0.2">
      <c r="A212">
        <v>211</v>
      </c>
      <c r="C212">
        <f t="shared" si="3"/>
        <v>1423.400000000001</v>
      </c>
    </row>
    <row r="213" spans="1:3" x14ac:dyDescent="0.2">
      <c r="A213">
        <v>212</v>
      </c>
      <c r="C213">
        <f t="shared" si="3"/>
        <v>1423.400000000001</v>
      </c>
    </row>
    <row r="214" spans="1:3" x14ac:dyDescent="0.2">
      <c r="A214">
        <v>213</v>
      </c>
      <c r="C214">
        <f t="shared" si="3"/>
        <v>1423.400000000001</v>
      </c>
    </row>
    <row r="215" spans="1:3" x14ac:dyDescent="0.2">
      <c r="A215">
        <v>214</v>
      </c>
      <c r="C215">
        <f t="shared" si="3"/>
        <v>1423.400000000001</v>
      </c>
    </row>
    <row r="216" spans="1:3" x14ac:dyDescent="0.2">
      <c r="A216">
        <v>215</v>
      </c>
      <c r="C216">
        <f t="shared" si="3"/>
        <v>1423.400000000001</v>
      </c>
    </row>
    <row r="217" spans="1:3" x14ac:dyDescent="0.2">
      <c r="A217">
        <v>216</v>
      </c>
      <c r="C217">
        <f t="shared" si="3"/>
        <v>1423.400000000001</v>
      </c>
    </row>
    <row r="218" spans="1:3" x14ac:dyDescent="0.2">
      <c r="A218">
        <v>217</v>
      </c>
      <c r="C218">
        <f t="shared" si="3"/>
        <v>1423.400000000001</v>
      </c>
    </row>
    <row r="219" spans="1:3" x14ac:dyDescent="0.2">
      <c r="A219">
        <v>218</v>
      </c>
      <c r="C219">
        <f t="shared" si="3"/>
        <v>1423.400000000001</v>
      </c>
    </row>
    <row r="220" spans="1:3" x14ac:dyDescent="0.2">
      <c r="A220">
        <v>219</v>
      </c>
      <c r="C220">
        <f t="shared" si="3"/>
        <v>1423.400000000001</v>
      </c>
    </row>
    <row r="221" spans="1:3" x14ac:dyDescent="0.2">
      <c r="A221">
        <v>220</v>
      </c>
      <c r="C221">
        <f t="shared" si="3"/>
        <v>1423.400000000001</v>
      </c>
    </row>
    <row r="222" spans="1:3" x14ac:dyDescent="0.2">
      <c r="A222">
        <v>221</v>
      </c>
      <c r="C222">
        <f t="shared" si="3"/>
        <v>1423.400000000001</v>
      </c>
    </row>
    <row r="223" spans="1:3" x14ac:dyDescent="0.2">
      <c r="A223">
        <v>222</v>
      </c>
      <c r="C223">
        <f t="shared" si="3"/>
        <v>1423.400000000001</v>
      </c>
    </row>
    <row r="224" spans="1:3" x14ac:dyDescent="0.2">
      <c r="A224">
        <v>223</v>
      </c>
      <c r="C224">
        <f t="shared" si="3"/>
        <v>1423.400000000001</v>
      </c>
    </row>
    <row r="225" spans="1:3" x14ac:dyDescent="0.2">
      <c r="A225">
        <v>224</v>
      </c>
      <c r="C225">
        <f t="shared" si="3"/>
        <v>1423.400000000001</v>
      </c>
    </row>
    <row r="226" spans="1:3" x14ac:dyDescent="0.2">
      <c r="A226">
        <v>225</v>
      </c>
      <c r="C226">
        <f t="shared" si="3"/>
        <v>1423.400000000001</v>
      </c>
    </row>
    <row r="227" spans="1:3" x14ac:dyDescent="0.2">
      <c r="A227">
        <v>226</v>
      </c>
      <c r="C227">
        <f t="shared" si="3"/>
        <v>1423.400000000001</v>
      </c>
    </row>
    <row r="228" spans="1:3" x14ac:dyDescent="0.2">
      <c r="A228">
        <v>227</v>
      </c>
      <c r="C228">
        <f t="shared" si="3"/>
        <v>1423.400000000001</v>
      </c>
    </row>
    <row r="229" spans="1:3" x14ac:dyDescent="0.2">
      <c r="A229">
        <v>228</v>
      </c>
      <c r="C229">
        <f t="shared" si="3"/>
        <v>1423.400000000001</v>
      </c>
    </row>
    <row r="230" spans="1:3" x14ac:dyDescent="0.2">
      <c r="A230">
        <v>229</v>
      </c>
      <c r="C230">
        <f t="shared" si="3"/>
        <v>1423.400000000001</v>
      </c>
    </row>
    <row r="231" spans="1:3" x14ac:dyDescent="0.2">
      <c r="A231">
        <v>230</v>
      </c>
      <c r="C231">
        <f t="shared" si="3"/>
        <v>1423.400000000001</v>
      </c>
    </row>
    <row r="232" spans="1:3" x14ac:dyDescent="0.2">
      <c r="A232">
        <v>231</v>
      </c>
      <c r="C232">
        <f t="shared" si="3"/>
        <v>1423.400000000001</v>
      </c>
    </row>
    <row r="233" spans="1:3" x14ac:dyDescent="0.2">
      <c r="A233">
        <v>232</v>
      </c>
      <c r="C233">
        <f t="shared" si="3"/>
        <v>1423.400000000001</v>
      </c>
    </row>
    <row r="234" spans="1:3" x14ac:dyDescent="0.2">
      <c r="A234">
        <v>233</v>
      </c>
      <c r="C234">
        <f t="shared" si="3"/>
        <v>1423.400000000001</v>
      </c>
    </row>
    <row r="235" spans="1:3" x14ac:dyDescent="0.2">
      <c r="A235">
        <v>234</v>
      </c>
      <c r="C235">
        <f t="shared" si="3"/>
        <v>1423.400000000001</v>
      </c>
    </row>
    <row r="236" spans="1:3" x14ac:dyDescent="0.2">
      <c r="A236">
        <v>235</v>
      </c>
      <c r="C236">
        <f t="shared" si="3"/>
        <v>1423.400000000001</v>
      </c>
    </row>
    <row r="237" spans="1:3" x14ac:dyDescent="0.2">
      <c r="A237">
        <v>236</v>
      </c>
      <c r="C237">
        <f t="shared" si="3"/>
        <v>1423.400000000001</v>
      </c>
    </row>
    <row r="238" spans="1:3" x14ac:dyDescent="0.2">
      <c r="A238">
        <v>237</v>
      </c>
      <c r="C238">
        <f t="shared" si="3"/>
        <v>1423.400000000001</v>
      </c>
    </row>
    <row r="239" spans="1:3" x14ac:dyDescent="0.2">
      <c r="A239">
        <v>238</v>
      </c>
      <c r="C239">
        <f t="shared" si="3"/>
        <v>1423.400000000001</v>
      </c>
    </row>
    <row r="240" spans="1:3" x14ac:dyDescent="0.2">
      <c r="A240">
        <v>239</v>
      </c>
      <c r="C240">
        <f t="shared" si="3"/>
        <v>1423.400000000001</v>
      </c>
    </row>
    <row r="241" spans="1:3" x14ac:dyDescent="0.2">
      <c r="A241">
        <v>240</v>
      </c>
      <c r="C241">
        <f t="shared" si="3"/>
        <v>1423.400000000001</v>
      </c>
    </row>
    <row r="242" spans="1:3" x14ac:dyDescent="0.2">
      <c r="A242">
        <v>241</v>
      </c>
      <c r="C242">
        <f t="shared" si="3"/>
        <v>1423.400000000001</v>
      </c>
    </row>
    <row r="243" spans="1:3" x14ac:dyDescent="0.2">
      <c r="A243">
        <v>242</v>
      </c>
      <c r="C243">
        <f t="shared" si="3"/>
        <v>1423.400000000001</v>
      </c>
    </row>
    <row r="244" spans="1:3" x14ac:dyDescent="0.2">
      <c r="A244">
        <v>243</v>
      </c>
      <c r="C244">
        <f t="shared" si="3"/>
        <v>1423.400000000001</v>
      </c>
    </row>
    <row r="245" spans="1:3" x14ac:dyDescent="0.2">
      <c r="A245">
        <v>244</v>
      </c>
      <c r="C245">
        <f t="shared" si="3"/>
        <v>1423.400000000001</v>
      </c>
    </row>
    <row r="246" spans="1:3" x14ac:dyDescent="0.2">
      <c r="A246">
        <v>245</v>
      </c>
      <c r="C246">
        <f t="shared" si="3"/>
        <v>1423.400000000001</v>
      </c>
    </row>
    <row r="247" spans="1:3" x14ac:dyDescent="0.2">
      <c r="A247">
        <v>246</v>
      </c>
      <c r="C247">
        <f t="shared" si="3"/>
        <v>1423.400000000001</v>
      </c>
    </row>
    <row r="248" spans="1:3" x14ac:dyDescent="0.2">
      <c r="A248">
        <v>247</v>
      </c>
      <c r="C248">
        <f t="shared" si="3"/>
        <v>1423.400000000001</v>
      </c>
    </row>
    <row r="249" spans="1:3" x14ac:dyDescent="0.2">
      <c r="A249">
        <v>248</v>
      </c>
      <c r="C249">
        <f t="shared" si="3"/>
        <v>1423.400000000001</v>
      </c>
    </row>
    <row r="250" spans="1:3" x14ac:dyDescent="0.2">
      <c r="A250">
        <v>249</v>
      </c>
      <c r="C250">
        <f t="shared" si="3"/>
        <v>1423.400000000001</v>
      </c>
    </row>
    <row r="251" spans="1:3" x14ac:dyDescent="0.2">
      <c r="A251">
        <v>250</v>
      </c>
      <c r="C251">
        <f t="shared" si="3"/>
        <v>1423.400000000001</v>
      </c>
    </row>
    <row r="252" spans="1:3" x14ac:dyDescent="0.2">
      <c r="A252">
        <v>251</v>
      </c>
      <c r="C252">
        <f t="shared" si="3"/>
        <v>1423.400000000001</v>
      </c>
    </row>
    <row r="253" spans="1:3" x14ac:dyDescent="0.2">
      <c r="A253">
        <v>252</v>
      </c>
      <c r="C253">
        <f t="shared" si="3"/>
        <v>1423.400000000001</v>
      </c>
    </row>
    <row r="254" spans="1:3" x14ac:dyDescent="0.2">
      <c r="A254">
        <v>253</v>
      </c>
      <c r="C254">
        <f t="shared" si="3"/>
        <v>1423.400000000001</v>
      </c>
    </row>
    <row r="255" spans="1:3" x14ac:dyDescent="0.2">
      <c r="A255">
        <v>254</v>
      </c>
      <c r="C255">
        <f t="shared" si="3"/>
        <v>1423.400000000001</v>
      </c>
    </row>
    <row r="256" spans="1:3" x14ac:dyDescent="0.2">
      <c r="A256">
        <v>255</v>
      </c>
      <c r="C256">
        <f t="shared" si="3"/>
        <v>1423.400000000001</v>
      </c>
    </row>
    <row r="257" spans="1:3" x14ac:dyDescent="0.2">
      <c r="A257">
        <v>256</v>
      </c>
      <c r="C257">
        <f t="shared" si="3"/>
        <v>1423.400000000001</v>
      </c>
    </row>
    <row r="258" spans="1:3" x14ac:dyDescent="0.2">
      <c r="A258">
        <v>257</v>
      </c>
      <c r="C258">
        <f t="shared" si="3"/>
        <v>1423.400000000001</v>
      </c>
    </row>
    <row r="259" spans="1:3" x14ac:dyDescent="0.2">
      <c r="A259">
        <v>258</v>
      </c>
      <c r="C259">
        <f t="shared" si="3"/>
        <v>1423.400000000001</v>
      </c>
    </row>
    <row r="260" spans="1:3" x14ac:dyDescent="0.2">
      <c r="A260">
        <v>259</v>
      </c>
      <c r="C260">
        <f t="shared" ref="C260:C323" si="4">B260+C259</f>
        <v>1423.400000000001</v>
      </c>
    </row>
    <row r="261" spans="1:3" x14ac:dyDescent="0.2">
      <c r="A261">
        <v>260</v>
      </c>
      <c r="C261">
        <f t="shared" si="4"/>
        <v>1423.400000000001</v>
      </c>
    </row>
    <row r="262" spans="1:3" x14ac:dyDescent="0.2">
      <c r="A262">
        <v>261</v>
      </c>
      <c r="C262">
        <f t="shared" si="4"/>
        <v>1423.400000000001</v>
      </c>
    </row>
    <row r="263" spans="1:3" x14ac:dyDescent="0.2">
      <c r="A263">
        <v>262</v>
      </c>
      <c r="C263">
        <f t="shared" si="4"/>
        <v>1423.400000000001</v>
      </c>
    </row>
    <row r="264" spans="1:3" x14ac:dyDescent="0.2">
      <c r="A264">
        <v>263</v>
      </c>
      <c r="C264">
        <f t="shared" si="4"/>
        <v>1423.400000000001</v>
      </c>
    </row>
    <row r="265" spans="1:3" x14ac:dyDescent="0.2">
      <c r="A265">
        <v>264</v>
      </c>
      <c r="C265">
        <f t="shared" si="4"/>
        <v>1423.400000000001</v>
      </c>
    </row>
    <row r="266" spans="1:3" x14ac:dyDescent="0.2">
      <c r="A266">
        <v>265</v>
      </c>
      <c r="C266">
        <f t="shared" si="4"/>
        <v>1423.400000000001</v>
      </c>
    </row>
    <row r="267" spans="1:3" x14ac:dyDescent="0.2">
      <c r="A267">
        <v>266</v>
      </c>
      <c r="C267">
        <f t="shared" si="4"/>
        <v>1423.400000000001</v>
      </c>
    </row>
    <row r="268" spans="1:3" x14ac:dyDescent="0.2">
      <c r="A268">
        <v>267</v>
      </c>
      <c r="C268">
        <f t="shared" si="4"/>
        <v>1423.400000000001</v>
      </c>
    </row>
    <row r="269" spans="1:3" x14ac:dyDescent="0.2">
      <c r="A269">
        <v>268</v>
      </c>
      <c r="C269">
        <f t="shared" si="4"/>
        <v>1423.400000000001</v>
      </c>
    </row>
    <row r="270" spans="1:3" x14ac:dyDescent="0.2">
      <c r="A270">
        <v>269</v>
      </c>
      <c r="C270">
        <f t="shared" si="4"/>
        <v>1423.400000000001</v>
      </c>
    </row>
    <row r="271" spans="1:3" x14ac:dyDescent="0.2">
      <c r="A271">
        <v>270</v>
      </c>
      <c r="C271">
        <f t="shared" si="4"/>
        <v>1423.400000000001</v>
      </c>
    </row>
    <row r="272" spans="1:3" x14ac:dyDescent="0.2">
      <c r="A272">
        <v>271</v>
      </c>
      <c r="C272">
        <f t="shared" si="4"/>
        <v>1423.400000000001</v>
      </c>
    </row>
    <row r="273" spans="1:3" x14ac:dyDescent="0.2">
      <c r="A273">
        <v>272</v>
      </c>
      <c r="C273">
        <f t="shared" si="4"/>
        <v>1423.400000000001</v>
      </c>
    </row>
    <row r="274" spans="1:3" x14ac:dyDescent="0.2">
      <c r="A274">
        <v>273</v>
      </c>
      <c r="C274">
        <f t="shared" si="4"/>
        <v>1423.400000000001</v>
      </c>
    </row>
    <row r="275" spans="1:3" x14ac:dyDescent="0.2">
      <c r="A275">
        <v>274</v>
      </c>
      <c r="C275">
        <f t="shared" si="4"/>
        <v>1423.400000000001</v>
      </c>
    </row>
    <row r="276" spans="1:3" x14ac:dyDescent="0.2">
      <c r="A276">
        <v>275</v>
      </c>
      <c r="C276">
        <f t="shared" si="4"/>
        <v>1423.400000000001</v>
      </c>
    </row>
    <row r="277" spans="1:3" x14ac:dyDescent="0.2">
      <c r="A277">
        <v>276</v>
      </c>
      <c r="C277">
        <f t="shared" si="4"/>
        <v>1423.400000000001</v>
      </c>
    </row>
    <row r="278" spans="1:3" x14ac:dyDescent="0.2">
      <c r="A278">
        <v>277</v>
      </c>
      <c r="C278">
        <f t="shared" si="4"/>
        <v>1423.400000000001</v>
      </c>
    </row>
    <row r="279" spans="1:3" x14ac:dyDescent="0.2">
      <c r="A279">
        <v>278</v>
      </c>
      <c r="C279">
        <f t="shared" si="4"/>
        <v>1423.400000000001</v>
      </c>
    </row>
    <row r="280" spans="1:3" x14ac:dyDescent="0.2">
      <c r="A280">
        <v>279</v>
      </c>
      <c r="C280">
        <f t="shared" si="4"/>
        <v>1423.400000000001</v>
      </c>
    </row>
    <row r="281" spans="1:3" x14ac:dyDescent="0.2">
      <c r="A281">
        <v>280</v>
      </c>
      <c r="C281">
        <f t="shared" si="4"/>
        <v>1423.400000000001</v>
      </c>
    </row>
    <row r="282" spans="1:3" x14ac:dyDescent="0.2">
      <c r="A282">
        <v>281</v>
      </c>
      <c r="C282">
        <f t="shared" si="4"/>
        <v>1423.400000000001</v>
      </c>
    </row>
    <row r="283" spans="1:3" x14ac:dyDescent="0.2">
      <c r="A283">
        <v>282</v>
      </c>
      <c r="C283">
        <f t="shared" si="4"/>
        <v>1423.400000000001</v>
      </c>
    </row>
    <row r="284" spans="1:3" x14ac:dyDescent="0.2">
      <c r="A284">
        <v>283</v>
      </c>
      <c r="C284">
        <f t="shared" si="4"/>
        <v>1423.400000000001</v>
      </c>
    </row>
    <row r="285" spans="1:3" x14ac:dyDescent="0.2">
      <c r="A285">
        <v>284</v>
      </c>
      <c r="C285">
        <f t="shared" si="4"/>
        <v>1423.400000000001</v>
      </c>
    </row>
    <row r="286" spans="1:3" x14ac:dyDescent="0.2">
      <c r="A286">
        <v>285</v>
      </c>
      <c r="C286">
        <f t="shared" si="4"/>
        <v>1423.400000000001</v>
      </c>
    </row>
    <row r="287" spans="1:3" x14ac:dyDescent="0.2">
      <c r="A287">
        <v>286</v>
      </c>
      <c r="C287">
        <f t="shared" si="4"/>
        <v>1423.400000000001</v>
      </c>
    </row>
    <row r="288" spans="1:3" x14ac:dyDescent="0.2">
      <c r="A288">
        <v>287</v>
      </c>
      <c r="C288">
        <f t="shared" si="4"/>
        <v>1423.400000000001</v>
      </c>
    </row>
    <row r="289" spans="1:3" x14ac:dyDescent="0.2">
      <c r="A289">
        <v>288</v>
      </c>
      <c r="C289">
        <f t="shared" si="4"/>
        <v>1423.400000000001</v>
      </c>
    </row>
    <row r="290" spans="1:3" x14ac:dyDescent="0.2">
      <c r="A290">
        <v>289</v>
      </c>
      <c r="C290">
        <f t="shared" si="4"/>
        <v>1423.400000000001</v>
      </c>
    </row>
    <row r="291" spans="1:3" x14ac:dyDescent="0.2">
      <c r="A291">
        <v>290</v>
      </c>
      <c r="C291">
        <f t="shared" si="4"/>
        <v>1423.400000000001</v>
      </c>
    </row>
    <row r="292" spans="1:3" x14ac:dyDescent="0.2">
      <c r="A292">
        <v>291</v>
      </c>
      <c r="C292">
        <f t="shared" si="4"/>
        <v>1423.400000000001</v>
      </c>
    </row>
    <row r="293" spans="1:3" x14ac:dyDescent="0.2">
      <c r="A293">
        <v>292</v>
      </c>
      <c r="C293">
        <f t="shared" si="4"/>
        <v>1423.400000000001</v>
      </c>
    </row>
    <row r="294" spans="1:3" x14ac:dyDescent="0.2">
      <c r="A294">
        <v>293</v>
      </c>
      <c r="C294">
        <f t="shared" si="4"/>
        <v>1423.400000000001</v>
      </c>
    </row>
    <row r="295" spans="1:3" x14ac:dyDescent="0.2">
      <c r="A295">
        <v>294</v>
      </c>
      <c r="C295">
        <f t="shared" si="4"/>
        <v>1423.400000000001</v>
      </c>
    </row>
    <row r="296" spans="1:3" x14ac:dyDescent="0.2">
      <c r="A296">
        <v>295</v>
      </c>
      <c r="C296">
        <f t="shared" si="4"/>
        <v>1423.400000000001</v>
      </c>
    </row>
    <row r="297" spans="1:3" x14ac:dyDescent="0.2">
      <c r="A297">
        <v>296</v>
      </c>
      <c r="C297">
        <f t="shared" si="4"/>
        <v>1423.400000000001</v>
      </c>
    </row>
    <row r="298" spans="1:3" x14ac:dyDescent="0.2">
      <c r="A298">
        <v>297</v>
      </c>
      <c r="C298">
        <f t="shared" si="4"/>
        <v>1423.400000000001</v>
      </c>
    </row>
    <row r="299" spans="1:3" x14ac:dyDescent="0.2">
      <c r="A299">
        <v>298</v>
      </c>
      <c r="C299">
        <f t="shared" si="4"/>
        <v>1423.400000000001</v>
      </c>
    </row>
    <row r="300" spans="1:3" x14ac:dyDescent="0.2">
      <c r="A300">
        <v>299</v>
      </c>
      <c r="C300">
        <f t="shared" si="4"/>
        <v>1423.400000000001</v>
      </c>
    </row>
    <row r="301" spans="1:3" x14ac:dyDescent="0.2">
      <c r="A301">
        <v>300</v>
      </c>
      <c r="C301">
        <f t="shared" si="4"/>
        <v>1423.400000000001</v>
      </c>
    </row>
    <row r="302" spans="1:3" x14ac:dyDescent="0.2">
      <c r="A302">
        <v>301</v>
      </c>
      <c r="C302">
        <f t="shared" si="4"/>
        <v>1423.400000000001</v>
      </c>
    </row>
    <row r="303" spans="1:3" x14ac:dyDescent="0.2">
      <c r="A303">
        <v>302</v>
      </c>
      <c r="C303">
        <f t="shared" si="4"/>
        <v>1423.400000000001</v>
      </c>
    </row>
    <row r="304" spans="1:3" x14ac:dyDescent="0.2">
      <c r="A304">
        <v>303</v>
      </c>
      <c r="C304">
        <f t="shared" si="4"/>
        <v>1423.400000000001</v>
      </c>
    </row>
    <row r="305" spans="1:3" x14ac:dyDescent="0.2">
      <c r="A305">
        <v>304</v>
      </c>
      <c r="C305">
        <f t="shared" si="4"/>
        <v>1423.400000000001</v>
      </c>
    </row>
    <row r="306" spans="1:3" x14ac:dyDescent="0.2">
      <c r="A306">
        <v>305</v>
      </c>
      <c r="C306">
        <f t="shared" si="4"/>
        <v>1423.400000000001</v>
      </c>
    </row>
    <row r="307" spans="1:3" x14ac:dyDescent="0.2">
      <c r="A307">
        <v>306</v>
      </c>
      <c r="C307">
        <f t="shared" si="4"/>
        <v>1423.400000000001</v>
      </c>
    </row>
    <row r="308" spans="1:3" x14ac:dyDescent="0.2">
      <c r="A308">
        <v>307</v>
      </c>
      <c r="C308">
        <f t="shared" si="4"/>
        <v>1423.400000000001</v>
      </c>
    </row>
    <row r="309" spans="1:3" x14ac:dyDescent="0.2">
      <c r="A309">
        <v>308</v>
      </c>
      <c r="C309">
        <f t="shared" si="4"/>
        <v>1423.400000000001</v>
      </c>
    </row>
    <row r="310" spans="1:3" x14ac:dyDescent="0.2">
      <c r="A310">
        <v>309</v>
      </c>
      <c r="C310">
        <f t="shared" si="4"/>
        <v>1423.400000000001</v>
      </c>
    </row>
    <row r="311" spans="1:3" x14ac:dyDescent="0.2">
      <c r="A311">
        <v>310</v>
      </c>
      <c r="C311">
        <f t="shared" si="4"/>
        <v>1423.400000000001</v>
      </c>
    </row>
    <row r="312" spans="1:3" x14ac:dyDescent="0.2">
      <c r="A312">
        <v>311</v>
      </c>
      <c r="C312">
        <f t="shared" si="4"/>
        <v>1423.400000000001</v>
      </c>
    </row>
    <row r="313" spans="1:3" x14ac:dyDescent="0.2">
      <c r="A313">
        <v>312</v>
      </c>
      <c r="C313">
        <f t="shared" si="4"/>
        <v>1423.400000000001</v>
      </c>
    </row>
    <row r="314" spans="1:3" x14ac:dyDescent="0.2">
      <c r="A314">
        <v>313</v>
      </c>
      <c r="C314">
        <f t="shared" si="4"/>
        <v>1423.400000000001</v>
      </c>
    </row>
    <row r="315" spans="1:3" x14ac:dyDescent="0.2">
      <c r="A315">
        <v>314</v>
      </c>
      <c r="C315">
        <f t="shared" si="4"/>
        <v>1423.400000000001</v>
      </c>
    </row>
    <row r="316" spans="1:3" x14ac:dyDescent="0.2">
      <c r="A316">
        <v>315</v>
      </c>
      <c r="C316">
        <f t="shared" si="4"/>
        <v>1423.400000000001</v>
      </c>
    </row>
    <row r="317" spans="1:3" x14ac:dyDescent="0.2">
      <c r="A317">
        <v>316</v>
      </c>
      <c r="C317">
        <f t="shared" si="4"/>
        <v>1423.400000000001</v>
      </c>
    </row>
    <row r="318" spans="1:3" x14ac:dyDescent="0.2">
      <c r="A318">
        <v>317</v>
      </c>
      <c r="C318">
        <f t="shared" si="4"/>
        <v>1423.400000000001</v>
      </c>
    </row>
    <row r="319" spans="1:3" x14ac:dyDescent="0.2">
      <c r="A319">
        <v>318</v>
      </c>
      <c r="C319">
        <f t="shared" si="4"/>
        <v>1423.400000000001</v>
      </c>
    </row>
    <row r="320" spans="1:3" x14ac:dyDescent="0.2">
      <c r="A320">
        <v>319</v>
      </c>
      <c r="C320">
        <f t="shared" si="4"/>
        <v>1423.400000000001</v>
      </c>
    </row>
    <row r="321" spans="1:3" x14ac:dyDescent="0.2">
      <c r="A321">
        <v>320</v>
      </c>
      <c r="C321">
        <f t="shared" si="4"/>
        <v>1423.400000000001</v>
      </c>
    </row>
    <row r="322" spans="1:3" x14ac:dyDescent="0.2">
      <c r="A322">
        <v>321</v>
      </c>
      <c r="C322">
        <f t="shared" si="4"/>
        <v>1423.400000000001</v>
      </c>
    </row>
    <row r="323" spans="1:3" x14ac:dyDescent="0.2">
      <c r="A323">
        <v>322</v>
      </c>
      <c r="C323">
        <f t="shared" si="4"/>
        <v>1423.400000000001</v>
      </c>
    </row>
    <row r="324" spans="1:3" x14ac:dyDescent="0.2">
      <c r="A324">
        <v>323</v>
      </c>
      <c r="C324">
        <f t="shared" ref="C324:C387" si="5">B324+C323</f>
        <v>1423.400000000001</v>
      </c>
    </row>
    <row r="325" spans="1:3" x14ac:dyDescent="0.2">
      <c r="A325">
        <v>324</v>
      </c>
      <c r="C325">
        <f t="shared" si="5"/>
        <v>1423.400000000001</v>
      </c>
    </row>
    <row r="326" spans="1:3" x14ac:dyDescent="0.2">
      <c r="A326">
        <v>325</v>
      </c>
      <c r="C326">
        <f t="shared" si="5"/>
        <v>1423.400000000001</v>
      </c>
    </row>
    <row r="327" spans="1:3" x14ac:dyDescent="0.2">
      <c r="A327">
        <v>326</v>
      </c>
      <c r="C327">
        <f t="shared" si="5"/>
        <v>1423.400000000001</v>
      </c>
    </row>
    <row r="328" spans="1:3" x14ac:dyDescent="0.2">
      <c r="A328">
        <v>327</v>
      </c>
      <c r="C328">
        <f t="shared" si="5"/>
        <v>1423.400000000001</v>
      </c>
    </row>
    <row r="329" spans="1:3" x14ac:dyDescent="0.2">
      <c r="A329">
        <v>328</v>
      </c>
      <c r="C329">
        <f t="shared" si="5"/>
        <v>1423.400000000001</v>
      </c>
    </row>
    <row r="330" spans="1:3" x14ac:dyDescent="0.2">
      <c r="A330">
        <v>329</v>
      </c>
      <c r="C330">
        <f t="shared" si="5"/>
        <v>1423.400000000001</v>
      </c>
    </row>
    <row r="331" spans="1:3" x14ac:dyDescent="0.2">
      <c r="A331">
        <v>330</v>
      </c>
      <c r="C331">
        <f t="shared" si="5"/>
        <v>1423.400000000001</v>
      </c>
    </row>
    <row r="332" spans="1:3" x14ac:dyDescent="0.2">
      <c r="A332">
        <v>331</v>
      </c>
      <c r="C332">
        <f t="shared" si="5"/>
        <v>1423.400000000001</v>
      </c>
    </row>
    <row r="333" spans="1:3" x14ac:dyDescent="0.2">
      <c r="A333">
        <v>332</v>
      </c>
      <c r="C333">
        <f t="shared" si="5"/>
        <v>1423.400000000001</v>
      </c>
    </row>
    <row r="334" spans="1:3" x14ac:dyDescent="0.2">
      <c r="A334">
        <v>333</v>
      </c>
      <c r="C334">
        <f t="shared" si="5"/>
        <v>1423.400000000001</v>
      </c>
    </row>
    <row r="335" spans="1:3" x14ac:dyDescent="0.2">
      <c r="A335">
        <v>334</v>
      </c>
      <c r="C335">
        <f t="shared" si="5"/>
        <v>1423.400000000001</v>
      </c>
    </row>
    <row r="336" spans="1:3" x14ac:dyDescent="0.2">
      <c r="A336">
        <v>335</v>
      </c>
      <c r="C336">
        <f t="shared" si="5"/>
        <v>1423.400000000001</v>
      </c>
    </row>
    <row r="337" spans="1:3" x14ac:dyDescent="0.2">
      <c r="A337">
        <v>336</v>
      </c>
      <c r="C337">
        <f t="shared" si="5"/>
        <v>1423.400000000001</v>
      </c>
    </row>
    <row r="338" spans="1:3" x14ac:dyDescent="0.2">
      <c r="A338">
        <v>337</v>
      </c>
      <c r="C338">
        <f t="shared" si="5"/>
        <v>1423.400000000001</v>
      </c>
    </row>
    <row r="339" spans="1:3" x14ac:dyDescent="0.2">
      <c r="A339">
        <v>338</v>
      </c>
      <c r="C339">
        <f t="shared" si="5"/>
        <v>1423.400000000001</v>
      </c>
    </row>
    <row r="340" spans="1:3" x14ac:dyDescent="0.2">
      <c r="A340">
        <v>339</v>
      </c>
      <c r="C340">
        <f t="shared" si="5"/>
        <v>1423.400000000001</v>
      </c>
    </row>
    <row r="341" spans="1:3" x14ac:dyDescent="0.2">
      <c r="A341">
        <v>340</v>
      </c>
      <c r="C341">
        <f t="shared" si="5"/>
        <v>1423.400000000001</v>
      </c>
    </row>
    <row r="342" spans="1:3" x14ac:dyDescent="0.2">
      <c r="A342">
        <v>341</v>
      </c>
      <c r="C342">
        <f t="shared" si="5"/>
        <v>1423.400000000001</v>
      </c>
    </row>
    <row r="343" spans="1:3" x14ac:dyDescent="0.2">
      <c r="A343">
        <v>342</v>
      </c>
      <c r="C343">
        <f t="shared" si="5"/>
        <v>1423.400000000001</v>
      </c>
    </row>
    <row r="344" spans="1:3" x14ac:dyDescent="0.2">
      <c r="A344">
        <v>343</v>
      </c>
      <c r="C344">
        <f t="shared" si="5"/>
        <v>1423.400000000001</v>
      </c>
    </row>
    <row r="345" spans="1:3" x14ac:dyDescent="0.2">
      <c r="A345">
        <v>344</v>
      </c>
      <c r="C345">
        <f t="shared" si="5"/>
        <v>1423.400000000001</v>
      </c>
    </row>
    <row r="346" spans="1:3" x14ac:dyDescent="0.2">
      <c r="A346">
        <v>345</v>
      </c>
      <c r="C346">
        <f t="shared" si="5"/>
        <v>1423.400000000001</v>
      </c>
    </row>
    <row r="347" spans="1:3" x14ac:dyDescent="0.2">
      <c r="A347">
        <v>346</v>
      </c>
      <c r="C347">
        <f t="shared" si="5"/>
        <v>1423.400000000001</v>
      </c>
    </row>
    <row r="348" spans="1:3" x14ac:dyDescent="0.2">
      <c r="A348">
        <v>347</v>
      </c>
      <c r="C348">
        <f t="shared" si="5"/>
        <v>1423.400000000001</v>
      </c>
    </row>
    <row r="349" spans="1:3" x14ac:dyDescent="0.2">
      <c r="A349">
        <v>348</v>
      </c>
      <c r="C349">
        <f t="shared" si="5"/>
        <v>1423.400000000001</v>
      </c>
    </row>
    <row r="350" spans="1:3" x14ac:dyDescent="0.2">
      <c r="A350">
        <v>349</v>
      </c>
      <c r="C350">
        <f t="shared" si="5"/>
        <v>1423.400000000001</v>
      </c>
    </row>
    <row r="351" spans="1:3" x14ac:dyDescent="0.2">
      <c r="A351">
        <v>350</v>
      </c>
      <c r="C351">
        <f t="shared" si="5"/>
        <v>1423.400000000001</v>
      </c>
    </row>
    <row r="352" spans="1:3" x14ac:dyDescent="0.2">
      <c r="A352">
        <v>351</v>
      </c>
      <c r="C352">
        <f t="shared" si="5"/>
        <v>1423.400000000001</v>
      </c>
    </row>
    <row r="353" spans="1:3" x14ac:dyDescent="0.2">
      <c r="A353">
        <v>352</v>
      </c>
      <c r="C353">
        <f t="shared" si="5"/>
        <v>1423.400000000001</v>
      </c>
    </row>
    <row r="354" spans="1:3" x14ac:dyDescent="0.2">
      <c r="A354">
        <v>353</v>
      </c>
      <c r="C354">
        <f t="shared" si="5"/>
        <v>1423.400000000001</v>
      </c>
    </row>
    <row r="355" spans="1:3" x14ac:dyDescent="0.2">
      <c r="A355">
        <v>354</v>
      </c>
      <c r="C355">
        <f t="shared" si="5"/>
        <v>1423.400000000001</v>
      </c>
    </row>
    <row r="356" spans="1:3" x14ac:dyDescent="0.2">
      <c r="A356">
        <v>355</v>
      </c>
      <c r="C356">
        <f t="shared" si="5"/>
        <v>1423.400000000001</v>
      </c>
    </row>
    <row r="357" spans="1:3" x14ac:dyDescent="0.2">
      <c r="A357">
        <v>356</v>
      </c>
      <c r="C357">
        <f t="shared" si="5"/>
        <v>1423.400000000001</v>
      </c>
    </row>
    <row r="358" spans="1:3" x14ac:dyDescent="0.2">
      <c r="A358">
        <v>357</v>
      </c>
      <c r="C358">
        <f t="shared" si="5"/>
        <v>1423.400000000001</v>
      </c>
    </row>
    <row r="359" spans="1:3" x14ac:dyDescent="0.2">
      <c r="A359">
        <v>358</v>
      </c>
      <c r="C359">
        <f t="shared" si="5"/>
        <v>1423.400000000001</v>
      </c>
    </row>
    <row r="360" spans="1:3" x14ac:dyDescent="0.2">
      <c r="A360">
        <v>359</v>
      </c>
      <c r="C360">
        <f t="shared" si="5"/>
        <v>1423.400000000001</v>
      </c>
    </row>
    <row r="361" spans="1:3" x14ac:dyDescent="0.2">
      <c r="A361">
        <v>360</v>
      </c>
      <c r="C361">
        <f t="shared" si="5"/>
        <v>1423.400000000001</v>
      </c>
    </row>
    <row r="362" spans="1:3" x14ac:dyDescent="0.2">
      <c r="A362">
        <v>361</v>
      </c>
      <c r="C362">
        <f t="shared" si="5"/>
        <v>1423.400000000001</v>
      </c>
    </row>
    <row r="363" spans="1:3" x14ac:dyDescent="0.2">
      <c r="A363">
        <v>362</v>
      </c>
      <c r="C363">
        <f t="shared" si="5"/>
        <v>1423.400000000001</v>
      </c>
    </row>
    <row r="364" spans="1:3" x14ac:dyDescent="0.2">
      <c r="A364">
        <v>363</v>
      </c>
      <c r="C364">
        <f t="shared" si="5"/>
        <v>1423.400000000001</v>
      </c>
    </row>
    <row r="365" spans="1:3" x14ac:dyDescent="0.2">
      <c r="A365">
        <v>364</v>
      </c>
      <c r="C365">
        <f t="shared" si="5"/>
        <v>1423.400000000001</v>
      </c>
    </row>
    <row r="366" spans="1:3" x14ac:dyDescent="0.2">
      <c r="A366">
        <v>365</v>
      </c>
      <c r="C366">
        <f t="shared" si="5"/>
        <v>1423.400000000001</v>
      </c>
    </row>
    <row r="367" spans="1:3" x14ac:dyDescent="0.2">
      <c r="A367">
        <v>366</v>
      </c>
      <c r="C367">
        <f t="shared" si="5"/>
        <v>1423.400000000001</v>
      </c>
    </row>
    <row r="368" spans="1:3" x14ac:dyDescent="0.2">
      <c r="A368">
        <v>367</v>
      </c>
      <c r="C368">
        <f t="shared" si="5"/>
        <v>1423.400000000001</v>
      </c>
    </row>
    <row r="369" spans="1:3" x14ac:dyDescent="0.2">
      <c r="A369">
        <v>368</v>
      </c>
      <c r="C369">
        <f t="shared" si="5"/>
        <v>1423.400000000001</v>
      </c>
    </row>
    <row r="370" spans="1:3" x14ac:dyDescent="0.2">
      <c r="A370">
        <v>369</v>
      </c>
      <c r="C370">
        <f t="shared" si="5"/>
        <v>1423.400000000001</v>
      </c>
    </row>
    <row r="371" spans="1:3" x14ac:dyDescent="0.2">
      <c r="A371">
        <v>370</v>
      </c>
      <c r="C371">
        <f t="shared" si="5"/>
        <v>1423.400000000001</v>
      </c>
    </row>
    <row r="372" spans="1:3" x14ac:dyDescent="0.2">
      <c r="A372">
        <v>371</v>
      </c>
      <c r="C372">
        <f t="shared" si="5"/>
        <v>1423.400000000001</v>
      </c>
    </row>
    <row r="373" spans="1:3" x14ac:dyDescent="0.2">
      <c r="A373">
        <v>372</v>
      </c>
      <c r="C373">
        <f t="shared" si="5"/>
        <v>1423.400000000001</v>
      </c>
    </row>
    <row r="374" spans="1:3" x14ac:dyDescent="0.2">
      <c r="A374">
        <v>373</v>
      </c>
      <c r="C374">
        <f t="shared" si="5"/>
        <v>1423.400000000001</v>
      </c>
    </row>
    <row r="375" spans="1:3" x14ac:dyDescent="0.2">
      <c r="A375">
        <v>374</v>
      </c>
      <c r="C375">
        <f t="shared" si="5"/>
        <v>1423.400000000001</v>
      </c>
    </row>
    <row r="376" spans="1:3" x14ac:dyDescent="0.2">
      <c r="A376">
        <v>375</v>
      </c>
      <c r="C376">
        <f t="shared" si="5"/>
        <v>1423.400000000001</v>
      </c>
    </row>
    <row r="377" spans="1:3" x14ac:dyDescent="0.2">
      <c r="A377">
        <v>376</v>
      </c>
      <c r="C377">
        <f t="shared" si="5"/>
        <v>1423.400000000001</v>
      </c>
    </row>
    <row r="378" spans="1:3" x14ac:dyDescent="0.2">
      <c r="A378">
        <v>377</v>
      </c>
      <c r="C378">
        <f t="shared" si="5"/>
        <v>1423.400000000001</v>
      </c>
    </row>
    <row r="379" spans="1:3" x14ac:dyDescent="0.2">
      <c r="A379">
        <v>378</v>
      </c>
      <c r="C379">
        <f t="shared" si="5"/>
        <v>1423.400000000001</v>
      </c>
    </row>
    <row r="380" spans="1:3" x14ac:dyDescent="0.2">
      <c r="A380">
        <v>379</v>
      </c>
      <c r="C380">
        <f t="shared" si="5"/>
        <v>1423.400000000001</v>
      </c>
    </row>
    <row r="381" spans="1:3" x14ac:dyDescent="0.2">
      <c r="A381">
        <v>380</v>
      </c>
      <c r="C381">
        <f t="shared" si="5"/>
        <v>1423.400000000001</v>
      </c>
    </row>
    <row r="382" spans="1:3" x14ac:dyDescent="0.2">
      <c r="A382">
        <v>381</v>
      </c>
      <c r="C382">
        <f t="shared" si="5"/>
        <v>1423.400000000001</v>
      </c>
    </row>
    <row r="383" spans="1:3" x14ac:dyDescent="0.2">
      <c r="A383">
        <v>382</v>
      </c>
      <c r="C383">
        <f t="shared" si="5"/>
        <v>1423.400000000001</v>
      </c>
    </row>
    <row r="384" spans="1:3" x14ac:dyDescent="0.2">
      <c r="A384">
        <v>383</v>
      </c>
      <c r="C384">
        <f t="shared" si="5"/>
        <v>1423.400000000001</v>
      </c>
    </row>
    <row r="385" spans="1:3" x14ac:dyDescent="0.2">
      <c r="A385">
        <v>384</v>
      </c>
      <c r="C385">
        <f t="shared" si="5"/>
        <v>1423.400000000001</v>
      </c>
    </row>
    <row r="386" spans="1:3" x14ac:dyDescent="0.2">
      <c r="A386">
        <v>385</v>
      </c>
      <c r="C386">
        <f t="shared" si="5"/>
        <v>1423.400000000001</v>
      </c>
    </row>
    <row r="387" spans="1:3" x14ac:dyDescent="0.2">
      <c r="A387">
        <v>386</v>
      </c>
      <c r="C387">
        <f t="shared" si="5"/>
        <v>1423.400000000001</v>
      </c>
    </row>
    <row r="388" spans="1:3" x14ac:dyDescent="0.2">
      <c r="A388">
        <v>387</v>
      </c>
      <c r="C388">
        <f t="shared" ref="C388:C451" si="6">B388+C387</f>
        <v>1423.400000000001</v>
      </c>
    </row>
    <row r="389" spans="1:3" x14ac:dyDescent="0.2">
      <c r="A389">
        <v>388</v>
      </c>
      <c r="C389">
        <f t="shared" si="6"/>
        <v>1423.400000000001</v>
      </c>
    </row>
    <row r="390" spans="1:3" x14ac:dyDescent="0.2">
      <c r="A390">
        <v>389</v>
      </c>
      <c r="C390">
        <f t="shared" si="6"/>
        <v>1423.400000000001</v>
      </c>
    </row>
    <row r="391" spans="1:3" x14ac:dyDescent="0.2">
      <c r="A391">
        <v>390</v>
      </c>
      <c r="C391">
        <f t="shared" si="6"/>
        <v>1423.400000000001</v>
      </c>
    </row>
    <row r="392" spans="1:3" x14ac:dyDescent="0.2">
      <c r="A392">
        <v>391</v>
      </c>
      <c r="C392">
        <f t="shared" si="6"/>
        <v>1423.400000000001</v>
      </c>
    </row>
    <row r="393" spans="1:3" x14ac:dyDescent="0.2">
      <c r="A393">
        <v>392</v>
      </c>
      <c r="C393">
        <f t="shared" si="6"/>
        <v>1423.400000000001</v>
      </c>
    </row>
    <row r="394" spans="1:3" x14ac:dyDescent="0.2">
      <c r="A394">
        <v>393</v>
      </c>
      <c r="C394">
        <f t="shared" si="6"/>
        <v>1423.400000000001</v>
      </c>
    </row>
    <row r="395" spans="1:3" x14ac:dyDescent="0.2">
      <c r="A395">
        <v>394</v>
      </c>
      <c r="C395">
        <f t="shared" si="6"/>
        <v>1423.400000000001</v>
      </c>
    </row>
    <row r="396" spans="1:3" x14ac:dyDescent="0.2">
      <c r="A396">
        <v>395</v>
      </c>
      <c r="C396">
        <f t="shared" si="6"/>
        <v>1423.400000000001</v>
      </c>
    </row>
    <row r="397" spans="1:3" x14ac:dyDescent="0.2">
      <c r="A397">
        <v>396</v>
      </c>
      <c r="C397">
        <f t="shared" si="6"/>
        <v>1423.400000000001</v>
      </c>
    </row>
    <row r="398" spans="1:3" x14ac:dyDescent="0.2">
      <c r="A398">
        <v>397</v>
      </c>
      <c r="C398">
        <f t="shared" si="6"/>
        <v>1423.400000000001</v>
      </c>
    </row>
    <row r="399" spans="1:3" x14ac:dyDescent="0.2">
      <c r="A399">
        <v>398</v>
      </c>
      <c r="C399">
        <f t="shared" si="6"/>
        <v>1423.400000000001</v>
      </c>
    </row>
    <row r="400" spans="1:3" x14ac:dyDescent="0.2">
      <c r="A400">
        <v>399</v>
      </c>
      <c r="C400">
        <f t="shared" si="6"/>
        <v>1423.400000000001</v>
      </c>
    </row>
    <row r="401" spans="1:3" x14ac:dyDescent="0.2">
      <c r="A401">
        <v>400</v>
      </c>
      <c r="C401">
        <f t="shared" si="6"/>
        <v>1423.400000000001</v>
      </c>
    </row>
    <row r="402" spans="1:3" x14ac:dyDescent="0.2">
      <c r="A402">
        <v>401</v>
      </c>
      <c r="C402">
        <f t="shared" si="6"/>
        <v>1423.400000000001</v>
      </c>
    </row>
    <row r="403" spans="1:3" x14ac:dyDescent="0.2">
      <c r="A403">
        <v>402</v>
      </c>
      <c r="C403">
        <f t="shared" si="6"/>
        <v>1423.400000000001</v>
      </c>
    </row>
    <row r="404" spans="1:3" x14ac:dyDescent="0.2">
      <c r="A404">
        <v>403</v>
      </c>
      <c r="C404">
        <f t="shared" si="6"/>
        <v>1423.400000000001</v>
      </c>
    </row>
    <row r="405" spans="1:3" x14ac:dyDescent="0.2">
      <c r="A405">
        <v>404</v>
      </c>
      <c r="C405">
        <f t="shared" si="6"/>
        <v>1423.400000000001</v>
      </c>
    </row>
    <row r="406" spans="1:3" x14ac:dyDescent="0.2">
      <c r="A406">
        <v>405</v>
      </c>
      <c r="C406">
        <f t="shared" si="6"/>
        <v>1423.400000000001</v>
      </c>
    </row>
    <row r="407" spans="1:3" x14ac:dyDescent="0.2">
      <c r="A407">
        <v>406</v>
      </c>
      <c r="C407">
        <f t="shared" si="6"/>
        <v>1423.400000000001</v>
      </c>
    </row>
    <row r="408" spans="1:3" x14ac:dyDescent="0.2">
      <c r="A408">
        <v>407</v>
      </c>
      <c r="C408">
        <f t="shared" si="6"/>
        <v>1423.400000000001</v>
      </c>
    </row>
    <row r="409" spans="1:3" x14ac:dyDescent="0.2">
      <c r="A409">
        <v>408</v>
      </c>
      <c r="C409">
        <f t="shared" si="6"/>
        <v>1423.400000000001</v>
      </c>
    </row>
    <row r="410" spans="1:3" x14ac:dyDescent="0.2">
      <c r="A410">
        <v>409</v>
      </c>
      <c r="C410">
        <f t="shared" si="6"/>
        <v>1423.400000000001</v>
      </c>
    </row>
    <row r="411" spans="1:3" x14ac:dyDescent="0.2">
      <c r="A411">
        <v>410</v>
      </c>
      <c r="C411">
        <f t="shared" si="6"/>
        <v>1423.400000000001</v>
      </c>
    </row>
    <row r="412" spans="1:3" x14ac:dyDescent="0.2">
      <c r="A412">
        <v>411</v>
      </c>
      <c r="C412">
        <f t="shared" si="6"/>
        <v>1423.400000000001</v>
      </c>
    </row>
    <row r="413" spans="1:3" x14ac:dyDescent="0.2">
      <c r="A413">
        <v>412</v>
      </c>
      <c r="C413">
        <f t="shared" si="6"/>
        <v>1423.400000000001</v>
      </c>
    </row>
    <row r="414" spans="1:3" x14ac:dyDescent="0.2">
      <c r="A414">
        <v>413</v>
      </c>
      <c r="C414">
        <f t="shared" si="6"/>
        <v>1423.400000000001</v>
      </c>
    </row>
    <row r="415" spans="1:3" x14ac:dyDescent="0.2">
      <c r="A415">
        <v>414</v>
      </c>
      <c r="C415">
        <f t="shared" si="6"/>
        <v>1423.400000000001</v>
      </c>
    </row>
    <row r="416" spans="1:3" x14ac:dyDescent="0.2">
      <c r="A416">
        <v>415</v>
      </c>
      <c r="C416">
        <f t="shared" si="6"/>
        <v>1423.400000000001</v>
      </c>
    </row>
    <row r="417" spans="1:3" x14ac:dyDescent="0.2">
      <c r="A417">
        <v>416</v>
      </c>
      <c r="C417">
        <f t="shared" si="6"/>
        <v>1423.400000000001</v>
      </c>
    </row>
    <row r="418" spans="1:3" x14ac:dyDescent="0.2">
      <c r="A418">
        <v>417</v>
      </c>
      <c r="C418">
        <f t="shared" si="6"/>
        <v>1423.400000000001</v>
      </c>
    </row>
    <row r="419" spans="1:3" x14ac:dyDescent="0.2">
      <c r="A419">
        <v>418</v>
      </c>
      <c r="C419">
        <f t="shared" si="6"/>
        <v>1423.400000000001</v>
      </c>
    </row>
    <row r="420" spans="1:3" x14ac:dyDescent="0.2">
      <c r="A420">
        <v>419</v>
      </c>
      <c r="C420">
        <f t="shared" si="6"/>
        <v>1423.400000000001</v>
      </c>
    </row>
    <row r="421" spans="1:3" x14ac:dyDescent="0.2">
      <c r="A421">
        <v>420</v>
      </c>
      <c r="C421">
        <f t="shared" si="6"/>
        <v>1423.400000000001</v>
      </c>
    </row>
    <row r="422" spans="1:3" x14ac:dyDescent="0.2">
      <c r="A422">
        <v>421</v>
      </c>
      <c r="C422">
        <f t="shared" si="6"/>
        <v>1423.400000000001</v>
      </c>
    </row>
    <row r="423" spans="1:3" x14ac:dyDescent="0.2">
      <c r="A423">
        <v>422</v>
      </c>
      <c r="C423">
        <f t="shared" si="6"/>
        <v>1423.400000000001</v>
      </c>
    </row>
    <row r="424" spans="1:3" x14ac:dyDescent="0.2">
      <c r="A424">
        <v>423</v>
      </c>
      <c r="C424">
        <f t="shared" si="6"/>
        <v>1423.400000000001</v>
      </c>
    </row>
    <row r="425" spans="1:3" x14ac:dyDescent="0.2">
      <c r="A425">
        <v>424</v>
      </c>
      <c r="C425">
        <f t="shared" si="6"/>
        <v>1423.400000000001</v>
      </c>
    </row>
    <row r="426" spans="1:3" x14ac:dyDescent="0.2">
      <c r="A426">
        <v>425</v>
      </c>
      <c r="C426">
        <f t="shared" si="6"/>
        <v>1423.400000000001</v>
      </c>
    </row>
    <row r="427" spans="1:3" x14ac:dyDescent="0.2">
      <c r="A427">
        <v>426</v>
      </c>
      <c r="C427">
        <f t="shared" si="6"/>
        <v>1423.400000000001</v>
      </c>
    </row>
    <row r="428" spans="1:3" x14ac:dyDescent="0.2">
      <c r="A428">
        <v>427</v>
      </c>
      <c r="C428">
        <f t="shared" si="6"/>
        <v>1423.400000000001</v>
      </c>
    </row>
    <row r="429" spans="1:3" x14ac:dyDescent="0.2">
      <c r="A429">
        <v>428</v>
      </c>
      <c r="C429">
        <f t="shared" si="6"/>
        <v>1423.400000000001</v>
      </c>
    </row>
    <row r="430" spans="1:3" x14ac:dyDescent="0.2">
      <c r="A430">
        <v>429</v>
      </c>
      <c r="C430">
        <f t="shared" si="6"/>
        <v>1423.400000000001</v>
      </c>
    </row>
    <row r="431" spans="1:3" x14ac:dyDescent="0.2">
      <c r="A431">
        <v>430</v>
      </c>
      <c r="C431">
        <f t="shared" si="6"/>
        <v>1423.400000000001</v>
      </c>
    </row>
    <row r="432" spans="1:3" x14ac:dyDescent="0.2">
      <c r="A432">
        <v>431</v>
      </c>
      <c r="C432">
        <f t="shared" si="6"/>
        <v>1423.400000000001</v>
      </c>
    </row>
    <row r="433" spans="1:3" x14ac:dyDescent="0.2">
      <c r="A433">
        <v>432</v>
      </c>
      <c r="C433">
        <f t="shared" si="6"/>
        <v>1423.400000000001</v>
      </c>
    </row>
    <row r="434" spans="1:3" x14ac:dyDescent="0.2">
      <c r="A434">
        <v>433</v>
      </c>
      <c r="C434">
        <f t="shared" si="6"/>
        <v>1423.400000000001</v>
      </c>
    </row>
    <row r="435" spans="1:3" x14ac:dyDescent="0.2">
      <c r="A435">
        <v>434</v>
      </c>
      <c r="C435">
        <f t="shared" si="6"/>
        <v>1423.400000000001</v>
      </c>
    </row>
    <row r="436" spans="1:3" x14ac:dyDescent="0.2">
      <c r="A436">
        <v>435</v>
      </c>
      <c r="C436">
        <f t="shared" si="6"/>
        <v>1423.400000000001</v>
      </c>
    </row>
    <row r="437" spans="1:3" x14ac:dyDescent="0.2">
      <c r="A437">
        <v>436</v>
      </c>
      <c r="C437">
        <f t="shared" si="6"/>
        <v>1423.400000000001</v>
      </c>
    </row>
    <row r="438" spans="1:3" x14ac:dyDescent="0.2">
      <c r="A438">
        <v>437</v>
      </c>
      <c r="C438">
        <f t="shared" si="6"/>
        <v>1423.400000000001</v>
      </c>
    </row>
    <row r="439" spans="1:3" x14ac:dyDescent="0.2">
      <c r="A439">
        <v>438</v>
      </c>
      <c r="C439">
        <f t="shared" si="6"/>
        <v>1423.400000000001</v>
      </c>
    </row>
    <row r="440" spans="1:3" x14ac:dyDescent="0.2">
      <c r="A440">
        <v>439</v>
      </c>
      <c r="C440">
        <f t="shared" si="6"/>
        <v>1423.400000000001</v>
      </c>
    </row>
    <row r="441" spans="1:3" x14ac:dyDescent="0.2">
      <c r="A441">
        <v>440</v>
      </c>
      <c r="C441">
        <f t="shared" si="6"/>
        <v>1423.400000000001</v>
      </c>
    </row>
    <row r="442" spans="1:3" x14ac:dyDescent="0.2">
      <c r="A442">
        <v>441</v>
      </c>
      <c r="C442">
        <f t="shared" si="6"/>
        <v>1423.400000000001</v>
      </c>
    </row>
    <row r="443" spans="1:3" x14ac:dyDescent="0.2">
      <c r="A443">
        <v>442</v>
      </c>
      <c r="C443">
        <f t="shared" si="6"/>
        <v>1423.400000000001</v>
      </c>
    </row>
    <row r="444" spans="1:3" x14ac:dyDescent="0.2">
      <c r="A444">
        <v>443</v>
      </c>
      <c r="C444">
        <f t="shared" si="6"/>
        <v>1423.400000000001</v>
      </c>
    </row>
    <row r="445" spans="1:3" x14ac:dyDescent="0.2">
      <c r="A445">
        <v>444</v>
      </c>
      <c r="C445">
        <f t="shared" si="6"/>
        <v>1423.400000000001</v>
      </c>
    </row>
    <row r="446" spans="1:3" x14ac:dyDescent="0.2">
      <c r="A446">
        <v>445</v>
      </c>
      <c r="C446">
        <f t="shared" si="6"/>
        <v>1423.400000000001</v>
      </c>
    </row>
    <row r="447" spans="1:3" x14ac:dyDescent="0.2">
      <c r="A447">
        <v>446</v>
      </c>
      <c r="C447">
        <f t="shared" si="6"/>
        <v>1423.400000000001</v>
      </c>
    </row>
    <row r="448" spans="1:3" x14ac:dyDescent="0.2">
      <c r="A448">
        <v>447</v>
      </c>
      <c r="C448">
        <f t="shared" si="6"/>
        <v>1423.400000000001</v>
      </c>
    </row>
    <row r="449" spans="1:3" x14ac:dyDescent="0.2">
      <c r="A449">
        <v>448</v>
      </c>
      <c r="C449">
        <f t="shared" si="6"/>
        <v>1423.400000000001</v>
      </c>
    </row>
    <row r="450" spans="1:3" x14ac:dyDescent="0.2">
      <c r="A450">
        <v>449</v>
      </c>
      <c r="C450">
        <f t="shared" si="6"/>
        <v>1423.400000000001</v>
      </c>
    </row>
    <row r="451" spans="1:3" x14ac:dyDescent="0.2">
      <c r="A451">
        <v>450</v>
      </c>
      <c r="C451">
        <f t="shared" si="6"/>
        <v>1423.400000000001</v>
      </c>
    </row>
    <row r="452" spans="1:3" x14ac:dyDescent="0.2">
      <c r="A452">
        <v>451</v>
      </c>
      <c r="C452">
        <f t="shared" ref="C452:C501" si="7">B452+C451</f>
        <v>1423.400000000001</v>
      </c>
    </row>
    <row r="453" spans="1:3" x14ac:dyDescent="0.2">
      <c r="A453">
        <v>452</v>
      </c>
      <c r="C453">
        <f t="shared" si="7"/>
        <v>1423.400000000001</v>
      </c>
    </row>
    <row r="454" spans="1:3" x14ac:dyDescent="0.2">
      <c r="A454">
        <v>453</v>
      </c>
      <c r="C454">
        <f t="shared" si="7"/>
        <v>1423.400000000001</v>
      </c>
    </row>
    <row r="455" spans="1:3" x14ac:dyDescent="0.2">
      <c r="A455">
        <v>454</v>
      </c>
      <c r="C455">
        <f t="shared" si="7"/>
        <v>1423.400000000001</v>
      </c>
    </row>
    <row r="456" spans="1:3" x14ac:dyDescent="0.2">
      <c r="A456">
        <v>455</v>
      </c>
      <c r="C456">
        <f t="shared" si="7"/>
        <v>1423.400000000001</v>
      </c>
    </row>
    <row r="457" spans="1:3" x14ac:dyDescent="0.2">
      <c r="A457">
        <v>456</v>
      </c>
      <c r="C457">
        <f t="shared" si="7"/>
        <v>1423.400000000001</v>
      </c>
    </row>
    <row r="458" spans="1:3" x14ac:dyDescent="0.2">
      <c r="A458">
        <v>457</v>
      </c>
      <c r="C458">
        <f t="shared" si="7"/>
        <v>1423.400000000001</v>
      </c>
    </row>
    <row r="459" spans="1:3" x14ac:dyDescent="0.2">
      <c r="A459">
        <v>458</v>
      </c>
      <c r="C459">
        <f t="shared" si="7"/>
        <v>1423.400000000001</v>
      </c>
    </row>
    <row r="460" spans="1:3" x14ac:dyDescent="0.2">
      <c r="A460">
        <v>459</v>
      </c>
      <c r="C460">
        <f t="shared" si="7"/>
        <v>1423.400000000001</v>
      </c>
    </row>
    <row r="461" spans="1:3" x14ac:dyDescent="0.2">
      <c r="A461">
        <v>460</v>
      </c>
      <c r="C461">
        <f t="shared" si="7"/>
        <v>1423.400000000001</v>
      </c>
    </row>
    <row r="462" spans="1:3" x14ac:dyDescent="0.2">
      <c r="A462">
        <v>461</v>
      </c>
      <c r="C462">
        <f t="shared" si="7"/>
        <v>1423.400000000001</v>
      </c>
    </row>
    <row r="463" spans="1:3" x14ac:dyDescent="0.2">
      <c r="A463">
        <v>462</v>
      </c>
      <c r="C463">
        <f t="shared" si="7"/>
        <v>1423.400000000001</v>
      </c>
    </row>
    <row r="464" spans="1:3" x14ac:dyDescent="0.2">
      <c r="A464">
        <v>463</v>
      </c>
      <c r="C464">
        <f t="shared" si="7"/>
        <v>1423.400000000001</v>
      </c>
    </row>
    <row r="465" spans="1:3" x14ac:dyDescent="0.2">
      <c r="A465">
        <v>464</v>
      </c>
      <c r="C465">
        <f t="shared" si="7"/>
        <v>1423.400000000001</v>
      </c>
    </row>
    <row r="466" spans="1:3" x14ac:dyDescent="0.2">
      <c r="A466">
        <v>465</v>
      </c>
      <c r="C466">
        <f t="shared" si="7"/>
        <v>1423.400000000001</v>
      </c>
    </row>
    <row r="467" spans="1:3" x14ac:dyDescent="0.2">
      <c r="A467">
        <v>466</v>
      </c>
      <c r="C467">
        <f t="shared" si="7"/>
        <v>1423.400000000001</v>
      </c>
    </row>
    <row r="468" spans="1:3" x14ac:dyDescent="0.2">
      <c r="A468">
        <v>467</v>
      </c>
      <c r="C468">
        <f t="shared" si="7"/>
        <v>1423.400000000001</v>
      </c>
    </row>
    <row r="469" spans="1:3" x14ac:dyDescent="0.2">
      <c r="A469">
        <v>468</v>
      </c>
      <c r="C469">
        <f t="shared" si="7"/>
        <v>1423.400000000001</v>
      </c>
    </row>
    <row r="470" spans="1:3" x14ac:dyDescent="0.2">
      <c r="A470">
        <v>469</v>
      </c>
      <c r="C470">
        <f t="shared" si="7"/>
        <v>1423.400000000001</v>
      </c>
    </row>
    <row r="471" spans="1:3" x14ac:dyDescent="0.2">
      <c r="A471">
        <v>470</v>
      </c>
      <c r="C471">
        <f t="shared" si="7"/>
        <v>1423.400000000001</v>
      </c>
    </row>
    <row r="472" spans="1:3" x14ac:dyDescent="0.2">
      <c r="A472">
        <v>471</v>
      </c>
      <c r="C472">
        <f t="shared" si="7"/>
        <v>1423.400000000001</v>
      </c>
    </row>
    <row r="473" spans="1:3" x14ac:dyDescent="0.2">
      <c r="A473">
        <v>472</v>
      </c>
      <c r="C473">
        <f t="shared" si="7"/>
        <v>1423.400000000001</v>
      </c>
    </row>
    <row r="474" spans="1:3" x14ac:dyDescent="0.2">
      <c r="A474">
        <v>473</v>
      </c>
      <c r="C474">
        <f t="shared" si="7"/>
        <v>1423.400000000001</v>
      </c>
    </row>
    <row r="475" spans="1:3" x14ac:dyDescent="0.2">
      <c r="A475">
        <v>474</v>
      </c>
      <c r="C475">
        <f t="shared" si="7"/>
        <v>1423.400000000001</v>
      </c>
    </row>
    <row r="476" spans="1:3" x14ac:dyDescent="0.2">
      <c r="A476">
        <v>475</v>
      </c>
      <c r="C476">
        <f t="shared" si="7"/>
        <v>1423.400000000001</v>
      </c>
    </row>
    <row r="477" spans="1:3" x14ac:dyDescent="0.2">
      <c r="A477">
        <v>476</v>
      </c>
      <c r="C477">
        <f t="shared" si="7"/>
        <v>1423.400000000001</v>
      </c>
    </row>
    <row r="478" spans="1:3" x14ac:dyDescent="0.2">
      <c r="A478">
        <v>477</v>
      </c>
      <c r="C478">
        <f t="shared" si="7"/>
        <v>1423.400000000001</v>
      </c>
    </row>
    <row r="479" spans="1:3" x14ac:dyDescent="0.2">
      <c r="A479">
        <v>478</v>
      </c>
      <c r="C479">
        <f t="shared" si="7"/>
        <v>1423.400000000001</v>
      </c>
    </row>
    <row r="480" spans="1:3" x14ac:dyDescent="0.2">
      <c r="A480">
        <v>479</v>
      </c>
      <c r="C480">
        <f t="shared" si="7"/>
        <v>1423.400000000001</v>
      </c>
    </row>
    <row r="481" spans="1:3" x14ac:dyDescent="0.2">
      <c r="A481">
        <v>480</v>
      </c>
      <c r="C481">
        <f t="shared" si="7"/>
        <v>1423.400000000001</v>
      </c>
    </row>
    <row r="482" spans="1:3" x14ac:dyDescent="0.2">
      <c r="A482">
        <v>481</v>
      </c>
      <c r="C482">
        <f t="shared" si="7"/>
        <v>1423.400000000001</v>
      </c>
    </row>
    <row r="483" spans="1:3" x14ac:dyDescent="0.2">
      <c r="A483">
        <v>482</v>
      </c>
      <c r="C483">
        <f t="shared" si="7"/>
        <v>1423.400000000001</v>
      </c>
    </row>
    <row r="484" spans="1:3" x14ac:dyDescent="0.2">
      <c r="A484">
        <v>483</v>
      </c>
      <c r="C484">
        <f t="shared" si="7"/>
        <v>1423.400000000001</v>
      </c>
    </row>
    <row r="485" spans="1:3" x14ac:dyDescent="0.2">
      <c r="A485">
        <v>484</v>
      </c>
      <c r="C485">
        <f t="shared" si="7"/>
        <v>1423.400000000001</v>
      </c>
    </row>
    <row r="486" spans="1:3" x14ac:dyDescent="0.2">
      <c r="A486">
        <v>485</v>
      </c>
      <c r="C486">
        <f t="shared" si="7"/>
        <v>1423.400000000001</v>
      </c>
    </row>
    <row r="487" spans="1:3" x14ac:dyDescent="0.2">
      <c r="A487">
        <v>486</v>
      </c>
      <c r="C487">
        <f t="shared" si="7"/>
        <v>1423.400000000001</v>
      </c>
    </row>
    <row r="488" spans="1:3" x14ac:dyDescent="0.2">
      <c r="A488">
        <v>487</v>
      </c>
      <c r="C488">
        <f t="shared" si="7"/>
        <v>1423.400000000001</v>
      </c>
    </row>
    <row r="489" spans="1:3" x14ac:dyDescent="0.2">
      <c r="A489">
        <v>488</v>
      </c>
      <c r="C489">
        <f t="shared" si="7"/>
        <v>1423.400000000001</v>
      </c>
    </row>
    <row r="490" spans="1:3" x14ac:dyDescent="0.2">
      <c r="A490">
        <v>489</v>
      </c>
      <c r="C490">
        <f t="shared" si="7"/>
        <v>1423.400000000001</v>
      </c>
    </row>
    <row r="491" spans="1:3" x14ac:dyDescent="0.2">
      <c r="A491">
        <v>490</v>
      </c>
      <c r="C491">
        <f t="shared" si="7"/>
        <v>1423.400000000001</v>
      </c>
    </row>
    <row r="492" spans="1:3" x14ac:dyDescent="0.2">
      <c r="A492">
        <v>491</v>
      </c>
      <c r="C492">
        <f t="shared" si="7"/>
        <v>1423.400000000001</v>
      </c>
    </row>
    <row r="493" spans="1:3" x14ac:dyDescent="0.2">
      <c r="A493">
        <v>492</v>
      </c>
      <c r="C493">
        <f t="shared" si="7"/>
        <v>1423.400000000001</v>
      </c>
    </row>
    <row r="494" spans="1:3" x14ac:dyDescent="0.2">
      <c r="A494">
        <v>493</v>
      </c>
      <c r="C494">
        <f t="shared" si="7"/>
        <v>1423.400000000001</v>
      </c>
    </row>
    <row r="495" spans="1:3" x14ac:dyDescent="0.2">
      <c r="A495">
        <v>494</v>
      </c>
      <c r="C495">
        <f t="shared" si="7"/>
        <v>1423.400000000001</v>
      </c>
    </row>
    <row r="496" spans="1:3" x14ac:dyDescent="0.2">
      <c r="A496">
        <v>495</v>
      </c>
      <c r="C496">
        <f t="shared" si="7"/>
        <v>1423.400000000001</v>
      </c>
    </row>
    <row r="497" spans="1:3" x14ac:dyDescent="0.2">
      <c r="A497">
        <v>496</v>
      </c>
      <c r="C497">
        <f t="shared" si="7"/>
        <v>1423.400000000001</v>
      </c>
    </row>
    <row r="498" spans="1:3" x14ac:dyDescent="0.2">
      <c r="A498">
        <v>497</v>
      </c>
      <c r="C498">
        <f t="shared" si="7"/>
        <v>1423.400000000001</v>
      </c>
    </row>
    <row r="499" spans="1:3" x14ac:dyDescent="0.2">
      <c r="A499">
        <v>498</v>
      </c>
      <c r="C499">
        <f t="shared" si="7"/>
        <v>1423.400000000001</v>
      </c>
    </row>
    <row r="500" spans="1:3" x14ac:dyDescent="0.2">
      <c r="A500">
        <v>499</v>
      </c>
      <c r="C500">
        <f t="shared" si="7"/>
        <v>1423.400000000001</v>
      </c>
    </row>
    <row r="501" spans="1:3" x14ac:dyDescent="0.2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 x14ac:dyDescent="0.2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 x14ac:dyDescent="0.2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 x14ac:dyDescent="0.2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 x14ac:dyDescent="0.2">
      <c r="A6">
        <v>5</v>
      </c>
      <c r="B6">
        <v>7049</v>
      </c>
      <c r="C6">
        <f t="shared" si="0"/>
        <v>36786</v>
      </c>
    </row>
    <row r="7" spans="1:5" x14ac:dyDescent="0.2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 x14ac:dyDescent="0.2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 x14ac:dyDescent="0.2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 x14ac:dyDescent="0.2">
      <c r="A10">
        <v>9</v>
      </c>
      <c r="B10">
        <v>-85944</v>
      </c>
      <c r="C10">
        <f t="shared" si="0"/>
        <v>-19020</v>
      </c>
    </row>
    <row r="11" spans="1:5" x14ac:dyDescent="0.2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 x14ac:dyDescent="0.2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 x14ac:dyDescent="0.2">
      <c r="A13">
        <v>12</v>
      </c>
      <c r="B13">
        <v>-7607</v>
      </c>
      <c r="C13">
        <f t="shared" si="0"/>
        <v>-7113</v>
      </c>
    </row>
    <row r="14" spans="1:5" x14ac:dyDescent="0.2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 x14ac:dyDescent="0.2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 x14ac:dyDescent="0.2">
      <c r="A16">
        <v>15</v>
      </c>
      <c r="C16">
        <f t="shared" si="0"/>
        <v>-31591</v>
      </c>
    </row>
    <row r="17" spans="1:3" x14ac:dyDescent="0.2">
      <c r="A17">
        <v>16</v>
      </c>
      <c r="C17">
        <f t="shared" si="0"/>
        <v>-31591</v>
      </c>
    </row>
    <row r="18" spans="1:3" x14ac:dyDescent="0.2">
      <c r="A18">
        <v>17</v>
      </c>
      <c r="C18">
        <f t="shared" si="0"/>
        <v>-31591</v>
      </c>
    </row>
    <row r="19" spans="1:3" x14ac:dyDescent="0.2">
      <c r="A19">
        <v>18</v>
      </c>
      <c r="C19">
        <f t="shared" si="0"/>
        <v>-31591</v>
      </c>
    </row>
    <row r="20" spans="1:3" x14ac:dyDescent="0.2">
      <c r="A20">
        <v>19</v>
      </c>
      <c r="C20">
        <f t="shared" si="0"/>
        <v>-31591</v>
      </c>
    </row>
    <row r="21" spans="1:3" x14ac:dyDescent="0.2">
      <c r="A21">
        <v>20</v>
      </c>
      <c r="C21">
        <f t="shared" si="0"/>
        <v>-31591</v>
      </c>
    </row>
    <row r="22" spans="1:3" x14ac:dyDescent="0.2">
      <c r="A22">
        <v>21</v>
      </c>
      <c r="B22" s="10"/>
      <c r="C22">
        <f t="shared" si="0"/>
        <v>-31591</v>
      </c>
    </row>
    <row r="23" spans="1:3" x14ac:dyDescent="0.2">
      <c r="A23">
        <v>22</v>
      </c>
      <c r="B23" s="10"/>
      <c r="C23">
        <f t="shared" si="0"/>
        <v>-31591</v>
      </c>
    </row>
    <row r="24" spans="1:3" x14ac:dyDescent="0.2">
      <c r="A24">
        <v>23</v>
      </c>
      <c r="B24" s="10"/>
      <c r="C24">
        <f t="shared" si="0"/>
        <v>-31591</v>
      </c>
    </row>
    <row r="25" spans="1:3" x14ac:dyDescent="0.2">
      <c r="A25">
        <v>24</v>
      </c>
      <c r="B25" s="10"/>
      <c r="C25">
        <f t="shared" si="0"/>
        <v>-31591</v>
      </c>
    </row>
    <row r="26" spans="1:3" x14ac:dyDescent="0.2">
      <c r="A26">
        <v>25</v>
      </c>
      <c r="B26" s="10"/>
      <c r="C26">
        <f t="shared" si="0"/>
        <v>-31591</v>
      </c>
    </row>
    <row r="27" spans="1:3" x14ac:dyDescent="0.2">
      <c r="A27">
        <v>26</v>
      </c>
      <c r="B27" s="10"/>
      <c r="C27">
        <f t="shared" si="0"/>
        <v>-31591</v>
      </c>
    </row>
    <row r="28" spans="1:3" x14ac:dyDescent="0.2">
      <c r="A28">
        <v>27</v>
      </c>
      <c r="B28" s="10"/>
      <c r="C28">
        <f t="shared" si="0"/>
        <v>-31591</v>
      </c>
    </row>
    <row r="29" spans="1:3" x14ac:dyDescent="0.2">
      <c r="A29">
        <v>28</v>
      </c>
      <c r="B29" s="10"/>
      <c r="C29">
        <f t="shared" si="0"/>
        <v>-31591</v>
      </c>
    </row>
    <row r="30" spans="1:3" x14ac:dyDescent="0.2">
      <c r="A30">
        <v>29</v>
      </c>
      <c r="B30" s="10"/>
      <c r="C30">
        <f t="shared" si="0"/>
        <v>-31591</v>
      </c>
    </row>
    <row r="31" spans="1:3" x14ac:dyDescent="0.2">
      <c r="A31">
        <v>30</v>
      </c>
      <c r="B31" s="10"/>
      <c r="C31">
        <f t="shared" si="0"/>
        <v>-31591</v>
      </c>
    </row>
    <row r="32" spans="1:3" x14ac:dyDescent="0.2">
      <c r="A32">
        <v>31</v>
      </c>
      <c r="B32" s="10"/>
      <c r="C32">
        <f t="shared" si="0"/>
        <v>-31591</v>
      </c>
    </row>
    <row r="33" spans="1:3" x14ac:dyDescent="0.2">
      <c r="A33">
        <v>32</v>
      </c>
      <c r="B33" s="10"/>
      <c r="C33">
        <f t="shared" si="0"/>
        <v>-31591</v>
      </c>
    </row>
    <row r="34" spans="1:3" x14ac:dyDescent="0.2">
      <c r="A34">
        <v>33</v>
      </c>
      <c r="B34" s="10"/>
      <c r="C34">
        <f t="shared" si="0"/>
        <v>-31591</v>
      </c>
    </row>
    <row r="35" spans="1:3" x14ac:dyDescent="0.2">
      <c r="A35">
        <v>34</v>
      </c>
      <c r="B35" s="10"/>
      <c r="C35">
        <f t="shared" si="0"/>
        <v>-31591</v>
      </c>
    </row>
    <row r="36" spans="1:3" x14ac:dyDescent="0.2">
      <c r="A36">
        <v>35</v>
      </c>
      <c r="B36" s="10"/>
      <c r="C36">
        <f t="shared" si="0"/>
        <v>-31591</v>
      </c>
    </row>
    <row r="37" spans="1:3" x14ac:dyDescent="0.2">
      <c r="A37">
        <v>36</v>
      </c>
      <c r="B37" s="10"/>
      <c r="C37">
        <f t="shared" si="0"/>
        <v>-31591</v>
      </c>
    </row>
    <row r="38" spans="1:3" x14ac:dyDescent="0.2">
      <c r="A38">
        <v>37</v>
      </c>
      <c r="B38" s="10"/>
      <c r="C38">
        <f t="shared" si="0"/>
        <v>-31591</v>
      </c>
    </row>
    <row r="39" spans="1:3" x14ac:dyDescent="0.2">
      <c r="A39">
        <v>38</v>
      </c>
      <c r="B39" s="10"/>
      <c r="C39">
        <f t="shared" si="0"/>
        <v>-31591</v>
      </c>
    </row>
    <row r="40" spans="1:3" x14ac:dyDescent="0.2">
      <c r="A40">
        <v>39</v>
      </c>
      <c r="B40" s="10"/>
      <c r="C40">
        <f t="shared" si="0"/>
        <v>-31591</v>
      </c>
    </row>
    <row r="41" spans="1:3" x14ac:dyDescent="0.2">
      <c r="A41">
        <v>40</v>
      </c>
      <c r="B41" s="10"/>
      <c r="C41">
        <f t="shared" si="0"/>
        <v>-31591</v>
      </c>
    </row>
    <row r="42" spans="1:3" x14ac:dyDescent="0.2">
      <c r="A42">
        <v>41</v>
      </c>
      <c r="B42" s="10"/>
      <c r="C42">
        <f t="shared" si="0"/>
        <v>-31591</v>
      </c>
    </row>
    <row r="43" spans="1:3" x14ac:dyDescent="0.2">
      <c r="A43">
        <v>42</v>
      </c>
      <c r="B43" s="10"/>
      <c r="C43">
        <f t="shared" si="0"/>
        <v>-31591</v>
      </c>
    </row>
    <row r="44" spans="1:3" x14ac:dyDescent="0.2">
      <c r="A44">
        <v>43</v>
      </c>
      <c r="B44" s="10"/>
      <c r="C44">
        <f t="shared" si="0"/>
        <v>-31591</v>
      </c>
    </row>
    <row r="45" spans="1:3" x14ac:dyDescent="0.2">
      <c r="A45">
        <v>44</v>
      </c>
      <c r="B45" s="10"/>
      <c r="C45">
        <f t="shared" si="0"/>
        <v>-31591</v>
      </c>
    </row>
    <row r="46" spans="1:3" x14ac:dyDescent="0.2">
      <c r="A46">
        <v>45</v>
      </c>
      <c r="B46" s="10"/>
      <c r="C46">
        <f t="shared" si="0"/>
        <v>-31591</v>
      </c>
    </row>
    <row r="47" spans="1:3" x14ac:dyDescent="0.2">
      <c r="A47">
        <v>46</v>
      </c>
      <c r="B47" s="10"/>
      <c r="C47">
        <f t="shared" si="0"/>
        <v>-31591</v>
      </c>
    </row>
    <row r="48" spans="1:3" x14ac:dyDescent="0.2">
      <c r="A48">
        <v>47</v>
      </c>
      <c r="B48" s="10"/>
      <c r="C48">
        <f t="shared" si="0"/>
        <v>-31591</v>
      </c>
    </row>
    <row r="49" spans="1:3" x14ac:dyDescent="0.2">
      <c r="A49">
        <v>48</v>
      </c>
      <c r="B49" s="10"/>
      <c r="C49">
        <f t="shared" si="0"/>
        <v>-31591</v>
      </c>
    </row>
    <row r="50" spans="1:3" x14ac:dyDescent="0.2">
      <c r="A50">
        <v>49</v>
      </c>
      <c r="B50" s="10"/>
      <c r="C50">
        <f t="shared" si="0"/>
        <v>-31591</v>
      </c>
    </row>
    <row r="51" spans="1:3" x14ac:dyDescent="0.2">
      <c r="A51">
        <v>50</v>
      </c>
      <c r="B51" s="10"/>
      <c r="C51">
        <f t="shared" si="0"/>
        <v>-31591</v>
      </c>
    </row>
    <row r="52" spans="1:3" x14ac:dyDescent="0.2">
      <c r="A52">
        <v>51</v>
      </c>
      <c r="B52" s="10"/>
      <c r="C52">
        <f t="shared" si="0"/>
        <v>-31591</v>
      </c>
    </row>
    <row r="53" spans="1:3" x14ac:dyDescent="0.2">
      <c r="A53">
        <v>52</v>
      </c>
      <c r="C53">
        <f t="shared" si="0"/>
        <v>-31591</v>
      </c>
    </row>
    <row r="54" spans="1:3" x14ac:dyDescent="0.2">
      <c r="A54">
        <v>53</v>
      </c>
      <c r="B54" s="10"/>
      <c r="C54">
        <f t="shared" si="0"/>
        <v>-31591</v>
      </c>
    </row>
    <row r="55" spans="1:3" x14ac:dyDescent="0.2">
      <c r="A55">
        <v>54</v>
      </c>
      <c r="B55" s="10"/>
      <c r="C55">
        <f t="shared" si="0"/>
        <v>-31591</v>
      </c>
    </row>
    <row r="56" spans="1:3" x14ac:dyDescent="0.2">
      <c r="A56">
        <v>55</v>
      </c>
      <c r="B56" s="10"/>
      <c r="C56">
        <f t="shared" si="0"/>
        <v>-31591</v>
      </c>
    </row>
    <row r="57" spans="1:3" x14ac:dyDescent="0.2">
      <c r="A57">
        <v>56</v>
      </c>
      <c r="B57" s="10"/>
      <c r="C57">
        <f t="shared" si="0"/>
        <v>-31591</v>
      </c>
    </row>
    <row r="58" spans="1:3" x14ac:dyDescent="0.2">
      <c r="A58">
        <v>57</v>
      </c>
      <c r="B58" s="10"/>
      <c r="C58">
        <f t="shared" si="0"/>
        <v>-31591</v>
      </c>
    </row>
    <row r="59" spans="1:3" x14ac:dyDescent="0.2">
      <c r="A59">
        <v>58</v>
      </c>
      <c r="B59" s="10"/>
      <c r="C59">
        <f t="shared" si="0"/>
        <v>-31591</v>
      </c>
    </row>
    <row r="60" spans="1:3" x14ac:dyDescent="0.2">
      <c r="A60">
        <v>59</v>
      </c>
      <c r="B60" s="10"/>
      <c r="C60">
        <f t="shared" si="0"/>
        <v>-31591</v>
      </c>
    </row>
    <row r="61" spans="1:3" x14ac:dyDescent="0.2">
      <c r="A61">
        <v>60</v>
      </c>
      <c r="B61" s="10"/>
      <c r="C61">
        <f t="shared" si="0"/>
        <v>-31591</v>
      </c>
    </row>
    <row r="62" spans="1:3" x14ac:dyDescent="0.2">
      <c r="A62">
        <v>61</v>
      </c>
      <c r="B62" s="10"/>
      <c r="C62">
        <f t="shared" si="0"/>
        <v>-31591</v>
      </c>
    </row>
    <row r="63" spans="1:3" x14ac:dyDescent="0.2">
      <c r="A63">
        <v>62</v>
      </c>
      <c r="B63" s="10"/>
      <c r="C63">
        <f t="shared" si="0"/>
        <v>-31591</v>
      </c>
    </row>
    <row r="64" spans="1:3" x14ac:dyDescent="0.2">
      <c r="A64">
        <v>63</v>
      </c>
      <c r="B64" s="10"/>
      <c r="C64">
        <f t="shared" si="0"/>
        <v>-31591</v>
      </c>
    </row>
    <row r="65" spans="1:3" x14ac:dyDescent="0.2">
      <c r="A65">
        <v>64</v>
      </c>
      <c r="B65" s="10"/>
      <c r="C65">
        <f t="shared" si="0"/>
        <v>-31591</v>
      </c>
    </row>
    <row r="66" spans="1:3" x14ac:dyDescent="0.2">
      <c r="A66">
        <v>65</v>
      </c>
      <c r="B66" s="10"/>
      <c r="C66">
        <f t="shared" si="0"/>
        <v>-31591</v>
      </c>
    </row>
    <row r="67" spans="1:3" x14ac:dyDescent="0.2">
      <c r="A67">
        <v>66</v>
      </c>
      <c r="B67" s="10"/>
      <c r="C67">
        <f t="shared" si="0"/>
        <v>-31591</v>
      </c>
    </row>
    <row r="68" spans="1:3" x14ac:dyDescent="0.2">
      <c r="A68">
        <v>67</v>
      </c>
      <c r="B68" s="10"/>
      <c r="C68">
        <f t="shared" ref="C68:C131" si="1">B68+C67</f>
        <v>-31591</v>
      </c>
    </row>
    <row r="69" spans="1:3" x14ac:dyDescent="0.2">
      <c r="A69">
        <v>68</v>
      </c>
      <c r="B69" s="10"/>
      <c r="C69">
        <f t="shared" si="1"/>
        <v>-31591</v>
      </c>
    </row>
    <row r="70" spans="1:3" x14ac:dyDescent="0.2">
      <c r="A70">
        <v>69</v>
      </c>
      <c r="B70" s="10"/>
      <c r="C70">
        <f t="shared" si="1"/>
        <v>-31591</v>
      </c>
    </row>
    <row r="71" spans="1:3" x14ac:dyDescent="0.2">
      <c r="A71">
        <v>70</v>
      </c>
      <c r="B71" s="10"/>
      <c r="C71">
        <f t="shared" si="1"/>
        <v>-31591</v>
      </c>
    </row>
    <row r="72" spans="1:3" x14ac:dyDescent="0.2">
      <c r="A72">
        <v>71</v>
      </c>
      <c r="B72" s="10"/>
      <c r="C72">
        <f t="shared" si="1"/>
        <v>-31591</v>
      </c>
    </row>
    <row r="73" spans="1:3" x14ac:dyDescent="0.2">
      <c r="A73">
        <v>72</v>
      </c>
      <c r="B73" s="10"/>
      <c r="C73">
        <f t="shared" si="1"/>
        <v>-31591</v>
      </c>
    </row>
    <row r="74" spans="1:3" x14ac:dyDescent="0.2">
      <c r="A74">
        <v>73</v>
      </c>
      <c r="B74" s="10"/>
      <c r="C74">
        <f t="shared" si="1"/>
        <v>-31591</v>
      </c>
    </row>
    <row r="75" spans="1:3" x14ac:dyDescent="0.2">
      <c r="A75">
        <v>74</v>
      </c>
      <c r="B75" s="10"/>
      <c r="C75">
        <f t="shared" si="1"/>
        <v>-31591</v>
      </c>
    </row>
    <row r="76" spans="1:3" x14ac:dyDescent="0.2">
      <c r="A76">
        <v>75</v>
      </c>
      <c r="B76" s="10"/>
      <c r="C76">
        <f t="shared" si="1"/>
        <v>-31591</v>
      </c>
    </row>
    <row r="77" spans="1:3" x14ac:dyDescent="0.2">
      <c r="A77">
        <v>76</v>
      </c>
      <c r="B77" s="10"/>
      <c r="C77">
        <f t="shared" si="1"/>
        <v>-31591</v>
      </c>
    </row>
    <row r="78" spans="1:3" x14ac:dyDescent="0.2">
      <c r="A78">
        <v>77</v>
      </c>
      <c r="B78" s="10"/>
      <c r="C78">
        <f t="shared" si="1"/>
        <v>-31591</v>
      </c>
    </row>
    <row r="79" spans="1:3" x14ac:dyDescent="0.2">
      <c r="A79">
        <v>78</v>
      </c>
      <c r="B79" s="10"/>
      <c r="C79">
        <f t="shared" si="1"/>
        <v>-31591</v>
      </c>
    </row>
    <row r="80" spans="1:3" x14ac:dyDescent="0.2">
      <c r="A80">
        <v>79</v>
      </c>
      <c r="B80" s="10"/>
      <c r="C80">
        <f t="shared" si="1"/>
        <v>-31591</v>
      </c>
    </row>
    <row r="81" spans="1:3" x14ac:dyDescent="0.2">
      <c r="A81">
        <v>80</v>
      </c>
      <c r="B81" s="10"/>
      <c r="C81">
        <f t="shared" si="1"/>
        <v>-31591</v>
      </c>
    </row>
    <row r="82" spans="1:3" x14ac:dyDescent="0.2">
      <c r="A82">
        <v>81</v>
      </c>
      <c r="B82" s="10"/>
      <c r="C82">
        <f t="shared" si="1"/>
        <v>-31591</v>
      </c>
    </row>
    <row r="83" spans="1:3" x14ac:dyDescent="0.2">
      <c r="A83">
        <v>82</v>
      </c>
      <c r="B83" s="10"/>
      <c r="C83">
        <f t="shared" si="1"/>
        <v>-31591</v>
      </c>
    </row>
    <row r="84" spans="1:3" x14ac:dyDescent="0.2">
      <c r="A84">
        <v>83</v>
      </c>
      <c r="B84" s="10"/>
      <c r="C84">
        <f t="shared" si="1"/>
        <v>-31591</v>
      </c>
    </row>
    <row r="85" spans="1:3" x14ac:dyDescent="0.2">
      <c r="A85">
        <v>84</v>
      </c>
      <c r="B85" s="10"/>
      <c r="C85">
        <f t="shared" si="1"/>
        <v>-31591</v>
      </c>
    </row>
    <row r="86" spans="1:3" x14ac:dyDescent="0.2">
      <c r="A86">
        <v>85</v>
      </c>
      <c r="B86" s="10"/>
      <c r="C86">
        <f t="shared" si="1"/>
        <v>-31591</v>
      </c>
    </row>
    <row r="87" spans="1:3" x14ac:dyDescent="0.2">
      <c r="A87">
        <v>86</v>
      </c>
      <c r="C87">
        <f t="shared" si="1"/>
        <v>-31591</v>
      </c>
    </row>
    <row r="88" spans="1:3" x14ac:dyDescent="0.2">
      <c r="A88">
        <v>87</v>
      </c>
      <c r="B88" s="10"/>
      <c r="C88">
        <f t="shared" si="1"/>
        <v>-31591</v>
      </c>
    </row>
    <row r="89" spans="1:3" x14ac:dyDescent="0.2">
      <c r="A89">
        <v>88</v>
      </c>
      <c r="B89" s="10"/>
      <c r="C89">
        <f t="shared" si="1"/>
        <v>-31591</v>
      </c>
    </row>
    <row r="90" spans="1:3" x14ac:dyDescent="0.2">
      <c r="A90">
        <v>89</v>
      </c>
      <c r="B90" s="10"/>
      <c r="C90">
        <f t="shared" si="1"/>
        <v>-31591</v>
      </c>
    </row>
    <row r="91" spans="1:3" x14ac:dyDescent="0.2">
      <c r="A91">
        <v>90</v>
      </c>
      <c r="B91" s="10"/>
      <c r="C91">
        <f t="shared" si="1"/>
        <v>-31591</v>
      </c>
    </row>
    <row r="92" spans="1:3" x14ac:dyDescent="0.2">
      <c r="A92">
        <v>91</v>
      </c>
      <c r="B92" s="10"/>
      <c r="C92">
        <f t="shared" si="1"/>
        <v>-31591</v>
      </c>
    </row>
    <row r="93" spans="1:3" x14ac:dyDescent="0.2">
      <c r="A93">
        <v>92</v>
      </c>
      <c r="B93" s="10"/>
      <c r="C93">
        <f t="shared" si="1"/>
        <v>-31591</v>
      </c>
    </row>
    <row r="94" spans="1:3" x14ac:dyDescent="0.2">
      <c r="A94">
        <v>93</v>
      </c>
      <c r="B94" s="10"/>
      <c r="C94">
        <f t="shared" si="1"/>
        <v>-31591</v>
      </c>
    </row>
    <row r="95" spans="1:3" x14ac:dyDescent="0.2">
      <c r="A95">
        <v>94</v>
      </c>
      <c r="B95" s="10"/>
      <c r="C95">
        <f t="shared" si="1"/>
        <v>-31591</v>
      </c>
    </row>
    <row r="96" spans="1:3" x14ac:dyDescent="0.2">
      <c r="A96">
        <v>95</v>
      </c>
      <c r="B96" s="10"/>
      <c r="C96">
        <f t="shared" si="1"/>
        <v>-31591</v>
      </c>
    </row>
    <row r="97" spans="1:4" x14ac:dyDescent="0.2">
      <c r="A97">
        <v>96</v>
      </c>
      <c r="B97" s="10"/>
      <c r="C97">
        <f t="shared" si="1"/>
        <v>-31591</v>
      </c>
    </row>
    <row r="98" spans="1:4" x14ac:dyDescent="0.2">
      <c r="A98">
        <v>97</v>
      </c>
      <c r="B98" s="10"/>
      <c r="C98">
        <f t="shared" si="1"/>
        <v>-31591</v>
      </c>
    </row>
    <row r="99" spans="1:4" x14ac:dyDescent="0.2">
      <c r="A99">
        <v>98</v>
      </c>
      <c r="B99" s="10"/>
      <c r="C99">
        <f t="shared" si="1"/>
        <v>-31591</v>
      </c>
    </row>
    <row r="100" spans="1:4" x14ac:dyDescent="0.2">
      <c r="A100">
        <v>99</v>
      </c>
      <c r="B100" s="10"/>
      <c r="C100">
        <f t="shared" si="1"/>
        <v>-31591</v>
      </c>
    </row>
    <row r="101" spans="1:4" x14ac:dyDescent="0.2">
      <c r="A101">
        <v>100</v>
      </c>
      <c r="B101" s="10"/>
      <c r="C101">
        <f t="shared" si="1"/>
        <v>-31591</v>
      </c>
    </row>
    <row r="102" spans="1:4" x14ac:dyDescent="0.2">
      <c r="A102">
        <v>101</v>
      </c>
      <c r="B102" s="10"/>
      <c r="C102">
        <f t="shared" si="1"/>
        <v>-31591</v>
      </c>
    </row>
    <row r="103" spans="1:4" x14ac:dyDescent="0.2">
      <c r="A103">
        <v>102</v>
      </c>
      <c r="B103" s="10"/>
      <c r="C103">
        <f t="shared" si="1"/>
        <v>-31591</v>
      </c>
    </row>
    <row r="104" spans="1:4" x14ac:dyDescent="0.2">
      <c r="A104">
        <v>103</v>
      </c>
      <c r="B104" s="10"/>
      <c r="C104">
        <f t="shared" si="1"/>
        <v>-31591</v>
      </c>
      <c r="D104" s="10"/>
    </row>
    <row r="105" spans="1:4" x14ac:dyDescent="0.2">
      <c r="A105">
        <v>104</v>
      </c>
      <c r="B105" s="10"/>
      <c r="C105">
        <f t="shared" si="1"/>
        <v>-31591</v>
      </c>
      <c r="D105" s="10"/>
    </row>
    <row r="106" spans="1:4" x14ac:dyDescent="0.2">
      <c r="A106">
        <v>105</v>
      </c>
      <c r="B106" s="10"/>
      <c r="C106">
        <f t="shared" si="1"/>
        <v>-31591</v>
      </c>
      <c r="D106" s="10"/>
    </row>
    <row r="107" spans="1:4" x14ac:dyDescent="0.2">
      <c r="A107">
        <v>106</v>
      </c>
      <c r="B107" s="10"/>
      <c r="C107">
        <f t="shared" si="1"/>
        <v>-31591</v>
      </c>
      <c r="D107" s="10"/>
    </row>
    <row r="108" spans="1:4" x14ac:dyDescent="0.2">
      <c r="A108">
        <v>107</v>
      </c>
      <c r="B108" s="10"/>
      <c r="C108">
        <f t="shared" si="1"/>
        <v>-31591</v>
      </c>
      <c r="D108" s="10"/>
    </row>
    <row r="109" spans="1:4" x14ac:dyDescent="0.2">
      <c r="A109">
        <v>108</v>
      </c>
      <c r="B109" s="10"/>
      <c r="C109">
        <f t="shared" si="1"/>
        <v>-31591</v>
      </c>
      <c r="D109" s="10"/>
    </row>
    <row r="110" spans="1:4" x14ac:dyDescent="0.2">
      <c r="A110">
        <v>109</v>
      </c>
      <c r="B110" s="10"/>
      <c r="C110">
        <f t="shared" si="1"/>
        <v>-31591</v>
      </c>
    </row>
    <row r="111" spans="1:4" x14ac:dyDescent="0.2">
      <c r="A111">
        <v>110</v>
      </c>
      <c r="B111" s="10"/>
      <c r="C111">
        <f t="shared" si="1"/>
        <v>-31591</v>
      </c>
    </row>
    <row r="112" spans="1:4" x14ac:dyDescent="0.2">
      <c r="A112">
        <v>111</v>
      </c>
      <c r="B112" s="10"/>
      <c r="C112">
        <f t="shared" si="1"/>
        <v>-31591</v>
      </c>
    </row>
    <row r="113" spans="1:3" x14ac:dyDescent="0.2">
      <c r="A113">
        <v>112</v>
      </c>
      <c r="B113" s="10"/>
      <c r="C113">
        <f t="shared" si="1"/>
        <v>-31591</v>
      </c>
    </row>
    <row r="114" spans="1:3" x14ac:dyDescent="0.2">
      <c r="A114">
        <v>113</v>
      </c>
      <c r="B114" s="10"/>
      <c r="C114">
        <f t="shared" si="1"/>
        <v>-31591</v>
      </c>
    </row>
    <row r="115" spans="1:3" x14ac:dyDescent="0.2">
      <c r="A115">
        <v>114</v>
      </c>
      <c r="B115" s="10"/>
      <c r="C115">
        <f t="shared" si="1"/>
        <v>-31591</v>
      </c>
    </row>
    <row r="116" spans="1:3" x14ac:dyDescent="0.2">
      <c r="A116">
        <v>115</v>
      </c>
      <c r="B116" s="10"/>
      <c r="C116">
        <f t="shared" si="1"/>
        <v>-31591</v>
      </c>
    </row>
    <row r="117" spans="1:3" x14ac:dyDescent="0.2">
      <c r="A117">
        <v>116</v>
      </c>
      <c r="B117" s="10"/>
      <c r="C117">
        <f t="shared" si="1"/>
        <v>-31591</v>
      </c>
    </row>
    <row r="118" spans="1:3" x14ac:dyDescent="0.2">
      <c r="A118">
        <v>117</v>
      </c>
      <c r="B118" s="10"/>
      <c r="C118">
        <f t="shared" si="1"/>
        <v>-31591</v>
      </c>
    </row>
    <row r="119" spans="1:3" x14ac:dyDescent="0.2">
      <c r="A119">
        <v>118</v>
      </c>
      <c r="B119" s="10"/>
      <c r="C119">
        <f t="shared" si="1"/>
        <v>-31591</v>
      </c>
    </row>
    <row r="120" spans="1:3" x14ac:dyDescent="0.2">
      <c r="A120">
        <v>119</v>
      </c>
      <c r="B120" s="10"/>
      <c r="C120">
        <f t="shared" si="1"/>
        <v>-31591</v>
      </c>
    </row>
    <row r="121" spans="1:3" x14ac:dyDescent="0.2">
      <c r="A121">
        <v>120</v>
      </c>
      <c r="B121" s="10"/>
      <c r="C121">
        <f t="shared" si="1"/>
        <v>-31591</v>
      </c>
    </row>
    <row r="122" spans="1:3" x14ac:dyDescent="0.2">
      <c r="A122">
        <v>121</v>
      </c>
      <c r="B122" s="10"/>
      <c r="C122">
        <f t="shared" si="1"/>
        <v>-31591</v>
      </c>
    </row>
    <row r="123" spans="1:3" x14ac:dyDescent="0.2">
      <c r="A123">
        <v>122</v>
      </c>
      <c r="B123" s="10"/>
      <c r="C123">
        <f t="shared" si="1"/>
        <v>-31591</v>
      </c>
    </row>
    <row r="124" spans="1:3" x14ac:dyDescent="0.2">
      <c r="A124">
        <v>123</v>
      </c>
      <c r="B124" s="10"/>
      <c r="C124">
        <f t="shared" si="1"/>
        <v>-31591</v>
      </c>
    </row>
    <row r="125" spans="1:3" x14ac:dyDescent="0.2">
      <c r="A125">
        <v>124</v>
      </c>
      <c r="B125" s="10"/>
      <c r="C125">
        <f t="shared" si="1"/>
        <v>-31591</v>
      </c>
    </row>
    <row r="126" spans="1:3" x14ac:dyDescent="0.2">
      <c r="A126">
        <v>125</v>
      </c>
      <c r="B126" s="10"/>
      <c r="C126">
        <f t="shared" si="1"/>
        <v>-31591</v>
      </c>
    </row>
    <row r="127" spans="1:3" x14ac:dyDescent="0.2">
      <c r="A127">
        <v>126</v>
      </c>
      <c r="B127" s="10"/>
      <c r="C127">
        <f t="shared" si="1"/>
        <v>-31591</v>
      </c>
    </row>
    <row r="128" spans="1:3" x14ac:dyDescent="0.2">
      <c r="A128">
        <v>127</v>
      </c>
      <c r="B128" s="10"/>
      <c r="C128">
        <f t="shared" si="1"/>
        <v>-31591</v>
      </c>
    </row>
    <row r="129" spans="1:3" x14ac:dyDescent="0.2">
      <c r="A129">
        <v>128</v>
      </c>
      <c r="B129" s="10"/>
      <c r="C129">
        <f t="shared" si="1"/>
        <v>-31591</v>
      </c>
    </row>
    <row r="130" spans="1:3" x14ac:dyDescent="0.2">
      <c r="A130">
        <v>129</v>
      </c>
      <c r="B130" s="10"/>
      <c r="C130">
        <f t="shared" si="1"/>
        <v>-31591</v>
      </c>
    </row>
    <row r="131" spans="1:3" x14ac:dyDescent="0.2">
      <c r="A131">
        <v>130</v>
      </c>
      <c r="B131" s="10"/>
      <c r="C131">
        <f t="shared" si="1"/>
        <v>-31591</v>
      </c>
    </row>
    <row r="132" spans="1:3" x14ac:dyDescent="0.2">
      <c r="A132">
        <v>131</v>
      </c>
      <c r="B132" s="10"/>
      <c r="C132">
        <f t="shared" ref="C132:C195" si="2">B132+C131</f>
        <v>-31591</v>
      </c>
    </row>
    <row r="133" spans="1:3" x14ac:dyDescent="0.2">
      <c r="A133">
        <v>132</v>
      </c>
      <c r="B133" s="10"/>
      <c r="C133">
        <f t="shared" si="2"/>
        <v>-31591</v>
      </c>
    </row>
    <row r="134" spans="1:3" x14ac:dyDescent="0.2">
      <c r="A134">
        <v>133</v>
      </c>
      <c r="B134" s="10"/>
      <c r="C134">
        <f t="shared" si="2"/>
        <v>-31591</v>
      </c>
    </row>
    <row r="135" spans="1:3" x14ac:dyDescent="0.2">
      <c r="A135">
        <v>134</v>
      </c>
      <c r="B135" s="10"/>
      <c r="C135">
        <f t="shared" si="2"/>
        <v>-31591</v>
      </c>
    </row>
    <row r="136" spans="1:3" x14ac:dyDescent="0.2">
      <c r="A136">
        <v>135</v>
      </c>
      <c r="B136" s="10"/>
      <c r="C136">
        <f t="shared" si="2"/>
        <v>-31591</v>
      </c>
    </row>
    <row r="137" spans="1:3" x14ac:dyDescent="0.2">
      <c r="A137">
        <v>136</v>
      </c>
      <c r="B137" s="10"/>
      <c r="C137">
        <f t="shared" si="2"/>
        <v>-31591</v>
      </c>
    </row>
    <row r="138" spans="1:3" x14ac:dyDescent="0.2">
      <c r="A138">
        <v>137</v>
      </c>
      <c r="B138" s="10"/>
      <c r="C138">
        <f t="shared" si="2"/>
        <v>-31591</v>
      </c>
    </row>
    <row r="139" spans="1:3" x14ac:dyDescent="0.2">
      <c r="A139">
        <v>138</v>
      </c>
      <c r="B139" s="10"/>
      <c r="C139">
        <f t="shared" si="2"/>
        <v>-31591</v>
      </c>
    </row>
    <row r="140" spans="1:3" x14ac:dyDescent="0.2">
      <c r="A140">
        <v>139</v>
      </c>
      <c r="B140" s="10"/>
      <c r="C140">
        <f t="shared" si="2"/>
        <v>-31591</v>
      </c>
    </row>
    <row r="141" spans="1:3" x14ac:dyDescent="0.2">
      <c r="A141">
        <v>140</v>
      </c>
      <c r="B141" s="10"/>
      <c r="C141">
        <f t="shared" si="2"/>
        <v>-31591</v>
      </c>
    </row>
    <row r="142" spans="1:3" x14ac:dyDescent="0.2">
      <c r="A142">
        <v>141</v>
      </c>
      <c r="B142" s="10"/>
      <c r="C142">
        <f t="shared" si="2"/>
        <v>-31591</v>
      </c>
    </row>
    <row r="143" spans="1:3" x14ac:dyDescent="0.2">
      <c r="A143">
        <v>142</v>
      </c>
      <c r="B143" s="10"/>
      <c r="C143">
        <f t="shared" si="2"/>
        <v>-31591</v>
      </c>
    </row>
    <row r="144" spans="1:3" x14ac:dyDescent="0.2">
      <c r="A144">
        <v>143</v>
      </c>
      <c r="B144" s="10"/>
      <c r="C144">
        <f t="shared" si="2"/>
        <v>-31591</v>
      </c>
    </row>
    <row r="145" spans="1:4" x14ac:dyDescent="0.2">
      <c r="A145">
        <v>144</v>
      </c>
      <c r="B145" s="10"/>
      <c r="C145">
        <f t="shared" si="2"/>
        <v>-31591</v>
      </c>
    </row>
    <row r="146" spans="1:4" x14ac:dyDescent="0.2">
      <c r="A146">
        <v>145</v>
      </c>
      <c r="B146" s="10"/>
      <c r="C146">
        <f t="shared" si="2"/>
        <v>-31591</v>
      </c>
    </row>
    <row r="147" spans="1:4" x14ac:dyDescent="0.2">
      <c r="A147">
        <v>146</v>
      </c>
      <c r="B147" s="10"/>
      <c r="C147">
        <f t="shared" si="2"/>
        <v>-31591</v>
      </c>
    </row>
    <row r="148" spans="1:4" x14ac:dyDescent="0.2">
      <c r="A148">
        <v>147</v>
      </c>
      <c r="B148" s="10"/>
      <c r="C148">
        <f t="shared" si="2"/>
        <v>-31591</v>
      </c>
    </row>
    <row r="149" spans="1:4" x14ac:dyDescent="0.2">
      <c r="A149">
        <v>148</v>
      </c>
      <c r="B149" s="10"/>
      <c r="C149">
        <f t="shared" si="2"/>
        <v>-31591</v>
      </c>
    </row>
    <row r="150" spans="1:4" x14ac:dyDescent="0.2">
      <c r="A150">
        <v>149</v>
      </c>
      <c r="B150" s="10"/>
      <c r="C150">
        <f t="shared" si="2"/>
        <v>-31591</v>
      </c>
    </row>
    <row r="151" spans="1:4" x14ac:dyDescent="0.2">
      <c r="A151">
        <v>150</v>
      </c>
      <c r="B151" s="10"/>
      <c r="C151">
        <f t="shared" si="2"/>
        <v>-31591</v>
      </c>
      <c r="D151" t="s">
        <v>201</v>
      </c>
    </row>
    <row r="152" spans="1:4" x14ac:dyDescent="0.2">
      <c r="A152">
        <v>151</v>
      </c>
      <c r="C152">
        <f t="shared" si="2"/>
        <v>-31591</v>
      </c>
    </row>
    <row r="153" spans="1:4" x14ac:dyDescent="0.2">
      <c r="A153">
        <v>152</v>
      </c>
      <c r="C153">
        <f t="shared" si="2"/>
        <v>-31591</v>
      </c>
    </row>
    <row r="154" spans="1:4" x14ac:dyDescent="0.2">
      <c r="A154">
        <v>153</v>
      </c>
      <c r="C154">
        <f t="shared" si="2"/>
        <v>-31591</v>
      </c>
    </row>
    <row r="155" spans="1:4" x14ac:dyDescent="0.2">
      <c r="A155">
        <v>154</v>
      </c>
      <c r="C155">
        <f t="shared" si="2"/>
        <v>-31591</v>
      </c>
    </row>
    <row r="156" spans="1:4" x14ac:dyDescent="0.2">
      <c r="A156">
        <v>155</v>
      </c>
      <c r="C156">
        <f t="shared" si="2"/>
        <v>-31591</v>
      </c>
    </row>
    <row r="157" spans="1:4" x14ac:dyDescent="0.2">
      <c r="A157">
        <v>156</v>
      </c>
      <c r="C157">
        <f t="shared" si="2"/>
        <v>-31591</v>
      </c>
    </row>
    <row r="158" spans="1:4" x14ac:dyDescent="0.2">
      <c r="A158">
        <v>157</v>
      </c>
      <c r="C158">
        <f t="shared" si="2"/>
        <v>-31591</v>
      </c>
    </row>
    <row r="159" spans="1:4" x14ac:dyDescent="0.2">
      <c r="A159">
        <v>158</v>
      </c>
      <c r="C159">
        <f t="shared" si="2"/>
        <v>-31591</v>
      </c>
    </row>
    <row r="160" spans="1:4" x14ac:dyDescent="0.2">
      <c r="A160">
        <v>159</v>
      </c>
      <c r="C160">
        <f t="shared" si="2"/>
        <v>-31591</v>
      </c>
    </row>
    <row r="161" spans="1:3" x14ac:dyDescent="0.2">
      <c r="A161">
        <v>160</v>
      </c>
      <c r="C161">
        <f t="shared" si="2"/>
        <v>-31591</v>
      </c>
    </row>
    <row r="162" spans="1:3" x14ac:dyDescent="0.2">
      <c r="A162">
        <v>161</v>
      </c>
      <c r="C162">
        <f t="shared" si="2"/>
        <v>-31591</v>
      </c>
    </row>
    <row r="163" spans="1:3" x14ac:dyDescent="0.2">
      <c r="A163">
        <v>162</v>
      </c>
      <c r="C163">
        <f t="shared" si="2"/>
        <v>-31591</v>
      </c>
    </row>
    <row r="164" spans="1:3" x14ac:dyDescent="0.2">
      <c r="A164">
        <v>163</v>
      </c>
      <c r="C164">
        <f t="shared" si="2"/>
        <v>-31591</v>
      </c>
    </row>
    <row r="165" spans="1:3" x14ac:dyDescent="0.2">
      <c r="A165">
        <v>164</v>
      </c>
      <c r="C165">
        <f t="shared" si="2"/>
        <v>-31591</v>
      </c>
    </row>
    <row r="166" spans="1:3" x14ac:dyDescent="0.2">
      <c r="A166">
        <v>165</v>
      </c>
      <c r="C166">
        <f t="shared" si="2"/>
        <v>-31591</v>
      </c>
    </row>
    <row r="167" spans="1:3" x14ac:dyDescent="0.2">
      <c r="A167">
        <v>166</v>
      </c>
      <c r="C167">
        <f t="shared" si="2"/>
        <v>-31591</v>
      </c>
    </row>
    <row r="168" spans="1:3" x14ac:dyDescent="0.2">
      <c r="A168">
        <v>167</v>
      </c>
      <c r="C168">
        <f t="shared" si="2"/>
        <v>-31591</v>
      </c>
    </row>
    <row r="169" spans="1:3" x14ac:dyDescent="0.2">
      <c r="A169">
        <v>168</v>
      </c>
      <c r="C169">
        <f t="shared" si="2"/>
        <v>-31591</v>
      </c>
    </row>
    <row r="170" spans="1:3" x14ac:dyDescent="0.2">
      <c r="A170">
        <v>169</v>
      </c>
      <c r="C170">
        <f t="shared" si="2"/>
        <v>-31591</v>
      </c>
    </row>
    <row r="171" spans="1:3" x14ac:dyDescent="0.2">
      <c r="A171">
        <v>170</v>
      </c>
      <c r="C171">
        <f t="shared" si="2"/>
        <v>-31591</v>
      </c>
    </row>
    <row r="172" spans="1:3" x14ac:dyDescent="0.2">
      <c r="A172">
        <v>171</v>
      </c>
      <c r="C172">
        <f t="shared" si="2"/>
        <v>-31591</v>
      </c>
    </row>
    <row r="173" spans="1:3" x14ac:dyDescent="0.2">
      <c r="A173">
        <v>172</v>
      </c>
      <c r="C173">
        <f t="shared" si="2"/>
        <v>-31591</v>
      </c>
    </row>
    <row r="174" spans="1:3" x14ac:dyDescent="0.2">
      <c r="A174">
        <v>173</v>
      </c>
      <c r="C174">
        <f t="shared" si="2"/>
        <v>-31591</v>
      </c>
    </row>
    <row r="175" spans="1:3" x14ac:dyDescent="0.2">
      <c r="A175">
        <v>174</v>
      </c>
      <c r="C175">
        <f t="shared" si="2"/>
        <v>-31591</v>
      </c>
    </row>
    <row r="176" spans="1:3" x14ac:dyDescent="0.2">
      <c r="A176">
        <v>175</v>
      </c>
      <c r="C176">
        <f t="shared" si="2"/>
        <v>-31591</v>
      </c>
    </row>
    <row r="177" spans="1:3" x14ac:dyDescent="0.2">
      <c r="A177">
        <v>176</v>
      </c>
      <c r="C177">
        <f t="shared" si="2"/>
        <v>-31591</v>
      </c>
    </row>
    <row r="178" spans="1:3" x14ac:dyDescent="0.2">
      <c r="A178">
        <v>177</v>
      </c>
      <c r="C178">
        <f t="shared" si="2"/>
        <v>-31591</v>
      </c>
    </row>
    <row r="179" spans="1:3" x14ac:dyDescent="0.2">
      <c r="A179">
        <v>178</v>
      </c>
      <c r="C179">
        <f t="shared" si="2"/>
        <v>-31591</v>
      </c>
    </row>
    <row r="180" spans="1:3" x14ac:dyDescent="0.2">
      <c r="A180">
        <v>179</v>
      </c>
      <c r="C180">
        <f t="shared" si="2"/>
        <v>-31591</v>
      </c>
    </row>
    <row r="181" spans="1:3" x14ac:dyDescent="0.2">
      <c r="A181">
        <v>180</v>
      </c>
      <c r="C181">
        <f t="shared" si="2"/>
        <v>-31591</v>
      </c>
    </row>
    <row r="182" spans="1:3" x14ac:dyDescent="0.2">
      <c r="A182">
        <v>181</v>
      </c>
      <c r="C182">
        <f t="shared" si="2"/>
        <v>-31591</v>
      </c>
    </row>
    <row r="183" spans="1:3" x14ac:dyDescent="0.2">
      <c r="A183">
        <v>182</v>
      </c>
      <c r="C183">
        <f t="shared" si="2"/>
        <v>-31591</v>
      </c>
    </row>
    <row r="184" spans="1:3" x14ac:dyDescent="0.2">
      <c r="A184">
        <v>183</v>
      </c>
      <c r="C184">
        <f t="shared" si="2"/>
        <v>-31591</v>
      </c>
    </row>
    <row r="185" spans="1:3" x14ac:dyDescent="0.2">
      <c r="A185">
        <v>184</v>
      </c>
      <c r="C185">
        <f t="shared" si="2"/>
        <v>-31591</v>
      </c>
    </row>
    <row r="186" spans="1:3" x14ac:dyDescent="0.2">
      <c r="A186">
        <v>185</v>
      </c>
      <c r="C186">
        <f t="shared" si="2"/>
        <v>-31591</v>
      </c>
    </row>
    <row r="187" spans="1:3" x14ac:dyDescent="0.2">
      <c r="A187">
        <v>186</v>
      </c>
      <c r="C187">
        <f t="shared" si="2"/>
        <v>-31591</v>
      </c>
    </row>
    <row r="188" spans="1:3" x14ac:dyDescent="0.2">
      <c r="A188">
        <v>187</v>
      </c>
      <c r="C188">
        <f t="shared" si="2"/>
        <v>-31591</v>
      </c>
    </row>
    <row r="189" spans="1:3" x14ac:dyDescent="0.2">
      <c r="A189">
        <v>188</v>
      </c>
      <c r="C189">
        <f t="shared" si="2"/>
        <v>-31591</v>
      </c>
    </row>
    <row r="190" spans="1:3" x14ac:dyDescent="0.2">
      <c r="A190">
        <v>189</v>
      </c>
      <c r="C190">
        <f t="shared" si="2"/>
        <v>-31591</v>
      </c>
    </row>
    <row r="191" spans="1:3" x14ac:dyDescent="0.2">
      <c r="A191">
        <v>190</v>
      </c>
      <c r="C191">
        <f t="shared" si="2"/>
        <v>-31591</v>
      </c>
    </row>
    <row r="192" spans="1:3" x14ac:dyDescent="0.2">
      <c r="A192">
        <v>191</v>
      </c>
      <c r="C192">
        <f t="shared" si="2"/>
        <v>-31591</v>
      </c>
    </row>
    <row r="193" spans="1:3" x14ac:dyDescent="0.2">
      <c r="A193">
        <v>192</v>
      </c>
      <c r="C193">
        <f t="shared" si="2"/>
        <v>-31591</v>
      </c>
    </row>
    <row r="194" spans="1:3" x14ac:dyDescent="0.2">
      <c r="A194">
        <v>193</v>
      </c>
      <c r="C194">
        <f t="shared" si="2"/>
        <v>-31591</v>
      </c>
    </row>
    <row r="195" spans="1:3" x14ac:dyDescent="0.2">
      <c r="A195">
        <v>194</v>
      </c>
      <c r="C195">
        <f t="shared" si="2"/>
        <v>-31591</v>
      </c>
    </row>
    <row r="196" spans="1:3" x14ac:dyDescent="0.2">
      <c r="A196">
        <v>195</v>
      </c>
      <c r="C196">
        <f t="shared" ref="C196:C259" si="3">B196+C195</f>
        <v>-31591</v>
      </c>
    </row>
    <row r="197" spans="1:3" x14ac:dyDescent="0.2">
      <c r="A197">
        <v>196</v>
      </c>
      <c r="C197">
        <f t="shared" si="3"/>
        <v>-31591</v>
      </c>
    </row>
    <row r="198" spans="1:3" x14ac:dyDescent="0.2">
      <c r="A198">
        <v>197</v>
      </c>
      <c r="C198">
        <f t="shared" si="3"/>
        <v>-31591</v>
      </c>
    </row>
    <row r="199" spans="1:3" x14ac:dyDescent="0.2">
      <c r="A199">
        <v>198</v>
      </c>
      <c r="C199">
        <f t="shared" si="3"/>
        <v>-31591</v>
      </c>
    </row>
    <row r="200" spans="1:3" x14ac:dyDescent="0.2">
      <c r="A200">
        <v>199</v>
      </c>
      <c r="C200">
        <f t="shared" si="3"/>
        <v>-31591</v>
      </c>
    </row>
    <row r="201" spans="1:3" x14ac:dyDescent="0.2">
      <c r="A201">
        <v>200</v>
      </c>
      <c r="C201">
        <f t="shared" si="3"/>
        <v>-31591</v>
      </c>
    </row>
    <row r="202" spans="1:3" x14ac:dyDescent="0.2">
      <c r="A202">
        <v>201</v>
      </c>
      <c r="C202">
        <f t="shared" si="3"/>
        <v>-31591</v>
      </c>
    </row>
    <row r="203" spans="1:3" x14ac:dyDescent="0.2">
      <c r="A203">
        <v>202</v>
      </c>
      <c r="C203">
        <f t="shared" si="3"/>
        <v>-31591</v>
      </c>
    </row>
    <row r="204" spans="1:3" x14ac:dyDescent="0.2">
      <c r="A204">
        <v>203</v>
      </c>
      <c r="C204">
        <f t="shared" si="3"/>
        <v>-31591</v>
      </c>
    </row>
    <row r="205" spans="1:3" x14ac:dyDescent="0.2">
      <c r="A205">
        <v>204</v>
      </c>
      <c r="C205">
        <f t="shared" si="3"/>
        <v>-31591</v>
      </c>
    </row>
    <row r="206" spans="1:3" x14ac:dyDescent="0.2">
      <c r="A206">
        <v>205</v>
      </c>
      <c r="C206">
        <f t="shared" si="3"/>
        <v>-31591</v>
      </c>
    </row>
    <row r="207" spans="1:3" x14ac:dyDescent="0.2">
      <c r="A207">
        <v>206</v>
      </c>
      <c r="C207">
        <f t="shared" si="3"/>
        <v>-31591</v>
      </c>
    </row>
    <row r="208" spans="1:3" x14ac:dyDescent="0.2">
      <c r="A208">
        <v>207</v>
      </c>
      <c r="C208">
        <f t="shared" si="3"/>
        <v>-31591</v>
      </c>
    </row>
    <row r="209" spans="1:3" x14ac:dyDescent="0.2">
      <c r="A209">
        <v>208</v>
      </c>
      <c r="C209">
        <f t="shared" si="3"/>
        <v>-31591</v>
      </c>
    </row>
    <row r="210" spans="1:3" x14ac:dyDescent="0.2">
      <c r="A210">
        <v>209</v>
      </c>
      <c r="C210">
        <f t="shared" si="3"/>
        <v>-31591</v>
      </c>
    </row>
    <row r="211" spans="1:3" x14ac:dyDescent="0.2">
      <c r="A211">
        <v>210</v>
      </c>
      <c r="C211">
        <f t="shared" si="3"/>
        <v>-31591</v>
      </c>
    </row>
    <row r="212" spans="1:3" x14ac:dyDescent="0.2">
      <c r="A212">
        <v>211</v>
      </c>
      <c r="C212">
        <f t="shared" si="3"/>
        <v>-31591</v>
      </c>
    </row>
    <row r="213" spans="1:3" x14ac:dyDescent="0.2">
      <c r="A213">
        <v>212</v>
      </c>
      <c r="C213">
        <f t="shared" si="3"/>
        <v>-31591</v>
      </c>
    </row>
    <row r="214" spans="1:3" x14ac:dyDescent="0.2">
      <c r="A214">
        <v>213</v>
      </c>
      <c r="C214">
        <f t="shared" si="3"/>
        <v>-31591</v>
      </c>
    </row>
    <row r="215" spans="1:3" x14ac:dyDescent="0.2">
      <c r="A215">
        <v>214</v>
      </c>
      <c r="C215">
        <f t="shared" si="3"/>
        <v>-31591</v>
      </c>
    </row>
    <row r="216" spans="1:3" x14ac:dyDescent="0.2">
      <c r="A216">
        <v>215</v>
      </c>
      <c r="C216">
        <f t="shared" si="3"/>
        <v>-31591</v>
      </c>
    </row>
    <row r="217" spans="1:3" x14ac:dyDescent="0.2">
      <c r="A217">
        <v>216</v>
      </c>
      <c r="C217">
        <f t="shared" si="3"/>
        <v>-31591</v>
      </c>
    </row>
    <row r="218" spans="1:3" x14ac:dyDescent="0.2">
      <c r="A218">
        <v>217</v>
      </c>
      <c r="C218">
        <f t="shared" si="3"/>
        <v>-31591</v>
      </c>
    </row>
    <row r="219" spans="1:3" x14ac:dyDescent="0.2">
      <c r="A219">
        <v>218</v>
      </c>
      <c r="C219">
        <f t="shared" si="3"/>
        <v>-31591</v>
      </c>
    </row>
    <row r="220" spans="1:3" x14ac:dyDescent="0.2">
      <c r="A220">
        <v>219</v>
      </c>
      <c r="C220">
        <f t="shared" si="3"/>
        <v>-31591</v>
      </c>
    </row>
    <row r="221" spans="1:3" x14ac:dyDescent="0.2">
      <c r="A221">
        <v>220</v>
      </c>
      <c r="C221">
        <f t="shared" si="3"/>
        <v>-31591</v>
      </c>
    </row>
    <row r="222" spans="1:3" x14ac:dyDescent="0.2">
      <c r="A222">
        <v>221</v>
      </c>
      <c r="C222">
        <f t="shared" si="3"/>
        <v>-31591</v>
      </c>
    </row>
    <row r="223" spans="1:3" x14ac:dyDescent="0.2">
      <c r="A223">
        <v>222</v>
      </c>
      <c r="C223">
        <f t="shared" si="3"/>
        <v>-31591</v>
      </c>
    </row>
    <row r="224" spans="1:3" x14ac:dyDescent="0.2">
      <c r="A224">
        <v>223</v>
      </c>
      <c r="C224">
        <f t="shared" si="3"/>
        <v>-31591</v>
      </c>
    </row>
    <row r="225" spans="1:3" x14ac:dyDescent="0.2">
      <c r="A225">
        <v>224</v>
      </c>
      <c r="C225">
        <f t="shared" si="3"/>
        <v>-31591</v>
      </c>
    </row>
    <row r="226" spans="1:3" x14ac:dyDescent="0.2">
      <c r="A226">
        <v>225</v>
      </c>
      <c r="C226">
        <f t="shared" si="3"/>
        <v>-31591</v>
      </c>
    </row>
    <row r="227" spans="1:3" x14ac:dyDescent="0.2">
      <c r="A227">
        <v>226</v>
      </c>
      <c r="C227">
        <f t="shared" si="3"/>
        <v>-31591</v>
      </c>
    </row>
    <row r="228" spans="1:3" x14ac:dyDescent="0.2">
      <c r="A228">
        <v>227</v>
      </c>
      <c r="C228">
        <f t="shared" si="3"/>
        <v>-31591</v>
      </c>
    </row>
    <row r="229" spans="1:3" x14ac:dyDescent="0.2">
      <c r="A229">
        <v>228</v>
      </c>
      <c r="C229">
        <f t="shared" si="3"/>
        <v>-31591</v>
      </c>
    </row>
    <row r="230" spans="1:3" x14ac:dyDescent="0.2">
      <c r="A230">
        <v>229</v>
      </c>
      <c r="C230">
        <f t="shared" si="3"/>
        <v>-31591</v>
      </c>
    </row>
    <row r="231" spans="1:3" x14ac:dyDescent="0.2">
      <c r="A231">
        <v>230</v>
      </c>
      <c r="C231">
        <f t="shared" si="3"/>
        <v>-31591</v>
      </c>
    </row>
    <row r="232" spans="1:3" x14ac:dyDescent="0.2">
      <c r="A232">
        <v>231</v>
      </c>
      <c r="C232">
        <f t="shared" si="3"/>
        <v>-31591</v>
      </c>
    </row>
    <row r="233" spans="1:3" x14ac:dyDescent="0.2">
      <c r="A233">
        <v>232</v>
      </c>
      <c r="C233">
        <f t="shared" si="3"/>
        <v>-31591</v>
      </c>
    </row>
    <row r="234" spans="1:3" x14ac:dyDescent="0.2">
      <c r="A234">
        <v>233</v>
      </c>
      <c r="C234">
        <f t="shared" si="3"/>
        <v>-31591</v>
      </c>
    </row>
    <row r="235" spans="1:3" x14ac:dyDescent="0.2">
      <c r="A235">
        <v>234</v>
      </c>
      <c r="C235">
        <f t="shared" si="3"/>
        <v>-31591</v>
      </c>
    </row>
    <row r="236" spans="1:3" x14ac:dyDescent="0.2">
      <c r="A236">
        <v>235</v>
      </c>
      <c r="C236">
        <f t="shared" si="3"/>
        <v>-31591</v>
      </c>
    </row>
    <row r="237" spans="1:3" x14ac:dyDescent="0.2">
      <c r="A237">
        <v>236</v>
      </c>
      <c r="C237">
        <f t="shared" si="3"/>
        <v>-31591</v>
      </c>
    </row>
    <row r="238" spans="1:3" x14ac:dyDescent="0.2">
      <c r="A238">
        <v>237</v>
      </c>
      <c r="C238">
        <f t="shared" si="3"/>
        <v>-31591</v>
      </c>
    </row>
    <row r="239" spans="1:3" x14ac:dyDescent="0.2">
      <c r="A239">
        <v>238</v>
      </c>
      <c r="C239">
        <f t="shared" si="3"/>
        <v>-31591</v>
      </c>
    </row>
    <row r="240" spans="1:3" x14ac:dyDescent="0.2">
      <c r="A240">
        <v>239</v>
      </c>
      <c r="C240">
        <f t="shared" si="3"/>
        <v>-31591</v>
      </c>
    </row>
    <row r="241" spans="1:3" x14ac:dyDescent="0.2">
      <c r="A241">
        <v>240</v>
      </c>
      <c r="C241">
        <f t="shared" si="3"/>
        <v>-31591</v>
      </c>
    </row>
    <row r="242" spans="1:3" x14ac:dyDescent="0.2">
      <c r="A242">
        <v>241</v>
      </c>
      <c r="C242">
        <f t="shared" si="3"/>
        <v>-31591</v>
      </c>
    </row>
    <row r="243" spans="1:3" x14ac:dyDescent="0.2">
      <c r="A243">
        <v>242</v>
      </c>
      <c r="C243">
        <f t="shared" si="3"/>
        <v>-31591</v>
      </c>
    </row>
    <row r="244" spans="1:3" x14ac:dyDescent="0.2">
      <c r="A244">
        <v>243</v>
      </c>
      <c r="C244">
        <f t="shared" si="3"/>
        <v>-31591</v>
      </c>
    </row>
    <row r="245" spans="1:3" x14ac:dyDescent="0.2">
      <c r="A245">
        <v>244</v>
      </c>
      <c r="C245">
        <f t="shared" si="3"/>
        <v>-31591</v>
      </c>
    </row>
    <row r="246" spans="1:3" x14ac:dyDescent="0.2">
      <c r="A246">
        <v>245</v>
      </c>
      <c r="C246">
        <f t="shared" si="3"/>
        <v>-31591</v>
      </c>
    </row>
    <row r="247" spans="1:3" x14ac:dyDescent="0.2">
      <c r="A247">
        <v>246</v>
      </c>
      <c r="C247">
        <f t="shared" si="3"/>
        <v>-31591</v>
      </c>
    </row>
    <row r="248" spans="1:3" x14ac:dyDescent="0.2">
      <c r="A248">
        <v>247</v>
      </c>
      <c r="C248">
        <f t="shared" si="3"/>
        <v>-31591</v>
      </c>
    </row>
    <row r="249" spans="1:3" x14ac:dyDescent="0.2">
      <c r="A249">
        <v>248</v>
      </c>
      <c r="C249">
        <f t="shared" si="3"/>
        <v>-31591</v>
      </c>
    </row>
    <row r="250" spans="1:3" x14ac:dyDescent="0.2">
      <c r="A250">
        <v>249</v>
      </c>
      <c r="C250">
        <f t="shared" si="3"/>
        <v>-31591</v>
      </c>
    </row>
    <row r="251" spans="1:3" x14ac:dyDescent="0.2">
      <c r="A251">
        <v>250</v>
      </c>
      <c r="C251">
        <f t="shared" si="3"/>
        <v>-31591</v>
      </c>
    </row>
    <row r="252" spans="1:3" x14ac:dyDescent="0.2">
      <c r="A252">
        <v>251</v>
      </c>
      <c r="C252">
        <f t="shared" si="3"/>
        <v>-31591</v>
      </c>
    </row>
    <row r="253" spans="1:3" x14ac:dyDescent="0.2">
      <c r="A253">
        <v>252</v>
      </c>
      <c r="C253">
        <f t="shared" si="3"/>
        <v>-31591</v>
      </c>
    </row>
    <row r="254" spans="1:3" x14ac:dyDescent="0.2">
      <c r="A254">
        <v>253</v>
      </c>
      <c r="C254">
        <f t="shared" si="3"/>
        <v>-31591</v>
      </c>
    </row>
    <row r="255" spans="1:3" x14ac:dyDescent="0.2">
      <c r="A255">
        <v>254</v>
      </c>
      <c r="C255">
        <f t="shared" si="3"/>
        <v>-31591</v>
      </c>
    </row>
    <row r="256" spans="1:3" x14ac:dyDescent="0.2">
      <c r="A256">
        <v>255</v>
      </c>
      <c r="C256">
        <f t="shared" si="3"/>
        <v>-31591</v>
      </c>
    </row>
    <row r="257" spans="1:3" x14ac:dyDescent="0.2">
      <c r="A257">
        <v>256</v>
      </c>
      <c r="C257">
        <f t="shared" si="3"/>
        <v>-31591</v>
      </c>
    </row>
    <row r="258" spans="1:3" x14ac:dyDescent="0.2">
      <c r="A258">
        <v>257</v>
      </c>
      <c r="C258">
        <f t="shared" si="3"/>
        <v>-31591</v>
      </c>
    </row>
    <row r="259" spans="1:3" x14ac:dyDescent="0.2">
      <c r="A259">
        <v>258</v>
      </c>
      <c r="C259">
        <f t="shared" si="3"/>
        <v>-31591</v>
      </c>
    </row>
    <row r="260" spans="1:3" x14ac:dyDescent="0.2">
      <c r="A260">
        <v>259</v>
      </c>
      <c r="C260">
        <f t="shared" ref="C260:C323" si="4">B260+C259</f>
        <v>-31591</v>
      </c>
    </row>
    <row r="261" spans="1:3" x14ac:dyDescent="0.2">
      <c r="A261">
        <v>260</v>
      </c>
      <c r="C261">
        <f t="shared" si="4"/>
        <v>-31591</v>
      </c>
    </row>
    <row r="262" spans="1:3" x14ac:dyDescent="0.2">
      <c r="A262">
        <v>261</v>
      </c>
      <c r="C262">
        <f t="shared" si="4"/>
        <v>-31591</v>
      </c>
    </row>
    <row r="263" spans="1:3" x14ac:dyDescent="0.2">
      <c r="A263">
        <v>262</v>
      </c>
      <c r="C263">
        <f t="shared" si="4"/>
        <v>-31591</v>
      </c>
    </row>
    <row r="264" spans="1:3" x14ac:dyDescent="0.2">
      <c r="A264">
        <v>263</v>
      </c>
      <c r="C264">
        <f t="shared" si="4"/>
        <v>-31591</v>
      </c>
    </row>
    <row r="265" spans="1:3" x14ac:dyDescent="0.2">
      <c r="A265">
        <v>264</v>
      </c>
      <c r="C265">
        <f t="shared" si="4"/>
        <v>-31591</v>
      </c>
    </row>
    <row r="266" spans="1:3" x14ac:dyDescent="0.2">
      <c r="A266">
        <v>265</v>
      </c>
      <c r="C266">
        <f t="shared" si="4"/>
        <v>-31591</v>
      </c>
    </row>
    <row r="267" spans="1:3" x14ac:dyDescent="0.2">
      <c r="A267">
        <v>266</v>
      </c>
      <c r="C267">
        <f t="shared" si="4"/>
        <v>-31591</v>
      </c>
    </row>
    <row r="268" spans="1:3" x14ac:dyDescent="0.2">
      <c r="A268">
        <v>267</v>
      </c>
      <c r="C268">
        <f t="shared" si="4"/>
        <v>-31591</v>
      </c>
    </row>
    <row r="269" spans="1:3" x14ac:dyDescent="0.2">
      <c r="A269">
        <v>268</v>
      </c>
      <c r="C269">
        <f t="shared" si="4"/>
        <v>-31591</v>
      </c>
    </row>
    <row r="270" spans="1:3" x14ac:dyDescent="0.2">
      <c r="A270">
        <v>269</v>
      </c>
      <c r="C270">
        <f t="shared" si="4"/>
        <v>-31591</v>
      </c>
    </row>
    <row r="271" spans="1:3" x14ac:dyDescent="0.2">
      <c r="A271">
        <v>270</v>
      </c>
      <c r="C271">
        <f t="shared" si="4"/>
        <v>-31591</v>
      </c>
    </row>
    <row r="272" spans="1:3" x14ac:dyDescent="0.2">
      <c r="A272">
        <v>271</v>
      </c>
      <c r="C272">
        <f t="shared" si="4"/>
        <v>-31591</v>
      </c>
    </row>
    <row r="273" spans="1:3" x14ac:dyDescent="0.2">
      <c r="A273">
        <v>272</v>
      </c>
      <c r="C273">
        <f t="shared" si="4"/>
        <v>-31591</v>
      </c>
    </row>
    <row r="274" spans="1:3" x14ac:dyDescent="0.2">
      <c r="A274">
        <v>273</v>
      </c>
      <c r="C274">
        <f t="shared" si="4"/>
        <v>-31591</v>
      </c>
    </row>
    <row r="275" spans="1:3" x14ac:dyDescent="0.2">
      <c r="A275">
        <v>274</v>
      </c>
      <c r="C275">
        <f t="shared" si="4"/>
        <v>-31591</v>
      </c>
    </row>
    <row r="276" spans="1:3" x14ac:dyDescent="0.2">
      <c r="A276">
        <v>275</v>
      </c>
      <c r="C276">
        <f t="shared" si="4"/>
        <v>-31591</v>
      </c>
    </row>
    <row r="277" spans="1:3" x14ac:dyDescent="0.2">
      <c r="A277">
        <v>276</v>
      </c>
      <c r="C277">
        <f t="shared" si="4"/>
        <v>-31591</v>
      </c>
    </row>
    <row r="278" spans="1:3" x14ac:dyDescent="0.2">
      <c r="A278">
        <v>277</v>
      </c>
      <c r="C278">
        <f t="shared" si="4"/>
        <v>-31591</v>
      </c>
    </row>
    <row r="279" spans="1:3" x14ac:dyDescent="0.2">
      <c r="A279">
        <v>278</v>
      </c>
      <c r="C279">
        <f t="shared" si="4"/>
        <v>-31591</v>
      </c>
    </row>
    <row r="280" spans="1:3" x14ac:dyDescent="0.2">
      <c r="A280">
        <v>279</v>
      </c>
      <c r="C280">
        <f t="shared" si="4"/>
        <v>-31591</v>
      </c>
    </row>
    <row r="281" spans="1:3" x14ac:dyDescent="0.2">
      <c r="A281">
        <v>280</v>
      </c>
      <c r="C281">
        <f t="shared" si="4"/>
        <v>-31591</v>
      </c>
    </row>
    <row r="282" spans="1:3" x14ac:dyDescent="0.2">
      <c r="A282">
        <v>281</v>
      </c>
      <c r="C282">
        <f t="shared" si="4"/>
        <v>-31591</v>
      </c>
    </row>
    <row r="283" spans="1:3" x14ac:dyDescent="0.2">
      <c r="A283">
        <v>282</v>
      </c>
      <c r="C283">
        <f t="shared" si="4"/>
        <v>-31591</v>
      </c>
    </row>
    <row r="284" spans="1:3" x14ac:dyDescent="0.2">
      <c r="A284">
        <v>283</v>
      </c>
      <c r="C284">
        <f t="shared" si="4"/>
        <v>-31591</v>
      </c>
    </row>
    <row r="285" spans="1:3" x14ac:dyDescent="0.2">
      <c r="A285">
        <v>284</v>
      </c>
      <c r="C285">
        <f t="shared" si="4"/>
        <v>-31591</v>
      </c>
    </row>
    <row r="286" spans="1:3" x14ac:dyDescent="0.2">
      <c r="A286">
        <v>285</v>
      </c>
      <c r="C286">
        <f t="shared" si="4"/>
        <v>-31591</v>
      </c>
    </row>
    <row r="287" spans="1:3" x14ac:dyDescent="0.2">
      <c r="A287">
        <v>286</v>
      </c>
      <c r="C287">
        <f t="shared" si="4"/>
        <v>-31591</v>
      </c>
    </row>
    <row r="288" spans="1:3" x14ac:dyDescent="0.2">
      <c r="A288">
        <v>287</v>
      </c>
      <c r="C288">
        <f t="shared" si="4"/>
        <v>-31591</v>
      </c>
    </row>
    <row r="289" spans="1:3" x14ac:dyDescent="0.2">
      <c r="A289">
        <v>288</v>
      </c>
      <c r="C289">
        <f t="shared" si="4"/>
        <v>-31591</v>
      </c>
    </row>
    <row r="290" spans="1:3" x14ac:dyDescent="0.2">
      <c r="A290">
        <v>289</v>
      </c>
      <c r="C290">
        <f t="shared" si="4"/>
        <v>-31591</v>
      </c>
    </row>
    <row r="291" spans="1:3" x14ac:dyDescent="0.2">
      <c r="A291">
        <v>290</v>
      </c>
      <c r="C291">
        <f t="shared" si="4"/>
        <v>-31591</v>
      </c>
    </row>
    <row r="292" spans="1:3" x14ac:dyDescent="0.2">
      <c r="A292">
        <v>291</v>
      </c>
      <c r="C292">
        <f t="shared" si="4"/>
        <v>-31591</v>
      </c>
    </row>
    <row r="293" spans="1:3" x14ac:dyDescent="0.2">
      <c r="A293">
        <v>292</v>
      </c>
      <c r="C293">
        <f t="shared" si="4"/>
        <v>-31591</v>
      </c>
    </row>
    <row r="294" spans="1:3" x14ac:dyDescent="0.2">
      <c r="A294">
        <v>293</v>
      </c>
      <c r="C294">
        <f t="shared" si="4"/>
        <v>-31591</v>
      </c>
    </row>
    <row r="295" spans="1:3" x14ac:dyDescent="0.2">
      <c r="A295">
        <v>294</v>
      </c>
      <c r="C295">
        <f t="shared" si="4"/>
        <v>-31591</v>
      </c>
    </row>
    <row r="296" spans="1:3" x14ac:dyDescent="0.2">
      <c r="A296">
        <v>295</v>
      </c>
      <c r="C296">
        <f t="shared" si="4"/>
        <v>-31591</v>
      </c>
    </row>
    <row r="297" spans="1:3" x14ac:dyDescent="0.2">
      <c r="A297">
        <v>296</v>
      </c>
      <c r="C297">
        <f t="shared" si="4"/>
        <v>-31591</v>
      </c>
    </row>
    <row r="298" spans="1:3" x14ac:dyDescent="0.2">
      <c r="A298">
        <v>297</v>
      </c>
      <c r="C298">
        <f t="shared" si="4"/>
        <v>-31591</v>
      </c>
    </row>
    <row r="299" spans="1:3" x14ac:dyDescent="0.2">
      <c r="A299">
        <v>298</v>
      </c>
      <c r="C299">
        <f t="shared" si="4"/>
        <v>-31591</v>
      </c>
    </row>
    <row r="300" spans="1:3" x14ac:dyDescent="0.2">
      <c r="A300">
        <v>299</v>
      </c>
      <c r="C300">
        <f t="shared" si="4"/>
        <v>-31591</v>
      </c>
    </row>
    <row r="301" spans="1:3" x14ac:dyDescent="0.2">
      <c r="A301">
        <v>300</v>
      </c>
      <c r="C301">
        <f t="shared" si="4"/>
        <v>-31591</v>
      </c>
    </row>
    <row r="302" spans="1:3" x14ac:dyDescent="0.2">
      <c r="A302">
        <v>301</v>
      </c>
      <c r="C302">
        <f t="shared" si="4"/>
        <v>-31591</v>
      </c>
    </row>
    <row r="303" spans="1:3" x14ac:dyDescent="0.2">
      <c r="A303">
        <v>302</v>
      </c>
      <c r="C303">
        <f t="shared" si="4"/>
        <v>-31591</v>
      </c>
    </row>
    <row r="304" spans="1:3" x14ac:dyDescent="0.2">
      <c r="A304">
        <v>303</v>
      </c>
      <c r="C304">
        <f t="shared" si="4"/>
        <v>-31591</v>
      </c>
    </row>
    <row r="305" spans="1:3" x14ac:dyDescent="0.2">
      <c r="A305">
        <v>304</v>
      </c>
      <c r="C305">
        <f t="shared" si="4"/>
        <v>-31591</v>
      </c>
    </row>
    <row r="306" spans="1:3" x14ac:dyDescent="0.2">
      <c r="A306">
        <v>305</v>
      </c>
      <c r="C306">
        <f t="shared" si="4"/>
        <v>-31591</v>
      </c>
    </row>
    <row r="307" spans="1:3" x14ac:dyDescent="0.2">
      <c r="A307">
        <v>306</v>
      </c>
      <c r="C307">
        <f t="shared" si="4"/>
        <v>-31591</v>
      </c>
    </row>
    <row r="308" spans="1:3" x14ac:dyDescent="0.2">
      <c r="A308">
        <v>307</v>
      </c>
      <c r="C308">
        <f t="shared" si="4"/>
        <v>-31591</v>
      </c>
    </row>
    <row r="309" spans="1:3" x14ac:dyDescent="0.2">
      <c r="A309">
        <v>308</v>
      </c>
      <c r="C309">
        <f t="shared" si="4"/>
        <v>-31591</v>
      </c>
    </row>
    <row r="310" spans="1:3" x14ac:dyDescent="0.2">
      <c r="A310">
        <v>309</v>
      </c>
      <c r="C310">
        <f t="shared" si="4"/>
        <v>-31591</v>
      </c>
    </row>
    <row r="311" spans="1:3" x14ac:dyDescent="0.2">
      <c r="A311">
        <v>310</v>
      </c>
      <c r="C311">
        <f t="shared" si="4"/>
        <v>-31591</v>
      </c>
    </row>
    <row r="312" spans="1:3" x14ac:dyDescent="0.2">
      <c r="A312">
        <v>311</v>
      </c>
      <c r="C312">
        <f t="shared" si="4"/>
        <v>-31591</v>
      </c>
    </row>
    <row r="313" spans="1:3" x14ac:dyDescent="0.2">
      <c r="A313">
        <v>312</v>
      </c>
      <c r="C313">
        <f t="shared" si="4"/>
        <v>-31591</v>
      </c>
    </row>
    <row r="314" spans="1:3" x14ac:dyDescent="0.2">
      <c r="A314">
        <v>313</v>
      </c>
      <c r="C314">
        <f t="shared" si="4"/>
        <v>-31591</v>
      </c>
    </row>
    <row r="315" spans="1:3" x14ac:dyDescent="0.2">
      <c r="A315">
        <v>314</v>
      </c>
      <c r="C315">
        <f t="shared" si="4"/>
        <v>-31591</v>
      </c>
    </row>
    <row r="316" spans="1:3" x14ac:dyDescent="0.2">
      <c r="A316">
        <v>315</v>
      </c>
      <c r="C316">
        <f t="shared" si="4"/>
        <v>-31591</v>
      </c>
    </row>
    <row r="317" spans="1:3" x14ac:dyDescent="0.2">
      <c r="A317">
        <v>316</v>
      </c>
      <c r="C317">
        <f t="shared" si="4"/>
        <v>-31591</v>
      </c>
    </row>
    <row r="318" spans="1:3" x14ac:dyDescent="0.2">
      <c r="A318">
        <v>317</v>
      </c>
      <c r="C318">
        <f t="shared" si="4"/>
        <v>-31591</v>
      </c>
    </row>
    <row r="319" spans="1:3" x14ac:dyDescent="0.2">
      <c r="A319">
        <v>318</v>
      </c>
      <c r="C319">
        <f t="shared" si="4"/>
        <v>-31591</v>
      </c>
    </row>
    <row r="320" spans="1:3" x14ac:dyDescent="0.2">
      <c r="A320">
        <v>319</v>
      </c>
      <c r="C320">
        <f t="shared" si="4"/>
        <v>-31591</v>
      </c>
    </row>
    <row r="321" spans="1:3" x14ac:dyDescent="0.2">
      <c r="A321">
        <v>320</v>
      </c>
      <c r="C321">
        <f t="shared" si="4"/>
        <v>-31591</v>
      </c>
    </row>
    <row r="322" spans="1:3" x14ac:dyDescent="0.2">
      <c r="A322">
        <v>321</v>
      </c>
      <c r="C322">
        <f t="shared" si="4"/>
        <v>-31591</v>
      </c>
    </row>
    <row r="323" spans="1:3" x14ac:dyDescent="0.2">
      <c r="A323">
        <v>322</v>
      </c>
      <c r="C323">
        <f t="shared" si="4"/>
        <v>-31591</v>
      </c>
    </row>
    <row r="324" spans="1:3" x14ac:dyDescent="0.2">
      <c r="A324">
        <v>323</v>
      </c>
      <c r="C324">
        <f t="shared" ref="C324:C387" si="5">B324+C323</f>
        <v>-31591</v>
      </c>
    </row>
    <row r="325" spans="1:3" x14ac:dyDescent="0.2">
      <c r="A325">
        <v>324</v>
      </c>
      <c r="C325">
        <f t="shared" si="5"/>
        <v>-31591</v>
      </c>
    </row>
    <row r="326" spans="1:3" x14ac:dyDescent="0.2">
      <c r="A326">
        <v>325</v>
      </c>
      <c r="C326">
        <f t="shared" si="5"/>
        <v>-31591</v>
      </c>
    </row>
    <row r="327" spans="1:3" x14ac:dyDescent="0.2">
      <c r="A327">
        <v>326</v>
      </c>
      <c r="C327">
        <f t="shared" si="5"/>
        <v>-31591</v>
      </c>
    </row>
    <row r="328" spans="1:3" x14ac:dyDescent="0.2">
      <c r="A328">
        <v>327</v>
      </c>
      <c r="C328">
        <f t="shared" si="5"/>
        <v>-31591</v>
      </c>
    </row>
    <row r="329" spans="1:3" x14ac:dyDescent="0.2">
      <c r="A329">
        <v>328</v>
      </c>
      <c r="C329">
        <f t="shared" si="5"/>
        <v>-31591</v>
      </c>
    </row>
    <row r="330" spans="1:3" x14ac:dyDescent="0.2">
      <c r="A330">
        <v>329</v>
      </c>
      <c r="C330">
        <f t="shared" si="5"/>
        <v>-31591</v>
      </c>
    </row>
    <row r="331" spans="1:3" x14ac:dyDescent="0.2">
      <c r="A331">
        <v>330</v>
      </c>
      <c r="C331">
        <f t="shared" si="5"/>
        <v>-31591</v>
      </c>
    </row>
    <row r="332" spans="1:3" x14ac:dyDescent="0.2">
      <c r="A332">
        <v>331</v>
      </c>
      <c r="C332">
        <f t="shared" si="5"/>
        <v>-31591</v>
      </c>
    </row>
    <row r="333" spans="1:3" x14ac:dyDescent="0.2">
      <c r="A333">
        <v>332</v>
      </c>
      <c r="C333">
        <f t="shared" si="5"/>
        <v>-31591</v>
      </c>
    </row>
    <row r="334" spans="1:3" x14ac:dyDescent="0.2">
      <c r="A334">
        <v>333</v>
      </c>
      <c r="C334">
        <f t="shared" si="5"/>
        <v>-31591</v>
      </c>
    </row>
    <row r="335" spans="1:3" x14ac:dyDescent="0.2">
      <c r="A335">
        <v>334</v>
      </c>
      <c r="C335">
        <f t="shared" si="5"/>
        <v>-31591</v>
      </c>
    </row>
    <row r="336" spans="1:3" x14ac:dyDescent="0.2">
      <c r="A336">
        <v>335</v>
      </c>
      <c r="C336">
        <f t="shared" si="5"/>
        <v>-31591</v>
      </c>
    </row>
    <row r="337" spans="1:3" x14ac:dyDescent="0.2">
      <c r="A337">
        <v>336</v>
      </c>
      <c r="C337">
        <f t="shared" si="5"/>
        <v>-31591</v>
      </c>
    </row>
    <row r="338" spans="1:3" x14ac:dyDescent="0.2">
      <c r="A338">
        <v>337</v>
      </c>
      <c r="C338">
        <f t="shared" si="5"/>
        <v>-31591</v>
      </c>
    </row>
    <row r="339" spans="1:3" x14ac:dyDescent="0.2">
      <c r="A339">
        <v>338</v>
      </c>
      <c r="C339">
        <f t="shared" si="5"/>
        <v>-31591</v>
      </c>
    </row>
    <row r="340" spans="1:3" x14ac:dyDescent="0.2">
      <c r="A340">
        <v>339</v>
      </c>
      <c r="C340">
        <f t="shared" si="5"/>
        <v>-31591</v>
      </c>
    </row>
    <row r="341" spans="1:3" x14ac:dyDescent="0.2">
      <c r="A341">
        <v>340</v>
      </c>
      <c r="C341">
        <f t="shared" si="5"/>
        <v>-31591</v>
      </c>
    </row>
    <row r="342" spans="1:3" x14ac:dyDescent="0.2">
      <c r="A342">
        <v>341</v>
      </c>
      <c r="C342">
        <f t="shared" si="5"/>
        <v>-31591</v>
      </c>
    </row>
    <row r="343" spans="1:3" x14ac:dyDescent="0.2">
      <c r="A343">
        <v>342</v>
      </c>
      <c r="C343">
        <f t="shared" si="5"/>
        <v>-31591</v>
      </c>
    </row>
    <row r="344" spans="1:3" x14ac:dyDescent="0.2">
      <c r="A344">
        <v>343</v>
      </c>
      <c r="C344">
        <f t="shared" si="5"/>
        <v>-31591</v>
      </c>
    </row>
    <row r="345" spans="1:3" x14ac:dyDescent="0.2">
      <c r="A345">
        <v>344</v>
      </c>
      <c r="C345">
        <f t="shared" si="5"/>
        <v>-31591</v>
      </c>
    </row>
    <row r="346" spans="1:3" x14ac:dyDescent="0.2">
      <c r="A346">
        <v>345</v>
      </c>
      <c r="C346">
        <f t="shared" si="5"/>
        <v>-31591</v>
      </c>
    </row>
    <row r="347" spans="1:3" x14ac:dyDescent="0.2">
      <c r="A347">
        <v>346</v>
      </c>
      <c r="C347">
        <f t="shared" si="5"/>
        <v>-31591</v>
      </c>
    </row>
    <row r="348" spans="1:3" x14ac:dyDescent="0.2">
      <c r="A348">
        <v>347</v>
      </c>
      <c r="C348">
        <f t="shared" si="5"/>
        <v>-31591</v>
      </c>
    </row>
    <row r="349" spans="1:3" x14ac:dyDescent="0.2">
      <c r="A349">
        <v>348</v>
      </c>
      <c r="C349">
        <f t="shared" si="5"/>
        <v>-31591</v>
      </c>
    </row>
    <row r="350" spans="1:3" x14ac:dyDescent="0.2">
      <c r="A350">
        <v>349</v>
      </c>
      <c r="C350">
        <f t="shared" si="5"/>
        <v>-31591</v>
      </c>
    </row>
    <row r="351" spans="1:3" x14ac:dyDescent="0.2">
      <c r="A351">
        <v>350</v>
      </c>
      <c r="C351">
        <f t="shared" si="5"/>
        <v>-31591</v>
      </c>
    </row>
    <row r="352" spans="1:3" x14ac:dyDescent="0.2">
      <c r="A352">
        <v>351</v>
      </c>
      <c r="C352">
        <f t="shared" si="5"/>
        <v>-31591</v>
      </c>
    </row>
    <row r="353" spans="1:3" x14ac:dyDescent="0.2">
      <c r="A353">
        <v>352</v>
      </c>
      <c r="C353">
        <f t="shared" si="5"/>
        <v>-31591</v>
      </c>
    </row>
    <row r="354" spans="1:3" x14ac:dyDescent="0.2">
      <c r="A354">
        <v>353</v>
      </c>
      <c r="C354">
        <f t="shared" si="5"/>
        <v>-31591</v>
      </c>
    </row>
    <row r="355" spans="1:3" x14ac:dyDescent="0.2">
      <c r="A355">
        <v>354</v>
      </c>
      <c r="C355">
        <f t="shared" si="5"/>
        <v>-31591</v>
      </c>
    </row>
    <row r="356" spans="1:3" x14ac:dyDescent="0.2">
      <c r="A356">
        <v>355</v>
      </c>
      <c r="C356">
        <f t="shared" si="5"/>
        <v>-31591</v>
      </c>
    </row>
    <row r="357" spans="1:3" x14ac:dyDescent="0.2">
      <c r="A357">
        <v>356</v>
      </c>
      <c r="C357">
        <f t="shared" si="5"/>
        <v>-31591</v>
      </c>
    </row>
    <row r="358" spans="1:3" x14ac:dyDescent="0.2">
      <c r="A358">
        <v>357</v>
      </c>
      <c r="C358">
        <f t="shared" si="5"/>
        <v>-31591</v>
      </c>
    </row>
    <row r="359" spans="1:3" x14ac:dyDescent="0.2">
      <c r="A359">
        <v>358</v>
      </c>
      <c r="C359">
        <f t="shared" si="5"/>
        <v>-31591</v>
      </c>
    </row>
    <row r="360" spans="1:3" x14ac:dyDescent="0.2">
      <c r="A360">
        <v>359</v>
      </c>
      <c r="C360">
        <f t="shared" si="5"/>
        <v>-31591</v>
      </c>
    </row>
    <row r="361" spans="1:3" x14ac:dyDescent="0.2">
      <c r="A361">
        <v>360</v>
      </c>
      <c r="C361">
        <f t="shared" si="5"/>
        <v>-31591</v>
      </c>
    </row>
    <row r="362" spans="1:3" x14ac:dyDescent="0.2">
      <c r="A362">
        <v>361</v>
      </c>
      <c r="C362">
        <f t="shared" si="5"/>
        <v>-31591</v>
      </c>
    </row>
    <row r="363" spans="1:3" x14ac:dyDescent="0.2">
      <c r="A363">
        <v>362</v>
      </c>
      <c r="C363">
        <f t="shared" si="5"/>
        <v>-31591</v>
      </c>
    </row>
    <row r="364" spans="1:3" x14ac:dyDescent="0.2">
      <c r="A364">
        <v>363</v>
      </c>
      <c r="C364">
        <f t="shared" si="5"/>
        <v>-31591</v>
      </c>
    </row>
    <row r="365" spans="1:3" x14ac:dyDescent="0.2">
      <c r="A365">
        <v>364</v>
      </c>
      <c r="C365">
        <f t="shared" si="5"/>
        <v>-31591</v>
      </c>
    </row>
    <row r="366" spans="1:3" x14ac:dyDescent="0.2">
      <c r="A366">
        <v>365</v>
      </c>
      <c r="C366">
        <f t="shared" si="5"/>
        <v>-31591</v>
      </c>
    </row>
    <row r="367" spans="1:3" x14ac:dyDescent="0.2">
      <c r="A367">
        <v>366</v>
      </c>
      <c r="C367">
        <f t="shared" si="5"/>
        <v>-31591</v>
      </c>
    </row>
    <row r="368" spans="1:3" x14ac:dyDescent="0.2">
      <c r="A368">
        <v>367</v>
      </c>
      <c r="C368">
        <f t="shared" si="5"/>
        <v>-31591</v>
      </c>
    </row>
    <row r="369" spans="1:3" x14ac:dyDescent="0.2">
      <c r="A369">
        <v>368</v>
      </c>
      <c r="C369">
        <f t="shared" si="5"/>
        <v>-31591</v>
      </c>
    </row>
    <row r="370" spans="1:3" x14ac:dyDescent="0.2">
      <c r="A370">
        <v>369</v>
      </c>
      <c r="C370">
        <f t="shared" si="5"/>
        <v>-31591</v>
      </c>
    </row>
    <row r="371" spans="1:3" x14ac:dyDescent="0.2">
      <c r="A371">
        <v>370</v>
      </c>
      <c r="C371">
        <f t="shared" si="5"/>
        <v>-31591</v>
      </c>
    </row>
    <row r="372" spans="1:3" x14ac:dyDescent="0.2">
      <c r="A372">
        <v>371</v>
      </c>
      <c r="C372">
        <f t="shared" si="5"/>
        <v>-31591</v>
      </c>
    </row>
    <row r="373" spans="1:3" x14ac:dyDescent="0.2">
      <c r="A373">
        <v>372</v>
      </c>
      <c r="C373">
        <f t="shared" si="5"/>
        <v>-31591</v>
      </c>
    </row>
    <row r="374" spans="1:3" x14ac:dyDescent="0.2">
      <c r="A374">
        <v>373</v>
      </c>
      <c r="C374">
        <f t="shared" si="5"/>
        <v>-31591</v>
      </c>
    </row>
    <row r="375" spans="1:3" x14ac:dyDescent="0.2">
      <c r="A375">
        <v>374</v>
      </c>
      <c r="C375">
        <f t="shared" si="5"/>
        <v>-31591</v>
      </c>
    </row>
    <row r="376" spans="1:3" x14ac:dyDescent="0.2">
      <c r="A376">
        <v>375</v>
      </c>
      <c r="C376">
        <f t="shared" si="5"/>
        <v>-31591</v>
      </c>
    </row>
    <row r="377" spans="1:3" x14ac:dyDescent="0.2">
      <c r="A377">
        <v>376</v>
      </c>
      <c r="C377">
        <f t="shared" si="5"/>
        <v>-31591</v>
      </c>
    </row>
    <row r="378" spans="1:3" x14ac:dyDescent="0.2">
      <c r="A378">
        <v>377</v>
      </c>
      <c r="C378">
        <f t="shared" si="5"/>
        <v>-31591</v>
      </c>
    </row>
    <row r="379" spans="1:3" x14ac:dyDescent="0.2">
      <c r="A379">
        <v>378</v>
      </c>
      <c r="C379">
        <f t="shared" si="5"/>
        <v>-31591</v>
      </c>
    </row>
    <row r="380" spans="1:3" x14ac:dyDescent="0.2">
      <c r="A380">
        <v>379</v>
      </c>
      <c r="C380">
        <f t="shared" si="5"/>
        <v>-31591</v>
      </c>
    </row>
    <row r="381" spans="1:3" x14ac:dyDescent="0.2">
      <c r="A381">
        <v>380</v>
      </c>
      <c r="C381">
        <f t="shared" si="5"/>
        <v>-31591</v>
      </c>
    </row>
    <row r="382" spans="1:3" x14ac:dyDescent="0.2">
      <c r="A382">
        <v>381</v>
      </c>
      <c r="C382">
        <f t="shared" si="5"/>
        <v>-31591</v>
      </c>
    </row>
    <row r="383" spans="1:3" x14ac:dyDescent="0.2">
      <c r="A383">
        <v>382</v>
      </c>
      <c r="C383">
        <f t="shared" si="5"/>
        <v>-31591</v>
      </c>
    </row>
    <row r="384" spans="1:3" x14ac:dyDescent="0.2">
      <c r="A384">
        <v>383</v>
      </c>
      <c r="C384">
        <f t="shared" si="5"/>
        <v>-31591</v>
      </c>
    </row>
    <row r="385" spans="1:3" x14ac:dyDescent="0.2">
      <c r="A385">
        <v>384</v>
      </c>
      <c r="C385">
        <f t="shared" si="5"/>
        <v>-31591</v>
      </c>
    </row>
    <row r="386" spans="1:3" x14ac:dyDescent="0.2">
      <c r="A386">
        <v>385</v>
      </c>
      <c r="C386">
        <f t="shared" si="5"/>
        <v>-31591</v>
      </c>
    </row>
    <row r="387" spans="1:3" x14ac:dyDescent="0.2">
      <c r="A387">
        <v>386</v>
      </c>
      <c r="C387">
        <f t="shared" si="5"/>
        <v>-31591</v>
      </c>
    </row>
    <row r="388" spans="1:3" x14ac:dyDescent="0.2">
      <c r="A388">
        <v>387</v>
      </c>
      <c r="C388">
        <f t="shared" ref="C388:C451" si="6">B388+C387</f>
        <v>-31591</v>
      </c>
    </row>
    <row r="389" spans="1:3" x14ac:dyDescent="0.2">
      <c r="A389">
        <v>388</v>
      </c>
      <c r="C389">
        <f t="shared" si="6"/>
        <v>-31591</v>
      </c>
    </row>
    <row r="390" spans="1:3" x14ac:dyDescent="0.2">
      <c r="A390">
        <v>389</v>
      </c>
      <c r="C390">
        <f t="shared" si="6"/>
        <v>-31591</v>
      </c>
    </row>
    <row r="391" spans="1:3" x14ac:dyDescent="0.2">
      <c r="A391">
        <v>390</v>
      </c>
      <c r="C391">
        <f t="shared" si="6"/>
        <v>-31591</v>
      </c>
    </row>
    <row r="392" spans="1:3" x14ac:dyDescent="0.2">
      <c r="A392">
        <v>391</v>
      </c>
      <c r="C392">
        <f t="shared" si="6"/>
        <v>-31591</v>
      </c>
    </row>
    <row r="393" spans="1:3" x14ac:dyDescent="0.2">
      <c r="A393">
        <v>392</v>
      </c>
      <c r="C393">
        <f t="shared" si="6"/>
        <v>-31591</v>
      </c>
    </row>
    <row r="394" spans="1:3" x14ac:dyDescent="0.2">
      <c r="A394">
        <v>393</v>
      </c>
      <c r="C394">
        <f t="shared" si="6"/>
        <v>-31591</v>
      </c>
    </row>
    <row r="395" spans="1:3" x14ac:dyDescent="0.2">
      <c r="A395">
        <v>394</v>
      </c>
      <c r="C395">
        <f t="shared" si="6"/>
        <v>-31591</v>
      </c>
    </row>
    <row r="396" spans="1:3" x14ac:dyDescent="0.2">
      <c r="A396">
        <v>395</v>
      </c>
      <c r="C396">
        <f t="shared" si="6"/>
        <v>-31591</v>
      </c>
    </row>
    <row r="397" spans="1:3" x14ac:dyDescent="0.2">
      <c r="A397">
        <v>396</v>
      </c>
      <c r="C397">
        <f t="shared" si="6"/>
        <v>-31591</v>
      </c>
    </row>
    <row r="398" spans="1:3" x14ac:dyDescent="0.2">
      <c r="A398">
        <v>397</v>
      </c>
      <c r="C398">
        <f t="shared" si="6"/>
        <v>-31591</v>
      </c>
    </row>
    <row r="399" spans="1:3" x14ac:dyDescent="0.2">
      <c r="A399">
        <v>398</v>
      </c>
      <c r="C399">
        <f t="shared" si="6"/>
        <v>-31591</v>
      </c>
    </row>
    <row r="400" spans="1:3" x14ac:dyDescent="0.2">
      <c r="A400">
        <v>399</v>
      </c>
      <c r="C400">
        <f t="shared" si="6"/>
        <v>-31591</v>
      </c>
    </row>
    <row r="401" spans="1:3" x14ac:dyDescent="0.2">
      <c r="A401">
        <v>400</v>
      </c>
      <c r="C401">
        <f t="shared" si="6"/>
        <v>-31591</v>
      </c>
    </row>
    <row r="402" spans="1:3" x14ac:dyDescent="0.2">
      <c r="A402">
        <v>401</v>
      </c>
      <c r="C402">
        <f t="shared" si="6"/>
        <v>-31591</v>
      </c>
    </row>
    <row r="403" spans="1:3" x14ac:dyDescent="0.2">
      <c r="A403">
        <v>402</v>
      </c>
      <c r="C403">
        <f t="shared" si="6"/>
        <v>-31591</v>
      </c>
    </row>
    <row r="404" spans="1:3" x14ac:dyDescent="0.2">
      <c r="A404">
        <v>403</v>
      </c>
      <c r="C404">
        <f t="shared" si="6"/>
        <v>-31591</v>
      </c>
    </row>
    <row r="405" spans="1:3" x14ac:dyDescent="0.2">
      <c r="A405">
        <v>404</v>
      </c>
      <c r="C405">
        <f t="shared" si="6"/>
        <v>-31591</v>
      </c>
    </row>
    <row r="406" spans="1:3" x14ac:dyDescent="0.2">
      <c r="A406">
        <v>405</v>
      </c>
      <c r="C406">
        <f t="shared" si="6"/>
        <v>-31591</v>
      </c>
    </row>
    <row r="407" spans="1:3" x14ac:dyDescent="0.2">
      <c r="A407">
        <v>406</v>
      </c>
      <c r="C407">
        <f t="shared" si="6"/>
        <v>-31591</v>
      </c>
    </row>
    <row r="408" spans="1:3" x14ac:dyDescent="0.2">
      <c r="A408">
        <v>407</v>
      </c>
      <c r="C408">
        <f t="shared" si="6"/>
        <v>-31591</v>
      </c>
    </row>
    <row r="409" spans="1:3" x14ac:dyDescent="0.2">
      <c r="A409">
        <v>408</v>
      </c>
      <c r="C409">
        <f t="shared" si="6"/>
        <v>-31591</v>
      </c>
    </row>
    <row r="410" spans="1:3" x14ac:dyDescent="0.2">
      <c r="A410">
        <v>409</v>
      </c>
      <c r="C410">
        <f t="shared" si="6"/>
        <v>-31591</v>
      </c>
    </row>
    <row r="411" spans="1:3" x14ac:dyDescent="0.2">
      <c r="A411">
        <v>410</v>
      </c>
      <c r="C411">
        <f t="shared" si="6"/>
        <v>-31591</v>
      </c>
    </row>
    <row r="412" spans="1:3" x14ac:dyDescent="0.2">
      <c r="A412">
        <v>411</v>
      </c>
      <c r="C412">
        <f t="shared" si="6"/>
        <v>-31591</v>
      </c>
    </row>
    <row r="413" spans="1:3" x14ac:dyDescent="0.2">
      <c r="A413">
        <v>412</v>
      </c>
      <c r="C413">
        <f t="shared" si="6"/>
        <v>-31591</v>
      </c>
    </row>
    <row r="414" spans="1:3" x14ac:dyDescent="0.2">
      <c r="A414">
        <v>413</v>
      </c>
      <c r="C414">
        <f t="shared" si="6"/>
        <v>-31591</v>
      </c>
    </row>
    <row r="415" spans="1:3" x14ac:dyDescent="0.2">
      <c r="A415">
        <v>414</v>
      </c>
      <c r="C415">
        <f t="shared" si="6"/>
        <v>-31591</v>
      </c>
    </row>
    <row r="416" spans="1:3" x14ac:dyDescent="0.2">
      <c r="A416">
        <v>415</v>
      </c>
      <c r="C416">
        <f t="shared" si="6"/>
        <v>-31591</v>
      </c>
    </row>
    <row r="417" spans="1:3" x14ac:dyDescent="0.2">
      <c r="A417">
        <v>416</v>
      </c>
      <c r="C417">
        <f t="shared" si="6"/>
        <v>-31591</v>
      </c>
    </row>
    <row r="418" spans="1:3" x14ac:dyDescent="0.2">
      <c r="A418">
        <v>417</v>
      </c>
      <c r="C418">
        <f t="shared" si="6"/>
        <v>-31591</v>
      </c>
    </row>
    <row r="419" spans="1:3" x14ac:dyDescent="0.2">
      <c r="A419">
        <v>418</v>
      </c>
      <c r="C419">
        <f t="shared" si="6"/>
        <v>-31591</v>
      </c>
    </row>
    <row r="420" spans="1:3" x14ac:dyDescent="0.2">
      <c r="A420">
        <v>419</v>
      </c>
      <c r="C420">
        <f t="shared" si="6"/>
        <v>-31591</v>
      </c>
    </row>
    <row r="421" spans="1:3" x14ac:dyDescent="0.2">
      <c r="A421">
        <v>420</v>
      </c>
      <c r="C421">
        <f t="shared" si="6"/>
        <v>-31591</v>
      </c>
    </row>
    <row r="422" spans="1:3" x14ac:dyDescent="0.2">
      <c r="A422">
        <v>421</v>
      </c>
      <c r="C422">
        <f t="shared" si="6"/>
        <v>-31591</v>
      </c>
    </row>
    <row r="423" spans="1:3" x14ac:dyDescent="0.2">
      <c r="A423">
        <v>422</v>
      </c>
      <c r="C423">
        <f t="shared" si="6"/>
        <v>-31591</v>
      </c>
    </row>
    <row r="424" spans="1:3" x14ac:dyDescent="0.2">
      <c r="A424">
        <v>423</v>
      </c>
      <c r="C424">
        <f t="shared" si="6"/>
        <v>-31591</v>
      </c>
    </row>
    <row r="425" spans="1:3" x14ac:dyDescent="0.2">
      <c r="A425">
        <v>424</v>
      </c>
      <c r="C425">
        <f t="shared" si="6"/>
        <v>-31591</v>
      </c>
    </row>
    <row r="426" spans="1:3" x14ac:dyDescent="0.2">
      <c r="A426">
        <v>425</v>
      </c>
      <c r="C426">
        <f t="shared" si="6"/>
        <v>-31591</v>
      </c>
    </row>
    <row r="427" spans="1:3" x14ac:dyDescent="0.2">
      <c r="A427">
        <v>426</v>
      </c>
      <c r="C427">
        <f t="shared" si="6"/>
        <v>-31591</v>
      </c>
    </row>
    <row r="428" spans="1:3" x14ac:dyDescent="0.2">
      <c r="A428">
        <v>427</v>
      </c>
      <c r="C428">
        <f t="shared" si="6"/>
        <v>-31591</v>
      </c>
    </row>
    <row r="429" spans="1:3" x14ac:dyDescent="0.2">
      <c r="A429">
        <v>428</v>
      </c>
      <c r="C429">
        <f t="shared" si="6"/>
        <v>-31591</v>
      </c>
    </row>
    <row r="430" spans="1:3" x14ac:dyDescent="0.2">
      <c r="A430">
        <v>429</v>
      </c>
      <c r="C430">
        <f t="shared" si="6"/>
        <v>-31591</v>
      </c>
    </row>
    <row r="431" spans="1:3" x14ac:dyDescent="0.2">
      <c r="A431">
        <v>430</v>
      </c>
      <c r="C431">
        <f t="shared" si="6"/>
        <v>-31591</v>
      </c>
    </row>
    <row r="432" spans="1:3" x14ac:dyDescent="0.2">
      <c r="A432">
        <v>431</v>
      </c>
      <c r="C432">
        <f t="shared" si="6"/>
        <v>-31591</v>
      </c>
    </row>
    <row r="433" spans="1:3" x14ac:dyDescent="0.2">
      <c r="A433">
        <v>432</v>
      </c>
      <c r="C433">
        <f t="shared" si="6"/>
        <v>-31591</v>
      </c>
    </row>
    <row r="434" spans="1:3" x14ac:dyDescent="0.2">
      <c r="A434">
        <v>433</v>
      </c>
      <c r="C434">
        <f t="shared" si="6"/>
        <v>-31591</v>
      </c>
    </row>
    <row r="435" spans="1:3" x14ac:dyDescent="0.2">
      <c r="A435">
        <v>434</v>
      </c>
      <c r="C435">
        <f t="shared" si="6"/>
        <v>-31591</v>
      </c>
    </row>
    <row r="436" spans="1:3" x14ac:dyDescent="0.2">
      <c r="A436">
        <v>435</v>
      </c>
      <c r="C436">
        <f t="shared" si="6"/>
        <v>-31591</v>
      </c>
    </row>
    <row r="437" spans="1:3" x14ac:dyDescent="0.2">
      <c r="A437">
        <v>436</v>
      </c>
      <c r="C437">
        <f t="shared" si="6"/>
        <v>-31591</v>
      </c>
    </row>
    <row r="438" spans="1:3" x14ac:dyDescent="0.2">
      <c r="A438">
        <v>437</v>
      </c>
      <c r="C438">
        <f t="shared" si="6"/>
        <v>-31591</v>
      </c>
    </row>
    <row r="439" spans="1:3" x14ac:dyDescent="0.2">
      <c r="A439">
        <v>438</v>
      </c>
      <c r="C439">
        <f t="shared" si="6"/>
        <v>-31591</v>
      </c>
    </row>
    <row r="440" spans="1:3" x14ac:dyDescent="0.2">
      <c r="A440">
        <v>439</v>
      </c>
      <c r="C440">
        <f t="shared" si="6"/>
        <v>-31591</v>
      </c>
    </row>
    <row r="441" spans="1:3" x14ac:dyDescent="0.2">
      <c r="A441">
        <v>440</v>
      </c>
      <c r="C441">
        <f t="shared" si="6"/>
        <v>-31591</v>
      </c>
    </row>
    <row r="442" spans="1:3" x14ac:dyDescent="0.2">
      <c r="A442">
        <v>441</v>
      </c>
      <c r="C442">
        <f t="shared" si="6"/>
        <v>-31591</v>
      </c>
    </row>
    <row r="443" spans="1:3" x14ac:dyDescent="0.2">
      <c r="A443">
        <v>442</v>
      </c>
      <c r="C443">
        <f t="shared" si="6"/>
        <v>-31591</v>
      </c>
    </row>
    <row r="444" spans="1:3" x14ac:dyDescent="0.2">
      <c r="A444">
        <v>443</v>
      </c>
      <c r="C444">
        <f t="shared" si="6"/>
        <v>-31591</v>
      </c>
    </row>
    <row r="445" spans="1:3" x14ac:dyDescent="0.2">
      <c r="A445">
        <v>444</v>
      </c>
      <c r="C445">
        <f t="shared" si="6"/>
        <v>-31591</v>
      </c>
    </row>
    <row r="446" spans="1:3" x14ac:dyDescent="0.2">
      <c r="A446">
        <v>445</v>
      </c>
      <c r="C446">
        <f t="shared" si="6"/>
        <v>-31591</v>
      </c>
    </row>
    <row r="447" spans="1:3" x14ac:dyDescent="0.2">
      <c r="A447">
        <v>446</v>
      </c>
      <c r="C447">
        <f t="shared" si="6"/>
        <v>-31591</v>
      </c>
    </row>
    <row r="448" spans="1:3" x14ac:dyDescent="0.2">
      <c r="A448">
        <v>447</v>
      </c>
      <c r="C448">
        <f t="shared" si="6"/>
        <v>-31591</v>
      </c>
    </row>
    <row r="449" spans="1:3" x14ac:dyDescent="0.2">
      <c r="A449">
        <v>448</v>
      </c>
      <c r="C449">
        <f t="shared" si="6"/>
        <v>-31591</v>
      </c>
    </row>
    <row r="450" spans="1:3" x14ac:dyDescent="0.2">
      <c r="A450">
        <v>449</v>
      </c>
      <c r="C450">
        <f t="shared" si="6"/>
        <v>-31591</v>
      </c>
    </row>
    <row r="451" spans="1:3" x14ac:dyDescent="0.2">
      <c r="A451">
        <v>450</v>
      </c>
      <c r="C451">
        <f t="shared" si="6"/>
        <v>-31591</v>
      </c>
    </row>
    <row r="452" spans="1:3" x14ac:dyDescent="0.2">
      <c r="A452">
        <v>451</v>
      </c>
      <c r="C452">
        <f t="shared" ref="C452:C501" si="7">B452+C451</f>
        <v>-31591</v>
      </c>
    </row>
    <row r="453" spans="1:3" x14ac:dyDescent="0.2">
      <c r="A453">
        <v>452</v>
      </c>
      <c r="C453">
        <f t="shared" si="7"/>
        <v>-31591</v>
      </c>
    </row>
    <row r="454" spans="1:3" x14ac:dyDescent="0.2">
      <c r="A454">
        <v>453</v>
      </c>
      <c r="C454">
        <f t="shared" si="7"/>
        <v>-31591</v>
      </c>
    </row>
    <row r="455" spans="1:3" x14ac:dyDescent="0.2">
      <c r="A455">
        <v>454</v>
      </c>
      <c r="C455">
        <f t="shared" si="7"/>
        <v>-31591</v>
      </c>
    </row>
    <row r="456" spans="1:3" x14ac:dyDescent="0.2">
      <c r="A456">
        <v>455</v>
      </c>
      <c r="C456">
        <f t="shared" si="7"/>
        <v>-31591</v>
      </c>
    </row>
    <row r="457" spans="1:3" x14ac:dyDescent="0.2">
      <c r="A457">
        <v>456</v>
      </c>
      <c r="C457">
        <f t="shared" si="7"/>
        <v>-31591</v>
      </c>
    </row>
    <row r="458" spans="1:3" x14ac:dyDescent="0.2">
      <c r="A458">
        <v>457</v>
      </c>
      <c r="C458">
        <f t="shared" si="7"/>
        <v>-31591</v>
      </c>
    </row>
    <row r="459" spans="1:3" x14ac:dyDescent="0.2">
      <c r="A459">
        <v>458</v>
      </c>
      <c r="C459">
        <f t="shared" si="7"/>
        <v>-31591</v>
      </c>
    </row>
    <row r="460" spans="1:3" x14ac:dyDescent="0.2">
      <c r="A460">
        <v>459</v>
      </c>
      <c r="C460">
        <f t="shared" si="7"/>
        <v>-31591</v>
      </c>
    </row>
    <row r="461" spans="1:3" x14ac:dyDescent="0.2">
      <c r="A461">
        <v>460</v>
      </c>
      <c r="C461">
        <f t="shared" si="7"/>
        <v>-31591</v>
      </c>
    </row>
    <row r="462" spans="1:3" x14ac:dyDescent="0.2">
      <c r="A462">
        <v>461</v>
      </c>
      <c r="C462">
        <f t="shared" si="7"/>
        <v>-31591</v>
      </c>
    </row>
    <row r="463" spans="1:3" x14ac:dyDescent="0.2">
      <c r="A463">
        <v>462</v>
      </c>
      <c r="C463">
        <f t="shared" si="7"/>
        <v>-31591</v>
      </c>
    </row>
    <row r="464" spans="1:3" x14ac:dyDescent="0.2">
      <c r="A464">
        <v>463</v>
      </c>
      <c r="C464">
        <f t="shared" si="7"/>
        <v>-31591</v>
      </c>
    </row>
    <row r="465" spans="1:3" x14ac:dyDescent="0.2">
      <c r="A465">
        <v>464</v>
      </c>
      <c r="C465">
        <f t="shared" si="7"/>
        <v>-31591</v>
      </c>
    </row>
    <row r="466" spans="1:3" x14ac:dyDescent="0.2">
      <c r="A466">
        <v>465</v>
      </c>
      <c r="C466">
        <f t="shared" si="7"/>
        <v>-31591</v>
      </c>
    </row>
    <row r="467" spans="1:3" x14ac:dyDescent="0.2">
      <c r="A467">
        <v>466</v>
      </c>
      <c r="C467">
        <f t="shared" si="7"/>
        <v>-31591</v>
      </c>
    </row>
    <row r="468" spans="1:3" x14ac:dyDescent="0.2">
      <c r="A468">
        <v>467</v>
      </c>
      <c r="C468">
        <f t="shared" si="7"/>
        <v>-31591</v>
      </c>
    </row>
    <row r="469" spans="1:3" x14ac:dyDescent="0.2">
      <c r="A469">
        <v>468</v>
      </c>
      <c r="C469">
        <f t="shared" si="7"/>
        <v>-31591</v>
      </c>
    </row>
    <row r="470" spans="1:3" x14ac:dyDescent="0.2">
      <c r="A470">
        <v>469</v>
      </c>
      <c r="C470">
        <f t="shared" si="7"/>
        <v>-31591</v>
      </c>
    </row>
    <row r="471" spans="1:3" x14ac:dyDescent="0.2">
      <c r="A471">
        <v>470</v>
      </c>
      <c r="C471">
        <f t="shared" si="7"/>
        <v>-31591</v>
      </c>
    </row>
    <row r="472" spans="1:3" x14ac:dyDescent="0.2">
      <c r="A472">
        <v>471</v>
      </c>
      <c r="C472">
        <f t="shared" si="7"/>
        <v>-31591</v>
      </c>
    </row>
    <row r="473" spans="1:3" x14ac:dyDescent="0.2">
      <c r="A473">
        <v>472</v>
      </c>
      <c r="C473">
        <f t="shared" si="7"/>
        <v>-31591</v>
      </c>
    </row>
    <row r="474" spans="1:3" x14ac:dyDescent="0.2">
      <c r="A474">
        <v>473</v>
      </c>
      <c r="C474">
        <f t="shared" si="7"/>
        <v>-31591</v>
      </c>
    </row>
    <row r="475" spans="1:3" x14ac:dyDescent="0.2">
      <c r="A475">
        <v>474</v>
      </c>
      <c r="C475">
        <f t="shared" si="7"/>
        <v>-31591</v>
      </c>
    </row>
    <row r="476" spans="1:3" x14ac:dyDescent="0.2">
      <c r="A476">
        <v>475</v>
      </c>
      <c r="C476">
        <f t="shared" si="7"/>
        <v>-31591</v>
      </c>
    </row>
    <row r="477" spans="1:3" x14ac:dyDescent="0.2">
      <c r="A477">
        <v>476</v>
      </c>
      <c r="C477">
        <f t="shared" si="7"/>
        <v>-31591</v>
      </c>
    </row>
    <row r="478" spans="1:3" x14ac:dyDescent="0.2">
      <c r="A478">
        <v>477</v>
      </c>
      <c r="C478">
        <f t="shared" si="7"/>
        <v>-31591</v>
      </c>
    </row>
    <row r="479" spans="1:3" x14ac:dyDescent="0.2">
      <c r="A479">
        <v>478</v>
      </c>
      <c r="C479">
        <f t="shared" si="7"/>
        <v>-31591</v>
      </c>
    </row>
    <row r="480" spans="1:3" x14ac:dyDescent="0.2">
      <c r="A480">
        <v>479</v>
      </c>
      <c r="C480">
        <f t="shared" si="7"/>
        <v>-31591</v>
      </c>
    </row>
    <row r="481" spans="1:3" x14ac:dyDescent="0.2">
      <c r="A481">
        <v>480</v>
      </c>
      <c r="C481">
        <f t="shared" si="7"/>
        <v>-31591</v>
      </c>
    </row>
    <row r="482" spans="1:3" x14ac:dyDescent="0.2">
      <c r="A482">
        <v>481</v>
      </c>
      <c r="C482">
        <f t="shared" si="7"/>
        <v>-31591</v>
      </c>
    </row>
    <row r="483" spans="1:3" x14ac:dyDescent="0.2">
      <c r="A483">
        <v>482</v>
      </c>
      <c r="C483">
        <f t="shared" si="7"/>
        <v>-31591</v>
      </c>
    </row>
    <row r="484" spans="1:3" x14ac:dyDescent="0.2">
      <c r="A484">
        <v>483</v>
      </c>
      <c r="C484">
        <f t="shared" si="7"/>
        <v>-31591</v>
      </c>
    </row>
    <row r="485" spans="1:3" x14ac:dyDescent="0.2">
      <c r="A485">
        <v>484</v>
      </c>
      <c r="C485">
        <f t="shared" si="7"/>
        <v>-31591</v>
      </c>
    </row>
    <row r="486" spans="1:3" x14ac:dyDescent="0.2">
      <c r="A486">
        <v>485</v>
      </c>
      <c r="C486">
        <f t="shared" si="7"/>
        <v>-31591</v>
      </c>
    </row>
    <row r="487" spans="1:3" x14ac:dyDescent="0.2">
      <c r="A487">
        <v>486</v>
      </c>
      <c r="C487">
        <f t="shared" si="7"/>
        <v>-31591</v>
      </c>
    </row>
    <row r="488" spans="1:3" x14ac:dyDescent="0.2">
      <c r="A488">
        <v>487</v>
      </c>
      <c r="C488">
        <f t="shared" si="7"/>
        <v>-31591</v>
      </c>
    </row>
    <row r="489" spans="1:3" x14ac:dyDescent="0.2">
      <c r="A489">
        <v>488</v>
      </c>
      <c r="C489">
        <f t="shared" si="7"/>
        <v>-31591</v>
      </c>
    </row>
    <row r="490" spans="1:3" x14ac:dyDescent="0.2">
      <c r="A490">
        <v>489</v>
      </c>
      <c r="C490">
        <f t="shared" si="7"/>
        <v>-31591</v>
      </c>
    </row>
    <row r="491" spans="1:3" x14ac:dyDescent="0.2">
      <c r="A491">
        <v>490</v>
      </c>
      <c r="C491">
        <f t="shared" si="7"/>
        <v>-31591</v>
      </c>
    </row>
    <row r="492" spans="1:3" x14ac:dyDescent="0.2">
      <c r="A492">
        <v>491</v>
      </c>
      <c r="C492">
        <f t="shared" si="7"/>
        <v>-31591</v>
      </c>
    </row>
    <row r="493" spans="1:3" x14ac:dyDescent="0.2">
      <c r="A493">
        <v>492</v>
      </c>
      <c r="C493">
        <f t="shared" si="7"/>
        <v>-31591</v>
      </c>
    </row>
    <row r="494" spans="1:3" x14ac:dyDescent="0.2">
      <c r="A494">
        <v>493</v>
      </c>
      <c r="C494">
        <f t="shared" si="7"/>
        <v>-31591</v>
      </c>
    </row>
    <row r="495" spans="1:3" x14ac:dyDescent="0.2">
      <c r="A495">
        <v>494</v>
      </c>
      <c r="C495">
        <f t="shared" si="7"/>
        <v>-31591</v>
      </c>
    </row>
    <row r="496" spans="1:3" x14ac:dyDescent="0.2">
      <c r="A496">
        <v>495</v>
      </c>
      <c r="C496">
        <f t="shared" si="7"/>
        <v>-31591</v>
      </c>
    </row>
    <row r="497" spans="1:3" x14ac:dyDescent="0.2">
      <c r="A497">
        <v>496</v>
      </c>
      <c r="C497">
        <f t="shared" si="7"/>
        <v>-31591</v>
      </c>
    </row>
    <row r="498" spans="1:3" x14ac:dyDescent="0.2">
      <c r="A498">
        <v>497</v>
      </c>
      <c r="C498">
        <f t="shared" si="7"/>
        <v>-31591</v>
      </c>
    </row>
    <row r="499" spans="1:3" x14ac:dyDescent="0.2">
      <c r="A499">
        <v>498</v>
      </c>
      <c r="C499">
        <f t="shared" si="7"/>
        <v>-31591</v>
      </c>
    </row>
    <row r="500" spans="1:3" x14ac:dyDescent="0.2">
      <c r="A500">
        <v>499</v>
      </c>
      <c r="C500">
        <f t="shared" si="7"/>
        <v>-31591</v>
      </c>
    </row>
    <row r="501" spans="1:3" x14ac:dyDescent="0.2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Sheet1 (2)</vt:lpstr>
      <vt:lpstr>Sheet1 (3)</vt:lpstr>
      <vt:lpstr>Sheet1</vt:lpstr>
      <vt:lpstr>Crypto</vt:lpstr>
      <vt:lpstr>Agreement</vt:lpstr>
      <vt:lpstr>Debt funds</vt:lpstr>
      <vt:lpstr>covered call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2025-01-21T10:00:53Z</dcterms:modified>
</cp:coreProperties>
</file>