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8_{FB0BA27F-8EA8-AF40-8319-03D643202C2F}" xr6:coauthVersionLast="47" xr6:coauthVersionMax="47" xr10:uidLastSave="{00000000-0000-0000-0000-000000000000}"/>
  <bookViews>
    <workbookView xWindow="0" yWindow="760" windowWidth="34560" windowHeight="20200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'dte1'!$A$1:$U$69</definedName>
    <definedName name="_xlnm._FilterDatabase" localSheetId="3" hidden="1">'dte2'!$A$1:$U$69</definedName>
    <definedName name="_xlnm._FilterDatabase" localSheetId="4" hidden="1">'dte3'!$A$1:$U$69</definedName>
    <definedName name="_xlnm._FilterDatabase" localSheetId="5" hidden="1">'dte4'!$A$1:$U$69</definedName>
    <definedName name="_xlnm._FilterDatabase" localSheetId="0" hidden="1">Sheet1!$A$1:$S$294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8" i="10" l="1"/>
  <c r="T69" i="10"/>
  <c r="T68" i="10" s="1"/>
  <c r="T67" i="10" s="1"/>
  <c r="T66" i="10" s="1"/>
  <c r="T65" i="10" s="1"/>
  <c r="T64" i="10" s="1"/>
  <c r="T63" i="10" s="1"/>
  <c r="T62" i="10" s="1"/>
  <c r="T61" i="10" s="1"/>
  <c r="T60" i="10" s="1"/>
  <c r="T59" i="10" s="1"/>
  <c r="T58" i="10" s="1"/>
  <c r="T57" i="10" s="1"/>
  <c r="T56" i="10" s="1"/>
  <c r="T55" i="10" s="1"/>
  <c r="T54" i="10" s="1"/>
  <c r="T53" i="10" s="1"/>
  <c r="T52" i="10" s="1"/>
  <c r="T51" i="10" s="1"/>
  <c r="T50" i="10" s="1"/>
  <c r="T49" i="10" s="1"/>
  <c r="T48" i="10" s="1"/>
  <c r="T47" i="10" s="1"/>
  <c r="T46" i="10" s="1"/>
  <c r="T45" i="10" s="1"/>
  <c r="T44" i="10" s="1"/>
  <c r="T43" i="10" s="1"/>
  <c r="T42" i="10" s="1"/>
  <c r="T41" i="10" s="1"/>
  <c r="T40" i="10" s="1"/>
  <c r="T39" i="10" s="1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T19" i="10" s="1"/>
  <c r="T18" i="10" s="1"/>
  <c r="T17" i="10" s="1"/>
  <c r="T16" i="10" s="1"/>
  <c r="T15" i="10" s="1"/>
  <c r="T14" i="10" s="1"/>
  <c r="T13" i="10" s="1"/>
  <c r="T12" i="10" s="1"/>
  <c r="T11" i="10" s="1"/>
  <c r="T10" i="10" s="1"/>
  <c r="T9" i="10" s="1"/>
  <c r="T8" i="10" s="1"/>
  <c r="T7" i="10" s="1"/>
  <c r="T6" i="10" s="1"/>
  <c r="T5" i="10" s="1"/>
  <c r="T4" i="10" s="1"/>
  <c r="T3" i="10" s="1"/>
  <c r="T2" i="10" s="1"/>
  <c r="U69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9" i="13"/>
  <c r="T69" i="13"/>
  <c r="U68" i="13"/>
  <c r="T68" i="13"/>
  <c r="U67" i="13"/>
  <c r="T67" i="13"/>
  <c r="U66" i="13"/>
  <c r="T66" i="13"/>
  <c r="T65" i="13" s="1"/>
  <c r="T64" i="13" s="1"/>
  <c r="T63" i="13" s="1"/>
  <c r="T62" i="13" s="1"/>
  <c r="T61" i="13" s="1"/>
  <c r="T60" i="13" s="1"/>
  <c r="T59" i="13" s="1"/>
  <c r="T58" i="13" s="1"/>
  <c r="T57" i="13" s="1"/>
  <c r="T56" i="13" s="1"/>
  <c r="T55" i="13" s="1"/>
  <c r="T54" i="13" s="1"/>
  <c r="T53" i="13" s="1"/>
  <c r="T52" i="13" s="1"/>
  <c r="T51" i="13" s="1"/>
  <c r="T50" i="13" s="1"/>
  <c r="T49" i="13" s="1"/>
  <c r="T48" i="13" s="1"/>
  <c r="T47" i="13" s="1"/>
  <c r="T46" i="13" s="1"/>
  <c r="T45" i="13" s="1"/>
  <c r="T44" i="13" s="1"/>
  <c r="T43" i="13" s="1"/>
  <c r="T42" i="13" s="1"/>
  <c r="T41" i="13" s="1"/>
  <c r="T40" i="13" s="1"/>
  <c r="T39" i="13" s="1"/>
  <c r="T38" i="13" s="1"/>
  <c r="T37" i="13" s="1"/>
  <c r="T36" i="13" s="1"/>
  <c r="T35" i="13" s="1"/>
  <c r="T34" i="13" s="1"/>
  <c r="T33" i="13" s="1"/>
  <c r="T32" i="13" s="1"/>
  <c r="T31" i="13" s="1"/>
  <c r="T30" i="13" s="1"/>
  <c r="T29" i="13" s="1"/>
  <c r="T28" i="13" s="1"/>
  <c r="T27" i="13" s="1"/>
  <c r="T26" i="13" s="1"/>
  <c r="T25" i="13" s="1"/>
  <c r="T24" i="13" s="1"/>
  <c r="T23" i="13" s="1"/>
  <c r="T22" i="13" s="1"/>
  <c r="T21" i="13" s="1"/>
  <c r="T20" i="13" s="1"/>
  <c r="T19" i="13" s="1"/>
  <c r="T18" i="13" s="1"/>
  <c r="T17" i="13" s="1"/>
  <c r="T16" i="13" s="1"/>
  <c r="T15" i="13" s="1"/>
  <c r="T14" i="13" s="1"/>
  <c r="T13" i="13" s="1"/>
  <c r="T12" i="13" s="1"/>
  <c r="T11" i="13" s="1"/>
  <c r="T10" i="13" s="1"/>
  <c r="T9" i="13" s="1"/>
  <c r="T8" i="13" s="1"/>
  <c r="T7" i="13" s="1"/>
  <c r="T6" i="13" s="1"/>
  <c r="T5" i="13" s="1"/>
  <c r="T4" i="13" s="1"/>
  <c r="T3" i="13" s="1"/>
  <c r="T2" i="13" s="1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Z22" i="13"/>
  <c r="U22" i="13"/>
  <c r="U21" i="13"/>
  <c r="U20" i="13"/>
  <c r="U19" i="13"/>
  <c r="U18" i="13"/>
  <c r="U17" i="13"/>
  <c r="U16" i="13"/>
  <c r="U15" i="13"/>
  <c r="U14" i="13"/>
  <c r="Z13" i="13"/>
  <c r="U13" i="13"/>
  <c r="Z12" i="13"/>
  <c r="U12" i="13"/>
  <c r="U11" i="13"/>
  <c r="U10" i="13"/>
  <c r="Z9" i="13"/>
  <c r="U9" i="13"/>
  <c r="Z8" i="13"/>
  <c r="Z10" i="13" s="1"/>
  <c r="U8" i="13"/>
  <c r="U7" i="13"/>
  <c r="U6" i="13"/>
  <c r="U5" i="13"/>
  <c r="Z4" i="13"/>
  <c r="U4" i="13"/>
  <c r="Z20" i="13" s="1"/>
  <c r="Z3" i="13"/>
  <c r="Z5" i="13" s="1"/>
  <c r="U3" i="13"/>
  <c r="U2" i="13"/>
  <c r="Z21" i="13" s="1"/>
  <c r="U69" i="12"/>
  <c r="T69" i="12"/>
  <c r="U68" i="12"/>
  <c r="T68" i="12"/>
  <c r="U67" i="12"/>
  <c r="T67" i="12"/>
  <c r="U66" i="12"/>
  <c r="T66" i="12"/>
  <c r="U65" i="12"/>
  <c r="T65" i="12"/>
  <c r="T64" i="12" s="1"/>
  <c r="T63" i="12" s="1"/>
  <c r="T62" i="12" s="1"/>
  <c r="T61" i="12" s="1"/>
  <c r="T60" i="12" s="1"/>
  <c r="T59" i="12" s="1"/>
  <c r="T58" i="12" s="1"/>
  <c r="T57" i="12" s="1"/>
  <c r="T56" i="12" s="1"/>
  <c r="T55" i="12" s="1"/>
  <c r="T54" i="12" s="1"/>
  <c r="T53" i="12" s="1"/>
  <c r="T52" i="12" s="1"/>
  <c r="T51" i="12" s="1"/>
  <c r="T50" i="12" s="1"/>
  <c r="T49" i="12" s="1"/>
  <c r="T48" i="12" s="1"/>
  <c r="T47" i="12" s="1"/>
  <c r="T46" i="12" s="1"/>
  <c r="T45" i="12" s="1"/>
  <c r="T44" i="12" s="1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T4" i="12" s="1"/>
  <c r="T3" i="12" s="1"/>
  <c r="T2" i="12" s="1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Z25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Z13" i="12"/>
  <c r="U13" i="12"/>
  <c r="Z12" i="12"/>
  <c r="U12" i="12"/>
  <c r="U11" i="12"/>
  <c r="Z10" i="12"/>
  <c r="U10" i="12"/>
  <c r="Z9" i="12"/>
  <c r="U9" i="12"/>
  <c r="Z8" i="12"/>
  <c r="U8" i="12"/>
  <c r="U7" i="12"/>
  <c r="U6" i="12"/>
  <c r="U5" i="12"/>
  <c r="Z4" i="12"/>
  <c r="U4" i="12"/>
  <c r="Z20" i="12" s="1"/>
  <c r="Z3" i="12"/>
  <c r="Z5" i="12" s="1"/>
  <c r="U3" i="12"/>
  <c r="U2" i="12"/>
  <c r="Z21" i="12" s="1"/>
  <c r="U69" i="11"/>
  <c r="T69" i="11"/>
  <c r="U68" i="11"/>
  <c r="T68" i="11"/>
  <c r="T67" i="11" s="1"/>
  <c r="T66" i="11" s="1"/>
  <c r="T65" i="11" s="1"/>
  <c r="T64" i="11" s="1"/>
  <c r="T63" i="11" s="1"/>
  <c r="T62" i="11" s="1"/>
  <c r="T61" i="11" s="1"/>
  <c r="T60" i="11" s="1"/>
  <c r="T59" i="11" s="1"/>
  <c r="T58" i="11" s="1"/>
  <c r="T57" i="11" s="1"/>
  <c r="T56" i="11" s="1"/>
  <c r="T55" i="11" s="1"/>
  <c r="T54" i="11" s="1"/>
  <c r="T53" i="11" s="1"/>
  <c r="T52" i="11" s="1"/>
  <c r="T51" i="11" s="1"/>
  <c r="T50" i="11" s="1"/>
  <c r="T49" i="11" s="1"/>
  <c r="T48" i="11" s="1"/>
  <c r="T47" i="11" s="1"/>
  <c r="T46" i="11" s="1"/>
  <c r="T45" i="11" s="1"/>
  <c r="T44" i="11" s="1"/>
  <c r="T43" i="11" s="1"/>
  <c r="T42" i="11" s="1"/>
  <c r="T41" i="11" s="1"/>
  <c r="T40" i="11" s="1"/>
  <c r="T39" i="11" s="1"/>
  <c r="T38" i="11" s="1"/>
  <c r="T37" i="11" s="1"/>
  <c r="T36" i="11" s="1"/>
  <c r="T35" i="11" s="1"/>
  <c r="T34" i="11" s="1"/>
  <c r="T33" i="11" s="1"/>
  <c r="T32" i="11" s="1"/>
  <c r="T31" i="11" s="1"/>
  <c r="T30" i="11" s="1"/>
  <c r="T29" i="11" s="1"/>
  <c r="T28" i="11" s="1"/>
  <c r="T27" i="11" s="1"/>
  <c r="T26" i="11" s="1"/>
  <c r="T25" i="11" s="1"/>
  <c r="T24" i="11" s="1"/>
  <c r="T23" i="11" s="1"/>
  <c r="T22" i="11" s="1"/>
  <c r="T21" i="11" s="1"/>
  <c r="T20" i="11" s="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T4" i="11" s="1"/>
  <c r="T3" i="11" s="1"/>
  <c r="T2" i="11" s="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Z13" i="11"/>
  <c r="U13" i="11"/>
  <c r="Z12" i="11"/>
  <c r="U12" i="11"/>
  <c r="U11" i="11"/>
  <c r="U10" i="11"/>
  <c r="Z9" i="11"/>
  <c r="U9" i="11"/>
  <c r="Z8" i="11"/>
  <c r="U8" i="11"/>
  <c r="U7" i="11"/>
  <c r="U6" i="11"/>
  <c r="U5" i="11"/>
  <c r="Z4" i="11"/>
  <c r="U4" i="11"/>
  <c r="Z3" i="11"/>
  <c r="U3" i="11"/>
  <c r="U2" i="11"/>
  <c r="Z13" i="10"/>
  <c r="Z12" i="10"/>
  <c r="Z9" i="10"/>
  <c r="Z8" i="10"/>
  <c r="Z4" i="10"/>
  <c r="Z3" i="10"/>
  <c r="Z5" i="10" s="1"/>
  <c r="U2" i="10"/>
  <c r="Z13" i="3"/>
  <c r="Z12" i="3"/>
  <c r="Z9" i="3"/>
  <c r="Z8" i="3"/>
  <c r="Z4" i="3"/>
  <c r="Z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2" i="3"/>
  <c r="T69" i="3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Z10" i="10" l="1"/>
  <c r="Z5" i="11"/>
  <c r="Z6" i="11" s="1"/>
  <c r="Z20" i="11"/>
  <c r="Z10" i="11"/>
  <c r="Z21" i="11"/>
  <c r="Z16" i="11"/>
  <c r="Z22" i="10"/>
  <c r="Z21" i="10"/>
  <c r="Z20" i="10"/>
  <c r="Z6" i="13"/>
  <c r="Z16" i="13" s="1"/>
  <c r="Z15" i="13"/>
  <c r="Z25" i="13"/>
  <c r="Z26" i="13"/>
  <c r="Z23" i="13"/>
  <c r="Z24" i="13"/>
  <c r="Z6" i="12"/>
  <c r="Z15" i="12"/>
  <c r="Z16" i="12"/>
  <c r="Z22" i="12"/>
  <c r="Z26" i="12"/>
  <c r="Z24" i="12"/>
  <c r="Z23" i="12"/>
  <c r="Z25" i="11"/>
  <c r="Z22" i="11"/>
  <c r="Z15" i="11"/>
  <c r="Z26" i="11"/>
  <c r="Z23" i="11"/>
  <c r="Z24" i="11"/>
  <c r="Z6" i="10"/>
  <c r="Z16" i="10" s="1"/>
  <c r="Z15" i="10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6" i="3" l="1"/>
</calcChain>
</file>

<file path=xl/sharedStrings.xml><?xml version="1.0" encoding="utf-8"?>
<sst xmlns="http://schemas.openxmlformats.org/spreadsheetml/2006/main" count="1460" uniqueCount="37">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</sst>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1251.5999999999997</c:v>
                </c:pt>
                <c:pt idx="1">
                  <c:v>1238.7999999999997</c:v>
                </c:pt>
                <c:pt idx="2">
                  <c:v>1188.7999999999997</c:v>
                </c:pt>
                <c:pt idx="3">
                  <c:v>1175.2999999999997</c:v>
                </c:pt>
                <c:pt idx="4">
                  <c:v>1177.8999999999996</c:v>
                </c:pt>
                <c:pt idx="5">
                  <c:v>1136.5999999999997</c:v>
                </c:pt>
                <c:pt idx="6">
                  <c:v>1126.7999999999997</c:v>
                </c:pt>
                <c:pt idx="7">
                  <c:v>1123.2999999999997</c:v>
                </c:pt>
                <c:pt idx="8">
                  <c:v>1133.7999999999997</c:v>
                </c:pt>
                <c:pt idx="9">
                  <c:v>1115.6999999999998</c:v>
                </c:pt>
                <c:pt idx="10">
                  <c:v>1075.0999999999999</c:v>
                </c:pt>
                <c:pt idx="11">
                  <c:v>1028.0999999999999</c:v>
                </c:pt>
                <c:pt idx="12">
                  <c:v>1021.1999999999999</c:v>
                </c:pt>
                <c:pt idx="13">
                  <c:v>977.3</c:v>
                </c:pt>
                <c:pt idx="14">
                  <c:v>926.5</c:v>
                </c:pt>
                <c:pt idx="15">
                  <c:v>914.8</c:v>
                </c:pt>
                <c:pt idx="16">
                  <c:v>873.8</c:v>
                </c:pt>
                <c:pt idx="17">
                  <c:v>869.3</c:v>
                </c:pt>
                <c:pt idx="18">
                  <c:v>864.3</c:v>
                </c:pt>
                <c:pt idx="19">
                  <c:v>871.8</c:v>
                </c:pt>
                <c:pt idx="20">
                  <c:v>847.9</c:v>
                </c:pt>
                <c:pt idx="21">
                  <c:v>848.3</c:v>
                </c:pt>
                <c:pt idx="22">
                  <c:v>822.9</c:v>
                </c:pt>
                <c:pt idx="23">
                  <c:v>835.69999999999993</c:v>
                </c:pt>
                <c:pt idx="24">
                  <c:v>795.8</c:v>
                </c:pt>
                <c:pt idx="25">
                  <c:v>752.5</c:v>
                </c:pt>
                <c:pt idx="26">
                  <c:v>729.9</c:v>
                </c:pt>
                <c:pt idx="27">
                  <c:v>690.6</c:v>
                </c:pt>
                <c:pt idx="28">
                  <c:v>646.6</c:v>
                </c:pt>
                <c:pt idx="29">
                  <c:v>612.30000000000007</c:v>
                </c:pt>
                <c:pt idx="30">
                  <c:v>583.70000000000005</c:v>
                </c:pt>
                <c:pt idx="31">
                  <c:v>526.70000000000005</c:v>
                </c:pt>
                <c:pt idx="32">
                  <c:v>524.1</c:v>
                </c:pt>
                <c:pt idx="33">
                  <c:v>517.70000000000005</c:v>
                </c:pt>
                <c:pt idx="34">
                  <c:v>480.5</c:v>
                </c:pt>
                <c:pt idx="35">
                  <c:v>466.2</c:v>
                </c:pt>
                <c:pt idx="36">
                  <c:v>460</c:v>
                </c:pt>
                <c:pt idx="37">
                  <c:v>435.4</c:v>
                </c:pt>
                <c:pt idx="38">
                  <c:v>419.09999999999997</c:v>
                </c:pt>
                <c:pt idx="39">
                  <c:v>364.7</c:v>
                </c:pt>
                <c:pt idx="40">
                  <c:v>364.59999999999997</c:v>
                </c:pt>
                <c:pt idx="41">
                  <c:v>307.2</c:v>
                </c:pt>
                <c:pt idx="42">
                  <c:v>265</c:v>
                </c:pt>
                <c:pt idx="43">
                  <c:v>267.5</c:v>
                </c:pt>
                <c:pt idx="44">
                  <c:v>242.29999999999998</c:v>
                </c:pt>
                <c:pt idx="45">
                  <c:v>243.7</c:v>
                </c:pt>
                <c:pt idx="46">
                  <c:v>241.1</c:v>
                </c:pt>
                <c:pt idx="47">
                  <c:v>240.5</c:v>
                </c:pt>
                <c:pt idx="48">
                  <c:v>244.3</c:v>
                </c:pt>
                <c:pt idx="49">
                  <c:v>202</c:v>
                </c:pt>
                <c:pt idx="50">
                  <c:v>238.9</c:v>
                </c:pt>
                <c:pt idx="51">
                  <c:v>200.5</c:v>
                </c:pt>
                <c:pt idx="52">
                  <c:v>184.3</c:v>
                </c:pt>
                <c:pt idx="53">
                  <c:v>201</c:v>
                </c:pt>
                <c:pt idx="54">
                  <c:v>226.1</c:v>
                </c:pt>
                <c:pt idx="55">
                  <c:v>253.4</c:v>
                </c:pt>
                <c:pt idx="56">
                  <c:v>224</c:v>
                </c:pt>
                <c:pt idx="57">
                  <c:v>220.4</c:v>
                </c:pt>
                <c:pt idx="58">
                  <c:v>176.4</c:v>
                </c:pt>
                <c:pt idx="59">
                  <c:v>161.30000000000001</c:v>
                </c:pt>
                <c:pt idx="60">
                  <c:v>109.80000000000003</c:v>
                </c:pt>
                <c:pt idx="61">
                  <c:v>163.60000000000002</c:v>
                </c:pt>
                <c:pt idx="62">
                  <c:v>112.9</c:v>
                </c:pt>
                <c:pt idx="63">
                  <c:v>78.2</c:v>
                </c:pt>
                <c:pt idx="64">
                  <c:v>44.2</c:v>
                </c:pt>
                <c:pt idx="65">
                  <c:v>67.2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'dte4'!$R$2:$R$69</c:f>
              <c:numCache>
                <c:formatCode>General</c:formatCode>
                <c:ptCount val="68"/>
                <c:pt idx="0">
                  <c:v>12.8</c:v>
                </c:pt>
                <c:pt idx="1">
                  <c:v>50</c:v>
                </c:pt>
                <c:pt idx="2">
                  <c:v>13.5</c:v>
                </c:pt>
                <c:pt idx="3">
                  <c:v>-2.6</c:v>
                </c:pt>
                <c:pt idx="4">
                  <c:v>41.3</c:v>
                </c:pt>
                <c:pt idx="5">
                  <c:v>9.8000000000000007</c:v>
                </c:pt>
                <c:pt idx="6">
                  <c:v>3.5</c:v>
                </c:pt>
                <c:pt idx="7">
                  <c:v>-10.5</c:v>
                </c:pt>
                <c:pt idx="8">
                  <c:v>18.100000000000001</c:v>
                </c:pt>
                <c:pt idx="9">
                  <c:v>40.6</c:v>
                </c:pt>
                <c:pt idx="10">
                  <c:v>47</c:v>
                </c:pt>
                <c:pt idx="11">
                  <c:v>6.9</c:v>
                </c:pt>
                <c:pt idx="12">
                  <c:v>43.9</c:v>
                </c:pt>
                <c:pt idx="13">
                  <c:v>50.8</c:v>
                </c:pt>
                <c:pt idx="14">
                  <c:v>11.7</c:v>
                </c:pt>
                <c:pt idx="15">
                  <c:v>41</c:v>
                </c:pt>
                <c:pt idx="16">
                  <c:v>4.5</c:v>
                </c:pt>
                <c:pt idx="17">
                  <c:v>5</c:v>
                </c:pt>
                <c:pt idx="18">
                  <c:v>-7.5</c:v>
                </c:pt>
                <c:pt idx="19">
                  <c:v>23.9</c:v>
                </c:pt>
                <c:pt idx="20">
                  <c:v>-0.4</c:v>
                </c:pt>
                <c:pt idx="21">
                  <c:v>25.4</c:v>
                </c:pt>
                <c:pt idx="22">
                  <c:v>-12.8</c:v>
                </c:pt>
                <c:pt idx="23">
                  <c:v>39.9</c:v>
                </c:pt>
                <c:pt idx="24">
                  <c:v>43.3</c:v>
                </c:pt>
                <c:pt idx="25">
                  <c:v>22.6</c:v>
                </c:pt>
                <c:pt idx="26">
                  <c:v>39.299999999999997</c:v>
                </c:pt>
                <c:pt idx="27">
                  <c:v>44</c:v>
                </c:pt>
                <c:pt idx="28">
                  <c:v>34.299999999999997</c:v>
                </c:pt>
                <c:pt idx="29">
                  <c:v>28.6</c:v>
                </c:pt>
                <c:pt idx="30">
                  <c:v>57</c:v>
                </c:pt>
                <c:pt idx="31">
                  <c:v>2.6</c:v>
                </c:pt>
                <c:pt idx="32">
                  <c:v>6.4</c:v>
                </c:pt>
                <c:pt idx="33">
                  <c:v>37.200000000000003</c:v>
                </c:pt>
                <c:pt idx="34">
                  <c:v>14.3</c:v>
                </c:pt>
                <c:pt idx="35">
                  <c:v>6.2</c:v>
                </c:pt>
                <c:pt idx="36">
                  <c:v>24.6</c:v>
                </c:pt>
                <c:pt idx="37">
                  <c:v>16.3</c:v>
                </c:pt>
                <c:pt idx="38">
                  <c:v>54.4</c:v>
                </c:pt>
                <c:pt idx="39">
                  <c:v>0.1</c:v>
                </c:pt>
                <c:pt idx="40">
                  <c:v>57.4</c:v>
                </c:pt>
                <c:pt idx="41">
                  <c:v>42.2</c:v>
                </c:pt>
                <c:pt idx="42">
                  <c:v>-2.5</c:v>
                </c:pt>
                <c:pt idx="43">
                  <c:v>25.2</c:v>
                </c:pt>
                <c:pt idx="44">
                  <c:v>-1.4</c:v>
                </c:pt>
                <c:pt idx="45">
                  <c:v>2.6</c:v>
                </c:pt>
                <c:pt idx="46">
                  <c:v>0.6</c:v>
                </c:pt>
                <c:pt idx="47">
                  <c:v>-3.8</c:v>
                </c:pt>
                <c:pt idx="48">
                  <c:v>42.3</c:v>
                </c:pt>
                <c:pt idx="49">
                  <c:v>-36.9</c:v>
                </c:pt>
                <c:pt idx="50">
                  <c:v>38.4</c:v>
                </c:pt>
                <c:pt idx="51">
                  <c:v>16.2</c:v>
                </c:pt>
                <c:pt idx="52">
                  <c:v>-16.7</c:v>
                </c:pt>
                <c:pt idx="53">
                  <c:v>-25.1</c:v>
                </c:pt>
                <c:pt idx="54">
                  <c:v>-27.3</c:v>
                </c:pt>
                <c:pt idx="55">
                  <c:v>29.4</c:v>
                </c:pt>
                <c:pt idx="56">
                  <c:v>3.6</c:v>
                </c:pt>
                <c:pt idx="57">
                  <c:v>44</c:v>
                </c:pt>
                <c:pt idx="58">
                  <c:v>15.1</c:v>
                </c:pt>
                <c:pt idx="59">
                  <c:v>51.5</c:v>
                </c:pt>
                <c:pt idx="60">
                  <c:v>-53.8</c:v>
                </c:pt>
                <c:pt idx="61">
                  <c:v>50.7</c:v>
                </c:pt>
                <c:pt idx="62">
                  <c:v>34.700000000000003</c:v>
                </c:pt>
                <c:pt idx="63">
                  <c:v>34</c:v>
                </c:pt>
                <c:pt idx="64">
                  <c:v>-23</c:v>
                </c:pt>
                <c:pt idx="65">
                  <c:v>17.2</c:v>
                </c:pt>
                <c:pt idx="66">
                  <c:v>49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12.8</c:v>
                </c:pt>
                <c:pt idx="1">
                  <c:v>50</c:v>
                </c:pt>
                <c:pt idx="2">
                  <c:v>13.5</c:v>
                </c:pt>
                <c:pt idx="3">
                  <c:v>-2.6</c:v>
                </c:pt>
                <c:pt idx="4">
                  <c:v>41.3</c:v>
                </c:pt>
                <c:pt idx="5">
                  <c:v>9.8000000000000007</c:v>
                </c:pt>
                <c:pt idx="6">
                  <c:v>3.5</c:v>
                </c:pt>
                <c:pt idx="7">
                  <c:v>-10.5</c:v>
                </c:pt>
                <c:pt idx="8">
                  <c:v>18.100000000000001</c:v>
                </c:pt>
                <c:pt idx="9">
                  <c:v>40.6</c:v>
                </c:pt>
                <c:pt idx="10">
                  <c:v>47</c:v>
                </c:pt>
                <c:pt idx="11">
                  <c:v>6.9</c:v>
                </c:pt>
                <c:pt idx="12">
                  <c:v>43.9</c:v>
                </c:pt>
                <c:pt idx="13">
                  <c:v>50.8</c:v>
                </c:pt>
                <c:pt idx="14">
                  <c:v>11.7</c:v>
                </c:pt>
                <c:pt idx="15">
                  <c:v>41</c:v>
                </c:pt>
                <c:pt idx="16">
                  <c:v>4.5</c:v>
                </c:pt>
                <c:pt idx="17">
                  <c:v>5</c:v>
                </c:pt>
                <c:pt idx="18">
                  <c:v>-7.5</c:v>
                </c:pt>
                <c:pt idx="19">
                  <c:v>23.9</c:v>
                </c:pt>
                <c:pt idx="20">
                  <c:v>-0.4</c:v>
                </c:pt>
                <c:pt idx="21">
                  <c:v>25.4</c:v>
                </c:pt>
                <c:pt idx="22">
                  <c:v>-12.8</c:v>
                </c:pt>
                <c:pt idx="23">
                  <c:v>39.9</c:v>
                </c:pt>
                <c:pt idx="24">
                  <c:v>43.3</c:v>
                </c:pt>
                <c:pt idx="25">
                  <c:v>22.6</c:v>
                </c:pt>
                <c:pt idx="26">
                  <c:v>39.299999999999997</c:v>
                </c:pt>
                <c:pt idx="27">
                  <c:v>44</c:v>
                </c:pt>
                <c:pt idx="28">
                  <c:v>34.299999999999997</c:v>
                </c:pt>
                <c:pt idx="29">
                  <c:v>28.6</c:v>
                </c:pt>
                <c:pt idx="30">
                  <c:v>57</c:v>
                </c:pt>
                <c:pt idx="31">
                  <c:v>2.6</c:v>
                </c:pt>
                <c:pt idx="32">
                  <c:v>6.4</c:v>
                </c:pt>
                <c:pt idx="33">
                  <c:v>37.200000000000003</c:v>
                </c:pt>
                <c:pt idx="34">
                  <c:v>14.3</c:v>
                </c:pt>
                <c:pt idx="35">
                  <c:v>6.2</c:v>
                </c:pt>
                <c:pt idx="36">
                  <c:v>24.6</c:v>
                </c:pt>
                <c:pt idx="37">
                  <c:v>16.3</c:v>
                </c:pt>
                <c:pt idx="38">
                  <c:v>54.4</c:v>
                </c:pt>
                <c:pt idx="39">
                  <c:v>0.1</c:v>
                </c:pt>
                <c:pt idx="40">
                  <c:v>57.4</c:v>
                </c:pt>
                <c:pt idx="41">
                  <c:v>42.2</c:v>
                </c:pt>
                <c:pt idx="42">
                  <c:v>-2.5</c:v>
                </c:pt>
                <c:pt idx="43">
                  <c:v>25.2</c:v>
                </c:pt>
                <c:pt idx="44">
                  <c:v>-1.4</c:v>
                </c:pt>
                <c:pt idx="45">
                  <c:v>2.6</c:v>
                </c:pt>
                <c:pt idx="46">
                  <c:v>0.6</c:v>
                </c:pt>
                <c:pt idx="47">
                  <c:v>-3.8</c:v>
                </c:pt>
                <c:pt idx="48">
                  <c:v>42.3</c:v>
                </c:pt>
                <c:pt idx="49">
                  <c:v>-36.9</c:v>
                </c:pt>
                <c:pt idx="50">
                  <c:v>38.4</c:v>
                </c:pt>
                <c:pt idx="51">
                  <c:v>16.2</c:v>
                </c:pt>
                <c:pt idx="52">
                  <c:v>-16.7</c:v>
                </c:pt>
                <c:pt idx="53">
                  <c:v>-25.1</c:v>
                </c:pt>
                <c:pt idx="54">
                  <c:v>-27.3</c:v>
                </c:pt>
                <c:pt idx="55">
                  <c:v>29.4</c:v>
                </c:pt>
                <c:pt idx="56">
                  <c:v>3.6</c:v>
                </c:pt>
                <c:pt idx="57">
                  <c:v>44</c:v>
                </c:pt>
                <c:pt idx="58">
                  <c:v>15.1</c:v>
                </c:pt>
                <c:pt idx="59">
                  <c:v>51.5</c:v>
                </c:pt>
                <c:pt idx="60">
                  <c:v>-53.8</c:v>
                </c:pt>
                <c:pt idx="61">
                  <c:v>50.7</c:v>
                </c:pt>
                <c:pt idx="62">
                  <c:v>34.700000000000003</c:v>
                </c:pt>
                <c:pt idx="63">
                  <c:v>34</c:v>
                </c:pt>
                <c:pt idx="64">
                  <c:v>-23</c:v>
                </c:pt>
                <c:pt idx="65">
                  <c:v>17.2</c:v>
                </c:pt>
                <c:pt idx="66">
                  <c:v>49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'dte1'!$T$2:$T$69</c:f>
              <c:numCache>
                <c:formatCode>General</c:formatCode>
                <c:ptCount val="68"/>
                <c:pt idx="0">
                  <c:v>1251.5999999999997</c:v>
                </c:pt>
                <c:pt idx="1">
                  <c:v>1238.7999999999997</c:v>
                </c:pt>
                <c:pt idx="2">
                  <c:v>1188.7999999999997</c:v>
                </c:pt>
                <c:pt idx="3">
                  <c:v>1175.2999999999997</c:v>
                </c:pt>
                <c:pt idx="4">
                  <c:v>1177.8999999999996</c:v>
                </c:pt>
                <c:pt idx="5">
                  <c:v>1136.5999999999997</c:v>
                </c:pt>
                <c:pt idx="6">
                  <c:v>1126.7999999999997</c:v>
                </c:pt>
                <c:pt idx="7">
                  <c:v>1123.2999999999997</c:v>
                </c:pt>
                <c:pt idx="8">
                  <c:v>1133.7999999999997</c:v>
                </c:pt>
                <c:pt idx="9">
                  <c:v>1115.6999999999998</c:v>
                </c:pt>
                <c:pt idx="10">
                  <c:v>1075.0999999999999</c:v>
                </c:pt>
                <c:pt idx="11">
                  <c:v>1028.0999999999999</c:v>
                </c:pt>
                <c:pt idx="12">
                  <c:v>1021.1999999999999</c:v>
                </c:pt>
                <c:pt idx="13">
                  <c:v>977.3</c:v>
                </c:pt>
                <c:pt idx="14">
                  <c:v>926.5</c:v>
                </c:pt>
                <c:pt idx="15">
                  <c:v>914.8</c:v>
                </c:pt>
                <c:pt idx="16">
                  <c:v>873.8</c:v>
                </c:pt>
                <c:pt idx="17">
                  <c:v>869.3</c:v>
                </c:pt>
                <c:pt idx="18">
                  <c:v>864.3</c:v>
                </c:pt>
                <c:pt idx="19">
                  <c:v>871.8</c:v>
                </c:pt>
                <c:pt idx="20">
                  <c:v>847.9</c:v>
                </c:pt>
                <c:pt idx="21">
                  <c:v>848.3</c:v>
                </c:pt>
                <c:pt idx="22">
                  <c:v>822.9</c:v>
                </c:pt>
                <c:pt idx="23">
                  <c:v>835.69999999999993</c:v>
                </c:pt>
                <c:pt idx="24">
                  <c:v>795.8</c:v>
                </c:pt>
                <c:pt idx="25">
                  <c:v>752.5</c:v>
                </c:pt>
                <c:pt idx="26">
                  <c:v>729.9</c:v>
                </c:pt>
                <c:pt idx="27">
                  <c:v>690.6</c:v>
                </c:pt>
                <c:pt idx="28">
                  <c:v>646.6</c:v>
                </c:pt>
                <c:pt idx="29">
                  <c:v>612.30000000000007</c:v>
                </c:pt>
                <c:pt idx="30">
                  <c:v>583.70000000000005</c:v>
                </c:pt>
                <c:pt idx="31">
                  <c:v>526.70000000000005</c:v>
                </c:pt>
                <c:pt idx="32">
                  <c:v>524.1</c:v>
                </c:pt>
                <c:pt idx="33">
                  <c:v>517.70000000000005</c:v>
                </c:pt>
                <c:pt idx="34">
                  <c:v>480.5</c:v>
                </c:pt>
                <c:pt idx="35">
                  <c:v>466.2</c:v>
                </c:pt>
                <c:pt idx="36">
                  <c:v>460</c:v>
                </c:pt>
                <c:pt idx="37">
                  <c:v>435.4</c:v>
                </c:pt>
                <c:pt idx="38">
                  <c:v>419.09999999999997</c:v>
                </c:pt>
                <c:pt idx="39">
                  <c:v>364.7</c:v>
                </c:pt>
                <c:pt idx="40">
                  <c:v>364.59999999999997</c:v>
                </c:pt>
                <c:pt idx="41">
                  <c:v>307.2</c:v>
                </c:pt>
                <c:pt idx="42">
                  <c:v>265</c:v>
                </c:pt>
                <c:pt idx="43">
                  <c:v>267.5</c:v>
                </c:pt>
                <c:pt idx="44">
                  <c:v>242.29999999999998</c:v>
                </c:pt>
                <c:pt idx="45">
                  <c:v>243.7</c:v>
                </c:pt>
                <c:pt idx="46">
                  <c:v>241.1</c:v>
                </c:pt>
                <c:pt idx="47">
                  <c:v>240.5</c:v>
                </c:pt>
                <c:pt idx="48">
                  <c:v>244.3</c:v>
                </c:pt>
                <c:pt idx="49">
                  <c:v>202</c:v>
                </c:pt>
                <c:pt idx="50">
                  <c:v>238.9</c:v>
                </c:pt>
                <c:pt idx="51">
                  <c:v>200.5</c:v>
                </c:pt>
                <c:pt idx="52">
                  <c:v>184.3</c:v>
                </c:pt>
                <c:pt idx="53">
                  <c:v>201</c:v>
                </c:pt>
                <c:pt idx="54">
                  <c:v>226.1</c:v>
                </c:pt>
                <c:pt idx="55">
                  <c:v>253.4</c:v>
                </c:pt>
                <c:pt idx="56">
                  <c:v>224</c:v>
                </c:pt>
                <c:pt idx="57">
                  <c:v>220.4</c:v>
                </c:pt>
                <c:pt idx="58">
                  <c:v>176.4</c:v>
                </c:pt>
                <c:pt idx="59">
                  <c:v>161.30000000000001</c:v>
                </c:pt>
                <c:pt idx="60">
                  <c:v>109.80000000000003</c:v>
                </c:pt>
                <c:pt idx="61">
                  <c:v>163.60000000000002</c:v>
                </c:pt>
                <c:pt idx="62">
                  <c:v>112.9</c:v>
                </c:pt>
                <c:pt idx="63">
                  <c:v>78.2</c:v>
                </c:pt>
                <c:pt idx="64">
                  <c:v>44.2</c:v>
                </c:pt>
                <c:pt idx="65">
                  <c:v>67.2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'dte1'!$R$2:$R$69</c:f>
              <c:numCache>
                <c:formatCode>General</c:formatCode>
                <c:ptCount val="68"/>
                <c:pt idx="0">
                  <c:v>12.8</c:v>
                </c:pt>
                <c:pt idx="1">
                  <c:v>50</c:v>
                </c:pt>
                <c:pt idx="2">
                  <c:v>13.5</c:v>
                </c:pt>
                <c:pt idx="3">
                  <c:v>-2.6</c:v>
                </c:pt>
                <c:pt idx="4">
                  <c:v>41.3</c:v>
                </c:pt>
                <c:pt idx="5">
                  <c:v>9.8000000000000007</c:v>
                </c:pt>
                <c:pt idx="6">
                  <c:v>3.5</c:v>
                </c:pt>
                <c:pt idx="7">
                  <c:v>-10.5</c:v>
                </c:pt>
                <c:pt idx="8">
                  <c:v>18.100000000000001</c:v>
                </c:pt>
                <c:pt idx="9">
                  <c:v>40.6</c:v>
                </c:pt>
                <c:pt idx="10">
                  <c:v>47</c:v>
                </c:pt>
                <c:pt idx="11">
                  <c:v>6.9</c:v>
                </c:pt>
                <c:pt idx="12">
                  <c:v>43.9</c:v>
                </c:pt>
                <c:pt idx="13">
                  <c:v>50.8</c:v>
                </c:pt>
                <c:pt idx="14">
                  <c:v>11.7</c:v>
                </c:pt>
                <c:pt idx="15">
                  <c:v>41</c:v>
                </c:pt>
                <c:pt idx="16">
                  <c:v>4.5</c:v>
                </c:pt>
                <c:pt idx="17">
                  <c:v>5</c:v>
                </c:pt>
                <c:pt idx="18">
                  <c:v>-7.5</c:v>
                </c:pt>
                <c:pt idx="19">
                  <c:v>23.9</c:v>
                </c:pt>
                <c:pt idx="20">
                  <c:v>-0.4</c:v>
                </c:pt>
                <c:pt idx="21">
                  <c:v>25.4</c:v>
                </c:pt>
                <c:pt idx="22">
                  <c:v>-12.8</c:v>
                </c:pt>
                <c:pt idx="23">
                  <c:v>39.9</c:v>
                </c:pt>
                <c:pt idx="24">
                  <c:v>43.3</c:v>
                </c:pt>
                <c:pt idx="25">
                  <c:v>22.6</c:v>
                </c:pt>
                <c:pt idx="26">
                  <c:v>39.299999999999997</c:v>
                </c:pt>
                <c:pt idx="27">
                  <c:v>44</c:v>
                </c:pt>
                <c:pt idx="28">
                  <c:v>34.299999999999997</c:v>
                </c:pt>
                <c:pt idx="29">
                  <c:v>28.6</c:v>
                </c:pt>
                <c:pt idx="30">
                  <c:v>57</c:v>
                </c:pt>
                <c:pt idx="31">
                  <c:v>2.6</c:v>
                </c:pt>
                <c:pt idx="32">
                  <c:v>6.4</c:v>
                </c:pt>
                <c:pt idx="33">
                  <c:v>37.200000000000003</c:v>
                </c:pt>
                <c:pt idx="34">
                  <c:v>14.3</c:v>
                </c:pt>
                <c:pt idx="35">
                  <c:v>6.2</c:v>
                </c:pt>
                <c:pt idx="36">
                  <c:v>24.6</c:v>
                </c:pt>
                <c:pt idx="37">
                  <c:v>16.3</c:v>
                </c:pt>
                <c:pt idx="38">
                  <c:v>54.4</c:v>
                </c:pt>
                <c:pt idx="39">
                  <c:v>0.1</c:v>
                </c:pt>
                <c:pt idx="40">
                  <c:v>57.4</c:v>
                </c:pt>
                <c:pt idx="41">
                  <c:v>42.2</c:v>
                </c:pt>
                <c:pt idx="42">
                  <c:v>-2.5</c:v>
                </c:pt>
                <c:pt idx="43">
                  <c:v>25.2</c:v>
                </c:pt>
                <c:pt idx="44">
                  <c:v>-1.4</c:v>
                </c:pt>
                <c:pt idx="45">
                  <c:v>2.6</c:v>
                </c:pt>
                <c:pt idx="46">
                  <c:v>0.6</c:v>
                </c:pt>
                <c:pt idx="47">
                  <c:v>-3.8</c:v>
                </c:pt>
                <c:pt idx="48">
                  <c:v>42.3</c:v>
                </c:pt>
                <c:pt idx="49">
                  <c:v>-36.9</c:v>
                </c:pt>
                <c:pt idx="50">
                  <c:v>38.4</c:v>
                </c:pt>
                <c:pt idx="51">
                  <c:v>16.2</c:v>
                </c:pt>
                <c:pt idx="52">
                  <c:v>-16.7</c:v>
                </c:pt>
                <c:pt idx="53">
                  <c:v>-25.1</c:v>
                </c:pt>
                <c:pt idx="54">
                  <c:v>-27.3</c:v>
                </c:pt>
                <c:pt idx="55">
                  <c:v>29.4</c:v>
                </c:pt>
                <c:pt idx="56">
                  <c:v>3.6</c:v>
                </c:pt>
                <c:pt idx="57">
                  <c:v>44</c:v>
                </c:pt>
                <c:pt idx="58">
                  <c:v>15.1</c:v>
                </c:pt>
                <c:pt idx="59">
                  <c:v>51.5</c:v>
                </c:pt>
                <c:pt idx="60">
                  <c:v>-53.8</c:v>
                </c:pt>
                <c:pt idx="61">
                  <c:v>50.7</c:v>
                </c:pt>
                <c:pt idx="62">
                  <c:v>34.700000000000003</c:v>
                </c:pt>
                <c:pt idx="63">
                  <c:v>34</c:v>
                </c:pt>
                <c:pt idx="64">
                  <c:v>-23</c:v>
                </c:pt>
                <c:pt idx="65">
                  <c:v>17.2</c:v>
                </c:pt>
                <c:pt idx="66">
                  <c:v>49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'dte2'!$T$2:$T$69</c:f>
              <c:numCache>
                <c:formatCode>General</c:formatCode>
                <c:ptCount val="68"/>
                <c:pt idx="0">
                  <c:v>1251.5999999999997</c:v>
                </c:pt>
                <c:pt idx="1">
                  <c:v>1238.7999999999997</c:v>
                </c:pt>
                <c:pt idx="2">
                  <c:v>1188.7999999999997</c:v>
                </c:pt>
                <c:pt idx="3">
                  <c:v>1175.2999999999997</c:v>
                </c:pt>
                <c:pt idx="4">
                  <c:v>1177.8999999999996</c:v>
                </c:pt>
                <c:pt idx="5">
                  <c:v>1136.5999999999997</c:v>
                </c:pt>
                <c:pt idx="6">
                  <c:v>1126.7999999999997</c:v>
                </c:pt>
                <c:pt idx="7">
                  <c:v>1123.2999999999997</c:v>
                </c:pt>
                <c:pt idx="8">
                  <c:v>1133.7999999999997</c:v>
                </c:pt>
                <c:pt idx="9">
                  <c:v>1115.6999999999998</c:v>
                </c:pt>
                <c:pt idx="10">
                  <c:v>1075.0999999999999</c:v>
                </c:pt>
                <c:pt idx="11">
                  <c:v>1028.0999999999999</c:v>
                </c:pt>
                <c:pt idx="12">
                  <c:v>1021.1999999999999</c:v>
                </c:pt>
                <c:pt idx="13">
                  <c:v>977.3</c:v>
                </c:pt>
                <c:pt idx="14">
                  <c:v>926.5</c:v>
                </c:pt>
                <c:pt idx="15">
                  <c:v>914.8</c:v>
                </c:pt>
                <c:pt idx="16">
                  <c:v>873.8</c:v>
                </c:pt>
                <c:pt idx="17">
                  <c:v>869.3</c:v>
                </c:pt>
                <c:pt idx="18">
                  <c:v>864.3</c:v>
                </c:pt>
                <c:pt idx="19">
                  <c:v>871.8</c:v>
                </c:pt>
                <c:pt idx="20">
                  <c:v>847.9</c:v>
                </c:pt>
                <c:pt idx="21">
                  <c:v>848.3</c:v>
                </c:pt>
                <c:pt idx="22">
                  <c:v>822.9</c:v>
                </c:pt>
                <c:pt idx="23">
                  <c:v>835.69999999999993</c:v>
                </c:pt>
                <c:pt idx="24">
                  <c:v>795.8</c:v>
                </c:pt>
                <c:pt idx="25">
                  <c:v>752.5</c:v>
                </c:pt>
                <c:pt idx="26">
                  <c:v>729.9</c:v>
                </c:pt>
                <c:pt idx="27">
                  <c:v>690.6</c:v>
                </c:pt>
                <c:pt idx="28">
                  <c:v>646.6</c:v>
                </c:pt>
                <c:pt idx="29">
                  <c:v>612.30000000000007</c:v>
                </c:pt>
                <c:pt idx="30">
                  <c:v>583.70000000000005</c:v>
                </c:pt>
                <c:pt idx="31">
                  <c:v>526.70000000000005</c:v>
                </c:pt>
                <c:pt idx="32">
                  <c:v>524.1</c:v>
                </c:pt>
                <c:pt idx="33">
                  <c:v>517.70000000000005</c:v>
                </c:pt>
                <c:pt idx="34">
                  <c:v>480.5</c:v>
                </c:pt>
                <c:pt idx="35">
                  <c:v>466.2</c:v>
                </c:pt>
                <c:pt idx="36">
                  <c:v>460</c:v>
                </c:pt>
                <c:pt idx="37">
                  <c:v>435.4</c:v>
                </c:pt>
                <c:pt idx="38">
                  <c:v>419.09999999999997</c:v>
                </c:pt>
                <c:pt idx="39">
                  <c:v>364.7</c:v>
                </c:pt>
                <c:pt idx="40">
                  <c:v>364.59999999999997</c:v>
                </c:pt>
                <c:pt idx="41">
                  <c:v>307.2</c:v>
                </c:pt>
                <c:pt idx="42">
                  <c:v>265</c:v>
                </c:pt>
                <c:pt idx="43">
                  <c:v>267.5</c:v>
                </c:pt>
                <c:pt idx="44">
                  <c:v>242.29999999999998</c:v>
                </c:pt>
                <c:pt idx="45">
                  <c:v>243.7</c:v>
                </c:pt>
                <c:pt idx="46">
                  <c:v>241.1</c:v>
                </c:pt>
                <c:pt idx="47">
                  <c:v>240.5</c:v>
                </c:pt>
                <c:pt idx="48">
                  <c:v>244.3</c:v>
                </c:pt>
                <c:pt idx="49">
                  <c:v>202</c:v>
                </c:pt>
                <c:pt idx="50">
                  <c:v>238.9</c:v>
                </c:pt>
                <c:pt idx="51">
                  <c:v>200.5</c:v>
                </c:pt>
                <c:pt idx="52">
                  <c:v>184.3</c:v>
                </c:pt>
                <c:pt idx="53">
                  <c:v>201</c:v>
                </c:pt>
                <c:pt idx="54">
                  <c:v>226.1</c:v>
                </c:pt>
                <c:pt idx="55">
                  <c:v>253.4</c:v>
                </c:pt>
                <c:pt idx="56">
                  <c:v>224</c:v>
                </c:pt>
                <c:pt idx="57">
                  <c:v>220.4</c:v>
                </c:pt>
                <c:pt idx="58">
                  <c:v>176.4</c:v>
                </c:pt>
                <c:pt idx="59">
                  <c:v>161.30000000000001</c:v>
                </c:pt>
                <c:pt idx="60">
                  <c:v>109.80000000000003</c:v>
                </c:pt>
                <c:pt idx="61">
                  <c:v>163.60000000000002</c:v>
                </c:pt>
                <c:pt idx="62">
                  <c:v>112.9</c:v>
                </c:pt>
                <c:pt idx="63">
                  <c:v>78.2</c:v>
                </c:pt>
                <c:pt idx="64">
                  <c:v>44.2</c:v>
                </c:pt>
                <c:pt idx="65">
                  <c:v>67.2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'dte2'!$R$2:$R$69</c:f>
              <c:numCache>
                <c:formatCode>General</c:formatCode>
                <c:ptCount val="68"/>
                <c:pt idx="0">
                  <c:v>12.8</c:v>
                </c:pt>
                <c:pt idx="1">
                  <c:v>50</c:v>
                </c:pt>
                <c:pt idx="2">
                  <c:v>13.5</c:v>
                </c:pt>
                <c:pt idx="3">
                  <c:v>-2.6</c:v>
                </c:pt>
                <c:pt idx="4">
                  <c:v>41.3</c:v>
                </c:pt>
                <c:pt idx="5">
                  <c:v>9.8000000000000007</c:v>
                </c:pt>
                <c:pt idx="6">
                  <c:v>3.5</c:v>
                </c:pt>
                <c:pt idx="7">
                  <c:v>-10.5</c:v>
                </c:pt>
                <c:pt idx="8">
                  <c:v>18.100000000000001</c:v>
                </c:pt>
                <c:pt idx="9">
                  <c:v>40.6</c:v>
                </c:pt>
                <c:pt idx="10">
                  <c:v>47</c:v>
                </c:pt>
                <c:pt idx="11">
                  <c:v>6.9</c:v>
                </c:pt>
                <c:pt idx="12">
                  <c:v>43.9</c:v>
                </c:pt>
                <c:pt idx="13">
                  <c:v>50.8</c:v>
                </c:pt>
                <c:pt idx="14">
                  <c:v>11.7</c:v>
                </c:pt>
                <c:pt idx="15">
                  <c:v>41</c:v>
                </c:pt>
                <c:pt idx="16">
                  <c:v>4.5</c:v>
                </c:pt>
                <c:pt idx="17">
                  <c:v>5</c:v>
                </c:pt>
                <c:pt idx="18">
                  <c:v>-7.5</c:v>
                </c:pt>
                <c:pt idx="19">
                  <c:v>23.9</c:v>
                </c:pt>
                <c:pt idx="20">
                  <c:v>-0.4</c:v>
                </c:pt>
                <c:pt idx="21">
                  <c:v>25.4</c:v>
                </c:pt>
                <c:pt idx="22">
                  <c:v>-12.8</c:v>
                </c:pt>
                <c:pt idx="23">
                  <c:v>39.9</c:v>
                </c:pt>
                <c:pt idx="24">
                  <c:v>43.3</c:v>
                </c:pt>
                <c:pt idx="25">
                  <c:v>22.6</c:v>
                </c:pt>
                <c:pt idx="26">
                  <c:v>39.299999999999997</c:v>
                </c:pt>
                <c:pt idx="27">
                  <c:v>44</c:v>
                </c:pt>
                <c:pt idx="28">
                  <c:v>34.299999999999997</c:v>
                </c:pt>
                <c:pt idx="29">
                  <c:v>28.6</c:v>
                </c:pt>
                <c:pt idx="30">
                  <c:v>57</c:v>
                </c:pt>
                <c:pt idx="31">
                  <c:v>2.6</c:v>
                </c:pt>
                <c:pt idx="32">
                  <c:v>6.4</c:v>
                </c:pt>
                <c:pt idx="33">
                  <c:v>37.200000000000003</c:v>
                </c:pt>
                <c:pt idx="34">
                  <c:v>14.3</c:v>
                </c:pt>
                <c:pt idx="35">
                  <c:v>6.2</c:v>
                </c:pt>
                <c:pt idx="36">
                  <c:v>24.6</c:v>
                </c:pt>
                <c:pt idx="37">
                  <c:v>16.3</c:v>
                </c:pt>
                <c:pt idx="38">
                  <c:v>54.4</c:v>
                </c:pt>
                <c:pt idx="39">
                  <c:v>0.1</c:v>
                </c:pt>
                <c:pt idx="40">
                  <c:v>57.4</c:v>
                </c:pt>
                <c:pt idx="41">
                  <c:v>42.2</c:v>
                </c:pt>
                <c:pt idx="42">
                  <c:v>-2.5</c:v>
                </c:pt>
                <c:pt idx="43">
                  <c:v>25.2</c:v>
                </c:pt>
                <c:pt idx="44">
                  <c:v>-1.4</c:v>
                </c:pt>
                <c:pt idx="45">
                  <c:v>2.6</c:v>
                </c:pt>
                <c:pt idx="46">
                  <c:v>0.6</c:v>
                </c:pt>
                <c:pt idx="47">
                  <c:v>-3.8</c:v>
                </c:pt>
                <c:pt idx="48">
                  <c:v>42.3</c:v>
                </c:pt>
                <c:pt idx="49">
                  <c:v>-36.9</c:v>
                </c:pt>
                <c:pt idx="50">
                  <c:v>38.4</c:v>
                </c:pt>
                <c:pt idx="51">
                  <c:v>16.2</c:v>
                </c:pt>
                <c:pt idx="52">
                  <c:v>-16.7</c:v>
                </c:pt>
                <c:pt idx="53">
                  <c:v>-25.1</c:v>
                </c:pt>
                <c:pt idx="54">
                  <c:v>-27.3</c:v>
                </c:pt>
                <c:pt idx="55">
                  <c:v>29.4</c:v>
                </c:pt>
                <c:pt idx="56">
                  <c:v>3.6</c:v>
                </c:pt>
                <c:pt idx="57">
                  <c:v>44</c:v>
                </c:pt>
                <c:pt idx="58">
                  <c:v>15.1</c:v>
                </c:pt>
                <c:pt idx="59">
                  <c:v>51.5</c:v>
                </c:pt>
                <c:pt idx="60">
                  <c:v>-53.8</c:v>
                </c:pt>
                <c:pt idx="61">
                  <c:v>50.7</c:v>
                </c:pt>
                <c:pt idx="62">
                  <c:v>34.700000000000003</c:v>
                </c:pt>
                <c:pt idx="63">
                  <c:v>34</c:v>
                </c:pt>
                <c:pt idx="64">
                  <c:v>-23</c:v>
                </c:pt>
                <c:pt idx="65">
                  <c:v>17.2</c:v>
                </c:pt>
                <c:pt idx="66">
                  <c:v>49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'dte3'!$T$2:$T$69</c:f>
              <c:numCache>
                <c:formatCode>General</c:formatCode>
                <c:ptCount val="68"/>
                <c:pt idx="0">
                  <c:v>1251.5999999999997</c:v>
                </c:pt>
                <c:pt idx="1">
                  <c:v>1238.7999999999997</c:v>
                </c:pt>
                <c:pt idx="2">
                  <c:v>1188.7999999999997</c:v>
                </c:pt>
                <c:pt idx="3">
                  <c:v>1175.2999999999997</c:v>
                </c:pt>
                <c:pt idx="4">
                  <c:v>1177.8999999999996</c:v>
                </c:pt>
                <c:pt idx="5">
                  <c:v>1136.5999999999997</c:v>
                </c:pt>
                <c:pt idx="6">
                  <c:v>1126.7999999999997</c:v>
                </c:pt>
                <c:pt idx="7">
                  <c:v>1123.2999999999997</c:v>
                </c:pt>
                <c:pt idx="8">
                  <c:v>1133.7999999999997</c:v>
                </c:pt>
                <c:pt idx="9">
                  <c:v>1115.6999999999998</c:v>
                </c:pt>
                <c:pt idx="10">
                  <c:v>1075.0999999999999</c:v>
                </c:pt>
                <c:pt idx="11">
                  <c:v>1028.0999999999999</c:v>
                </c:pt>
                <c:pt idx="12">
                  <c:v>1021.1999999999999</c:v>
                </c:pt>
                <c:pt idx="13">
                  <c:v>977.3</c:v>
                </c:pt>
                <c:pt idx="14">
                  <c:v>926.5</c:v>
                </c:pt>
                <c:pt idx="15">
                  <c:v>914.8</c:v>
                </c:pt>
                <c:pt idx="16">
                  <c:v>873.8</c:v>
                </c:pt>
                <c:pt idx="17">
                  <c:v>869.3</c:v>
                </c:pt>
                <c:pt idx="18">
                  <c:v>864.3</c:v>
                </c:pt>
                <c:pt idx="19">
                  <c:v>871.8</c:v>
                </c:pt>
                <c:pt idx="20">
                  <c:v>847.9</c:v>
                </c:pt>
                <c:pt idx="21">
                  <c:v>848.3</c:v>
                </c:pt>
                <c:pt idx="22">
                  <c:v>822.9</c:v>
                </c:pt>
                <c:pt idx="23">
                  <c:v>835.69999999999993</c:v>
                </c:pt>
                <c:pt idx="24">
                  <c:v>795.8</c:v>
                </c:pt>
                <c:pt idx="25">
                  <c:v>752.5</c:v>
                </c:pt>
                <c:pt idx="26">
                  <c:v>729.9</c:v>
                </c:pt>
                <c:pt idx="27">
                  <c:v>690.6</c:v>
                </c:pt>
                <c:pt idx="28">
                  <c:v>646.6</c:v>
                </c:pt>
                <c:pt idx="29">
                  <c:v>612.30000000000007</c:v>
                </c:pt>
                <c:pt idx="30">
                  <c:v>583.70000000000005</c:v>
                </c:pt>
                <c:pt idx="31">
                  <c:v>526.70000000000005</c:v>
                </c:pt>
                <c:pt idx="32">
                  <c:v>524.1</c:v>
                </c:pt>
                <c:pt idx="33">
                  <c:v>517.70000000000005</c:v>
                </c:pt>
                <c:pt idx="34">
                  <c:v>480.5</c:v>
                </c:pt>
                <c:pt idx="35">
                  <c:v>466.2</c:v>
                </c:pt>
                <c:pt idx="36">
                  <c:v>460</c:v>
                </c:pt>
                <c:pt idx="37">
                  <c:v>435.4</c:v>
                </c:pt>
                <c:pt idx="38">
                  <c:v>419.09999999999997</c:v>
                </c:pt>
                <c:pt idx="39">
                  <c:v>364.7</c:v>
                </c:pt>
                <c:pt idx="40">
                  <c:v>364.59999999999997</c:v>
                </c:pt>
                <c:pt idx="41">
                  <c:v>307.2</c:v>
                </c:pt>
                <c:pt idx="42">
                  <c:v>265</c:v>
                </c:pt>
                <c:pt idx="43">
                  <c:v>267.5</c:v>
                </c:pt>
                <c:pt idx="44">
                  <c:v>242.29999999999998</c:v>
                </c:pt>
                <c:pt idx="45">
                  <c:v>243.7</c:v>
                </c:pt>
                <c:pt idx="46">
                  <c:v>241.1</c:v>
                </c:pt>
                <c:pt idx="47">
                  <c:v>240.5</c:v>
                </c:pt>
                <c:pt idx="48">
                  <c:v>244.3</c:v>
                </c:pt>
                <c:pt idx="49">
                  <c:v>202</c:v>
                </c:pt>
                <c:pt idx="50">
                  <c:v>238.9</c:v>
                </c:pt>
                <c:pt idx="51">
                  <c:v>200.5</c:v>
                </c:pt>
                <c:pt idx="52">
                  <c:v>184.3</c:v>
                </c:pt>
                <c:pt idx="53">
                  <c:v>201</c:v>
                </c:pt>
                <c:pt idx="54">
                  <c:v>226.1</c:v>
                </c:pt>
                <c:pt idx="55">
                  <c:v>253.4</c:v>
                </c:pt>
                <c:pt idx="56">
                  <c:v>224</c:v>
                </c:pt>
                <c:pt idx="57">
                  <c:v>220.4</c:v>
                </c:pt>
                <c:pt idx="58">
                  <c:v>176.4</c:v>
                </c:pt>
                <c:pt idx="59">
                  <c:v>161.30000000000001</c:v>
                </c:pt>
                <c:pt idx="60">
                  <c:v>109.80000000000003</c:v>
                </c:pt>
                <c:pt idx="61">
                  <c:v>163.60000000000002</c:v>
                </c:pt>
                <c:pt idx="62">
                  <c:v>112.9</c:v>
                </c:pt>
                <c:pt idx="63">
                  <c:v>78.2</c:v>
                </c:pt>
                <c:pt idx="64">
                  <c:v>44.2</c:v>
                </c:pt>
                <c:pt idx="65">
                  <c:v>67.2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'dte3'!$R$2:$R$69</c:f>
              <c:numCache>
                <c:formatCode>General</c:formatCode>
                <c:ptCount val="68"/>
                <c:pt idx="0">
                  <c:v>12.8</c:v>
                </c:pt>
                <c:pt idx="1">
                  <c:v>50</c:v>
                </c:pt>
                <c:pt idx="2">
                  <c:v>13.5</c:v>
                </c:pt>
                <c:pt idx="3">
                  <c:v>-2.6</c:v>
                </c:pt>
                <c:pt idx="4">
                  <c:v>41.3</c:v>
                </c:pt>
                <c:pt idx="5">
                  <c:v>9.8000000000000007</c:v>
                </c:pt>
                <c:pt idx="6">
                  <c:v>3.5</c:v>
                </c:pt>
                <c:pt idx="7">
                  <c:v>-10.5</c:v>
                </c:pt>
                <c:pt idx="8">
                  <c:v>18.100000000000001</c:v>
                </c:pt>
                <c:pt idx="9">
                  <c:v>40.6</c:v>
                </c:pt>
                <c:pt idx="10">
                  <c:v>47</c:v>
                </c:pt>
                <c:pt idx="11">
                  <c:v>6.9</c:v>
                </c:pt>
                <c:pt idx="12">
                  <c:v>43.9</c:v>
                </c:pt>
                <c:pt idx="13">
                  <c:v>50.8</c:v>
                </c:pt>
                <c:pt idx="14">
                  <c:v>11.7</c:v>
                </c:pt>
                <c:pt idx="15">
                  <c:v>41</c:v>
                </c:pt>
                <c:pt idx="16">
                  <c:v>4.5</c:v>
                </c:pt>
                <c:pt idx="17">
                  <c:v>5</c:v>
                </c:pt>
                <c:pt idx="18">
                  <c:v>-7.5</c:v>
                </c:pt>
                <c:pt idx="19">
                  <c:v>23.9</c:v>
                </c:pt>
                <c:pt idx="20">
                  <c:v>-0.4</c:v>
                </c:pt>
                <c:pt idx="21">
                  <c:v>25.4</c:v>
                </c:pt>
                <c:pt idx="22">
                  <c:v>-12.8</c:v>
                </c:pt>
                <c:pt idx="23">
                  <c:v>39.9</c:v>
                </c:pt>
                <c:pt idx="24">
                  <c:v>43.3</c:v>
                </c:pt>
                <c:pt idx="25">
                  <c:v>22.6</c:v>
                </c:pt>
                <c:pt idx="26">
                  <c:v>39.299999999999997</c:v>
                </c:pt>
                <c:pt idx="27">
                  <c:v>44</c:v>
                </c:pt>
                <c:pt idx="28">
                  <c:v>34.299999999999997</c:v>
                </c:pt>
                <c:pt idx="29">
                  <c:v>28.6</c:v>
                </c:pt>
                <c:pt idx="30">
                  <c:v>57</c:v>
                </c:pt>
                <c:pt idx="31">
                  <c:v>2.6</c:v>
                </c:pt>
                <c:pt idx="32">
                  <c:v>6.4</c:v>
                </c:pt>
                <c:pt idx="33">
                  <c:v>37.200000000000003</c:v>
                </c:pt>
                <c:pt idx="34">
                  <c:v>14.3</c:v>
                </c:pt>
                <c:pt idx="35">
                  <c:v>6.2</c:v>
                </c:pt>
                <c:pt idx="36">
                  <c:v>24.6</c:v>
                </c:pt>
                <c:pt idx="37">
                  <c:v>16.3</c:v>
                </c:pt>
                <c:pt idx="38">
                  <c:v>54.4</c:v>
                </c:pt>
                <c:pt idx="39">
                  <c:v>0.1</c:v>
                </c:pt>
                <c:pt idx="40">
                  <c:v>57.4</c:v>
                </c:pt>
                <c:pt idx="41">
                  <c:v>42.2</c:v>
                </c:pt>
                <c:pt idx="42">
                  <c:v>-2.5</c:v>
                </c:pt>
                <c:pt idx="43">
                  <c:v>25.2</c:v>
                </c:pt>
                <c:pt idx="44">
                  <c:v>-1.4</c:v>
                </c:pt>
                <c:pt idx="45">
                  <c:v>2.6</c:v>
                </c:pt>
                <c:pt idx="46">
                  <c:v>0.6</c:v>
                </c:pt>
                <c:pt idx="47">
                  <c:v>-3.8</c:v>
                </c:pt>
                <c:pt idx="48">
                  <c:v>42.3</c:v>
                </c:pt>
                <c:pt idx="49">
                  <c:v>-36.9</c:v>
                </c:pt>
                <c:pt idx="50">
                  <c:v>38.4</c:v>
                </c:pt>
                <c:pt idx="51">
                  <c:v>16.2</c:v>
                </c:pt>
                <c:pt idx="52">
                  <c:v>-16.7</c:v>
                </c:pt>
                <c:pt idx="53">
                  <c:v>-25.1</c:v>
                </c:pt>
                <c:pt idx="54">
                  <c:v>-27.3</c:v>
                </c:pt>
                <c:pt idx="55">
                  <c:v>29.4</c:v>
                </c:pt>
                <c:pt idx="56">
                  <c:v>3.6</c:v>
                </c:pt>
                <c:pt idx="57">
                  <c:v>44</c:v>
                </c:pt>
                <c:pt idx="58">
                  <c:v>15.1</c:v>
                </c:pt>
                <c:pt idx="59">
                  <c:v>51.5</c:v>
                </c:pt>
                <c:pt idx="60">
                  <c:v>-53.8</c:v>
                </c:pt>
                <c:pt idx="61">
                  <c:v>50.7</c:v>
                </c:pt>
                <c:pt idx="62">
                  <c:v>34.700000000000003</c:v>
                </c:pt>
                <c:pt idx="63">
                  <c:v>34</c:v>
                </c:pt>
                <c:pt idx="64">
                  <c:v>-23</c:v>
                </c:pt>
                <c:pt idx="65">
                  <c:v>17.2</c:v>
                </c:pt>
                <c:pt idx="66">
                  <c:v>49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'dte4'!$T$2:$T$69</c:f>
              <c:numCache>
                <c:formatCode>General</c:formatCode>
                <c:ptCount val="68"/>
                <c:pt idx="0">
                  <c:v>1251.5999999999997</c:v>
                </c:pt>
                <c:pt idx="1">
                  <c:v>1238.7999999999997</c:v>
                </c:pt>
                <c:pt idx="2">
                  <c:v>1188.7999999999997</c:v>
                </c:pt>
                <c:pt idx="3">
                  <c:v>1175.2999999999997</c:v>
                </c:pt>
                <c:pt idx="4">
                  <c:v>1177.8999999999996</c:v>
                </c:pt>
                <c:pt idx="5">
                  <c:v>1136.5999999999997</c:v>
                </c:pt>
                <c:pt idx="6">
                  <c:v>1126.7999999999997</c:v>
                </c:pt>
                <c:pt idx="7">
                  <c:v>1123.2999999999997</c:v>
                </c:pt>
                <c:pt idx="8">
                  <c:v>1133.7999999999997</c:v>
                </c:pt>
                <c:pt idx="9">
                  <c:v>1115.6999999999998</c:v>
                </c:pt>
                <c:pt idx="10">
                  <c:v>1075.0999999999999</c:v>
                </c:pt>
                <c:pt idx="11">
                  <c:v>1028.0999999999999</c:v>
                </c:pt>
                <c:pt idx="12">
                  <c:v>1021.1999999999999</c:v>
                </c:pt>
                <c:pt idx="13">
                  <c:v>977.3</c:v>
                </c:pt>
                <c:pt idx="14">
                  <c:v>926.5</c:v>
                </c:pt>
                <c:pt idx="15">
                  <c:v>914.8</c:v>
                </c:pt>
                <c:pt idx="16">
                  <c:v>873.8</c:v>
                </c:pt>
                <c:pt idx="17">
                  <c:v>869.3</c:v>
                </c:pt>
                <c:pt idx="18">
                  <c:v>864.3</c:v>
                </c:pt>
                <c:pt idx="19">
                  <c:v>871.8</c:v>
                </c:pt>
                <c:pt idx="20">
                  <c:v>847.9</c:v>
                </c:pt>
                <c:pt idx="21">
                  <c:v>848.3</c:v>
                </c:pt>
                <c:pt idx="22">
                  <c:v>822.9</c:v>
                </c:pt>
                <c:pt idx="23">
                  <c:v>835.69999999999993</c:v>
                </c:pt>
                <c:pt idx="24">
                  <c:v>795.8</c:v>
                </c:pt>
                <c:pt idx="25">
                  <c:v>752.5</c:v>
                </c:pt>
                <c:pt idx="26">
                  <c:v>729.9</c:v>
                </c:pt>
                <c:pt idx="27">
                  <c:v>690.6</c:v>
                </c:pt>
                <c:pt idx="28">
                  <c:v>646.6</c:v>
                </c:pt>
                <c:pt idx="29">
                  <c:v>612.30000000000007</c:v>
                </c:pt>
                <c:pt idx="30">
                  <c:v>583.70000000000005</c:v>
                </c:pt>
                <c:pt idx="31">
                  <c:v>526.70000000000005</c:v>
                </c:pt>
                <c:pt idx="32">
                  <c:v>524.1</c:v>
                </c:pt>
                <c:pt idx="33">
                  <c:v>517.70000000000005</c:v>
                </c:pt>
                <c:pt idx="34">
                  <c:v>480.5</c:v>
                </c:pt>
                <c:pt idx="35">
                  <c:v>466.2</c:v>
                </c:pt>
                <c:pt idx="36">
                  <c:v>460</c:v>
                </c:pt>
                <c:pt idx="37">
                  <c:v>435.4</c:v>
                </c:pt>
                <c:pt idx="38">
                  <c:v>419.09999999999997</c:v>
                </c:pt>
                <c:pt idx="39">
                  <c:v>364.7</c:v>
                </c:pt>
                <c:pt idx="40">
                  <c:v>364.59999999999997</c:v>
                </c:pt>
                <c:pt idx="41">
                  <c:v>307.2</c:v>
                </c:pt>
                <c:pt idx="42">
                  <c:v>265</c:v>
                </c:pt>
                <c:pt idx="43">
                  <c:v>267.5</c:v>
                </c:pt>
                <c:pt idx="44">
                  <c:v>242.29999999999998</c:v>
                </c:pt>
                <c:pt idx="45">
                  <c:v>243.7</c:v>
                </c:pt>
                <c:pt idx="46">
                  <c:v>241.1</c:v>
                </c:pt>
                <c:pt idx="47">
                  <c:v>240.5</c:v>
                </c:pt>
                <c:pt idx="48">
                  <c:v>244.3</c:v>
                </c:pt>
                <c:pt idx="49">
                  <c:v>202</c:v>
                </c:pt>
                <c:pt idx="50">
                  <c:v>238.9</c:v>
                </c:pt>
                <c:pt idx="51">
                  <c:v>200.5</c:v>
                </c:pt>
                <c:pt idx="52">
                  <c:v>184.3</c:v>
                </c:pt>
                <c:pt idx="53">
                  <c:v>201</c:v>
                </c:pt>
                <c:pt idx="54">
                  <c:v>226.1</c:v>
                </c:pt>
                <c:pt idx="55">
                  <c:v>253.4</c:v>
                </c:pt>
                <c:pt idx="56">
                  <c:v>224</c:v>
                </c:pt>
                <c:pt idx="57">
                  <c:v>220.4</c:v>
                </c:pt>
                <c:pt idx="58">
                  <c:v>176.4</c:v>
                </c:pt>
                <c:pt idx="59">
                  <c:v>161.30000000000001</c:v>
                </c:pt>
                <c:pt idx="60">
                  <c:v>109.80000000000003</c:v>
                </c:pt>
                <c:pt idx="61">
                  <c:v>163.60000000000002</c:v>
                </c:pt>
                <c:pt idx="62">
                  <c:v>112.9</c:v>
                </c:pt>
                <c:pt idx="63">
                  <c:v>78.2</c:v>
                </c:pt>
                <c:pt idx="64">
                  <c:v>44.2</c:v>
                </c:pt>
                <c:pt idx="65">
                  <c:v>67.2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4"/>
  <sheetViews>
    <sheetView tabSelected="1" workbookViewId="0">
      <selection activeCell="T7" sqref="T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</row>
    <row r="2" spans="1:19" x14ac:dyDescent="0.2">
      <c r="A2" t="s">
        <v>16</v>
      </c>
      <c r="B2" s="1">
        <v>44567</v>
      </c>
      <c r="C2" s="1">
        <v>44561.638888888891</v>
      </c>
      <c r="D2">
        <v>4</v>
      </c>
      <c r="E2" t="s">
        <v>17</v>
      </c>
      <c r="F2">
        <v>10</v>
      </c>
      <c r="G2">
        <v>25.3</v>
      </c>
      <c r="H2">
        <v>25.65</v>
      </c>
      <c r="I2">
        <v>51</v>
      </c>
      <c r="J2">
        <v>1500</v>
      </c>
      <c r="K2">
        <v>2000</v>
      </c>
      <c r="L2">
        <v>0</v>
      </c>
      <c r="M2">
        <v>0</v>
      </c>
      <c r="N2">
        <v>0</v>
      </c>
      <c r="O2">
        <v>0</v>
      </c>
      <c r="P2">
        <v>8.8000000000000007</v>
      </c>
      <c r="Q2">
        <v>0.6</v>
      </c>
      <c r="R2">
        <v>7.8</v>
      </c>
      <c r="S2">
        <v>16.22</v>
      </c>
    </row>
    <row r="3" spans="1:19" x14ac:dyDescent="0.2">
      <c r="A3" t="s">
        <v>16</v>
      </c>
      <c r="B3" s="1">
        <v>44567</v>
      </c>
      <c r="C3" s="1">
        <v>44564.638888888891</v>
      </c>
      <c r="D3">
        <v>3</v>
      </c>
      <c r="E3" t="s">
        <v>17</v>
      </c>
      <c r="F3">
        <v>10</v>
      </c>
      <c r="G3">
        <v>23.85</v>
      </c>
      <c r="H3">
        <v>25.5</v>
      </c>
      <c r="I3">
        <v>49.4</v>
      </c>
      <c r="J3">
        <v>1200</v>
      </c>
      <c r="K3">
        <v>1500</v>
      </c>
      <c r="L3">
        <v>1</v>
      </c>
      <c r="M3">
        <v>0</v>
      </c>
      <c r="N3">
        <v>0</v>
      </c>
      <c r="O3">
        <v>0</v>
      </c>
      <c r="P3">
        <v>1.9</v>
      </c>
      <c r="Q3">
        <v>-11</v>
      </c>
      <c r="R3">
        <v>-4.9000000000000004</v>
      </c>
      <c r="S3">
        <v>16.45</v>
      </c>
    </row>
    <row r="4" spans="1:19" x14ac:dyDescent="0.2">
      <c r="A4" t="s">
        <v>16</v>
      </c>
      <c r="B4" s="1">
        <v>44567</v>
      </c>
      <c r="C4" s="1">
        <v>44566.638888888891</v>
      </c>
      <c r="D4">
        <v>1</v>
      </c>
      <c r="E4" t="s">
        <v>17</v>
      </c>
      <c r="F4">
        <v>10</v>
      </c>
      <c r="G4">
        <v>22.9</v>
      </c>
      <c r="H4">
        <v>26</v>
      </c>
      <c r="I4">
        <v>48.9</v>
      </c>
      <c r="J4">
        <v>900</v>
      </c>
      <c r="K4">
        <v>1300</v>
      </c>
      <c r="L4">
        <v>1</v>
      </c>
      <c r="M4">
        <v>1</v>
      </c>
      <c r="N4">
        <v>0</v>
      </c>
      <c r="O4">
        <v>0</v>
      </c>
      <c r="P4">
        <v>21.8</v>
      </c>
      <c r="Q4">
        <v>-4.7</v>
      </c>
      <c r="R4">
        <v>2.4</v>
      </c>
      <c r="S4">
        <v>17.23</v>
      </c>
    </row>
    <row r="5" spans="1:19" x14ac:dyDescent="0.2">
      <c r="A5" t="s">
        <v>16</v>
      </c>
      <c r="B5" s="1">
        <v>45050</v>
      </c>
      <c r="C5" s="1">
        <v>45050.638888888891</v>
      </c>
      <c r="D5">
        <v>0</v>
      </c>
      <c r="E5" t="s">
        <v>17</v>
      </c>
      <c r="F5">
        <v>10</v>
      </c>
      <c r="G5">
        <v>30.55</v>
      </c>
      <c r="H5">
        <v>28.15</v>
      </c>
      <c r="I5">
        <v>58.7</v>
      </c>
      <c r="J5">
        <v>200</v>
      </c>
      <c r="K5">
        <v>200</v>
      </c>
      <c r="L5">
        <v>2</v>
      </c>
      <c r="M5">
        <v>1</v>
      </c>
      <c r="N5">
        <v>0</v>
      </c>
      <c r="O5">
        <v>0</v>
      </c>
      <c r="P5">
        <v>12.8</v>
      </c>
      <c r="Q5">
        <v>-3.1</v>
      </c>
      <c r="R5">
        <v>12.8</v>
      </c>
      <c r="S5">
        <v>0</v>
      </c>
    </row>
    <row r="6" spans="1:19" x14ac:dyDescent="0.2">
      <c r="A6" t="s">
        <v>16</v>
      </c>
      <c r="B6" s="1">
        <v>44574</v>
      </c>
      <c r="C6" s="1">
        <v>44571.638888888891</v>
      </c>
      <c r="D6">
        <v>3</v>
      </c>
      <c r="E6" t="s">
        <v>17</v>
      </c>
      <c r="F6">
        <v>10</v>
      </c>
      <c r="G6">
        <v>25.3</v>
      </c>
      <c r="H6">
        <v>23.6</v>
      </c>
      <c r="I6">
        <v>48.9</v>
      </c>
      <c r="J6">
        <v>1700</v>
      </c>
      <c r="K6">
        <v>1800</v>
      </c>
      <c r="L6">
        <v>0</v>
      </c>
      <c r="M6">
        <v>0</v>
      </c>
      <c r="N6">
        <v>0</v>
      </c>
      <c r="O6">
        <v>0</v>
      </c>
      <c r="P6">
        <v>12</v>
      </c>
      <c r="Q6">
        <v>-1</v>
      </c>
      <c r="R6">
        <v>11.2</v>
      </c>
      <c r="S6">
        <v>17.68</v>
      </c>
    </row>
    <row r="7" spans="1:19" x14ac:dyDescent="0.2">
      <c r="A7" t="s">
        <v>16</v>
      </c>
      <c r="B7" s="1">
        <v>44574</v>
      </c>
      <c r="C7" s="1">
        <v>44573.638888888891</v>
      </c>
      <c r="D7">
        <v>1</v>
      </c>
      <c r="E7" t="s">
        <v>17</v>
      </c>
      <c r="F7">
        <v>10</v>
      </c>
      <c r="G7">
        <v>28.1</v>
      </c>
      <c r="H7">
        <v>23.75</v>
      </c>
      <c r="I7">
        <v>51.8</v>
      </c>
      <c r="J7">
        <v>700</v>
      </c>
      <c r="K7">
        <v>1000</v>
      </c>
      <c r="L7">
        <v>0</v>
      </c>
      <c r="M7">
        <v>0</v>
      </c>
      <c r="N7">
        <v>0</v>
      </c>
      <c r="O7">
        <v>0</v>
      </c>
      <c r="P7">
        <v>25.9</v>
      </c>
      <c r="Q7">
        <v>0</v>
      </c>
      <c r="R7">
        <v>25.9</v>
      </c>
      <c r="S7">
        <v>17.18</v>
      </c>
    </row>
    <row r="8" spans="1:19" x14ac:dyDescent="0.2">
      <c r="A8" t="s">
        <v>16</v>
      </c>
      <c r="B8" s="1">
        <v>45043</v>
      </c>
      <c r="C8" s="1">
        <v>45043.638888888891</v>
      </c>
      <c r="D8">
        <v>0</v>
      </c>
      <c r="E8" t="s">
        <v>17</v>
      </c>
      <c r="F8">
        <v>10</v>
      </c>
      <c r="G8">
        <v>28.5</v>
      </c>
      <c r="H8">
        <v>21.8</v>
      </c>
      <c r="I8">
        <v>50.3</v>
      </c>
      <c r="J8">
        <v>200</v>
      </c>
      <c r="K8">
        <v>400</v>
      </c>
      <c r="L8">
        <v>0</v>
      </c>
      <c r="M8">
        <v>0</v>
      </c>
      <c r="N8">
        <v>0</v>
      </c>
      <c r="O8">
        <v>0</v>
      </c>
      <c r="P8">
        <v>50</v>
      </c>
      <c r="Q8">
        <v>1.1000000000000001</v>
      </c>
      <c r="R8">
        <v>50</v>
      </c>
      <c r="S8">
        <v>11.43</v>
      </c>
    </row>
    <row r="9" spans="1:19" x14ac:dyDescent="0.2">
      <c r="A9" t="s">
        <v>16</v>
      </c>
      <c r="B9" s="1">
        <v>44583</v>
      </c>
      <c r="C9" s="1">
        <v>44575.638888888891</v>
      </c>
      <c r="D9">
        <v>4</v>
      </c>
      <c r="E9" t="s">
        <v>17</v>
      </c>
      <c r="F9">
        <v>10</v>
      </c>
      <c r="G9">
        <v>25.9</v>
      </c>
      <c r="H9">
        <v>24.2</v>
      </c>
      <c r="I9">
        <v>50.1</v>
      </c>
      <c r="J9">
        <v>1900</v>
      </c>
      <c r="K9">
        <v>2200</v>
      </c>
      <c r="L9">
        <v>0</v>
      </c>
      <c r="M9">
        <v>0</v>
      </c>
      <c r="N9">
        <v>0</v>
      </c>
      <c r="O9">
        <v>0</v>
      </c>
      <c r="P9">
        <v>13</v>
      </c>
      <c r="Q9">
        <v>-0.3</v>
      </c>
      <c r="R9">
        <v>11.8</v>
      </c>
      <c r="S9">
        <v>16.559999999999999</v>
      </c>
    </row>
    <row r="10" spans="1:19" x14ac:dyDescent="0.2">
      <c r="A10" t="s">
        <v>16</v>
      </c>
      <c r="B10" s="1">
        <v>44583</v>
      </c>
      <c r="C10" s="1">
        <v>44578.638888888891</v>
      </c>
      <c r="D10">
        <v>3</v>
      </c>
      <c r="E10" t="s">
        <v>17</v>
      </c>
      <c r="F10">
        <v>10</v>
      </c>
      <c r="G10">
        <v>23.6</v>
      </c>
      <c r="H10">
        <v>25.15</v>
      </c>
      <c r="I10">
        <v>48.8</v>
      </c>
      <c r="J10">
        <v>1500</v>
      </c>
      <c r="K10">
        <v>1500</v>
      </c>
      <c r="L10">
        <v>0</v>
      </c>
      <c r="M10">
        <v>0</v>
      </c>
      <c r="N10">
        <v>0</v>
      </c>
      <c r="O10">
        <v>0</v>
      </c>
      <c r="P10">
        <v>8</v>
      </c>
      <c r="Q10">
        <v>-4.4000000000000004</v>
      </c>
      <c r="R10">
        <v>6.4</v>
      </c>
      <c r="S10">
        <v>16.77</v>
      </c>
    </row>
    <row r="11" spans="1:19" x14ac:dyDescent="0.2">
      <c r="A11" t="s">
        <v>16</v>
      </c>
      <c r="B11" s="1">
        <v>44583</v>
      </c>
      <c r="C11" s="1">
        <v>44579.638888888891</v>
      </c>
      <c r="D11">
        <v>2</v>
      </c>
      <c r="E11" t="s">
        <v>17</v>
      </c>
      <c r="F11">
        <v>10</v>
      </c>
      <c r="G11">
        <v>24.7</v>
      </c>
      <c r="H11">
        <v>27.25</v>
      </c>
      <c r="I11">
        <v>52</v>
      </c>
      <c r="J11">
        <v>1000</v>
      </c>
      <c r="K11">
        <v>1100</v>
      </c>
      <c r="L11">
        <v>1</v>
      </c>
      <c r="M11">
        <v>1</v>
      </c>
      <c r="N11">
        <v>1</v>
      </c>
      <c r="O11">
        <v>0</v>
      </c>
      <c r="P11">
        <v>8.8000000000000007</v>
      </c>
      <c r="Q11">
        <v>-31.1</v>
      </c>
      <c r="R11">
        <v>-29.1</v>
      </c>
      <c r="S11">
        <v>17.78</v>
      </c>
    </row>
    <row r="12" spans="1:19" x14ac:dyDescent="0.2">
      <c r="A12" t="s">
        <v>16</v>
      </c>
      <c r="B12" s="1">
        <v>44583</v>
      </c>
      <c r="C12" s="1">
        <v>44580.638888888891</v>
      </c>
      <c r="D12">
        <v>1</v>
      </c>
      <c r="E12" t="s">
        <v>17</v>
      </c>
      <c r="F12">
        <v>10</v>
      </c>
      <c r="G12">
        <v>27.75</v>
      </c>
      <c r="H12">
        <v>26.65</v>
      </c>
      <c r="I12">
        <v>54.4</v>
      </c>
      <c r="J12">
        <v>800</v>
      </c>
      <c r="K12">
        <v>900</v>
      </c>
      <c r="L12">
        <v>1</v>
      </c>
      <c r="M12">
        <v>1</v>
      </c>
      <c r="N12">
        <v>1</v>
      </c>
      <c r="O12">
        <v>1</v>
      </c>
      <c r="P12">
        <v>3.1</v>
      </c>
      <c r="Q12">
        <v>-23.5</v>
      </c>
      <c r="R12">
        <v>2.6</v>
      </c>
      <c r="S12">
        <v>17.82</v>
      </c>
    </row>
    <row r="13" spans="1:19" x14ac:dyDescent="0.2">
      <c r="A13" t="s">
        <v>16</v>
      </c>
      <c r="B13" s="1">
        <v>45036</v>
      </c>
      <c r="C13" s="1">
        <v>45036.638888888891</v>
      </c>
      <c r="D13">
        <v>0</v>
      </c>
      <c r="E13" t="s">
        <v>17</v>
      </c>
      <c r="F13">
        <v>10</v>
      </c>
      <c r="G13">
        <v>31.45</v>
      </c>
      <c r="H13">
        <v>26.9</v>
      </c>
      <c r="I13">
        <v>58.4</v>
      </c>
      <c r="J13">
        <v>200</v>
      </c>
      <c r="K13">
        <v>300</v>
      </c>
      <c r="L13">
        <v>0</v>
      </c>
      <c r="M13">
        <v>0</v>
      </c>
      <c r="N13">
        <v>3</v>
      </c>
      <c r="O13">
        <v>3</v>
      </c>
      <c r="P13">
        <v>13.5</v>
      </c>
      <c r="Q13">
        <v>-14.1</v>
      </c>
      <c r="R13">
        <v>13.5</v>
      </c>
      <c r="S13">
        <v>11.94</v>
      </c>
    </row>
    <row r="14" spans="1:19" x14ac:dyDescent="0.2">
      <c r="A14" t="s">
        <v>16</v>
      </c>
      <c r="B14" s="1">
        <v>44588</v>
      </c>
      <c r="C14" s="1">
        <v>44582.638888888891</v>
      </c>
      <c r="D14">
        <v>3</v>
      </c>
      <c r="E14" t="s">
        <v>17</v>
      </c>
      <c r="F14">
        <v>10</v>
      </c>
      <c r="G14">
        <v>26.3</v>
      </c>
      <c r="H14">
        <v>24.15</v>
      </c>
      <c r="I14">
        <v>50.4</v>
      </c>
      <c r="J14">
        <v>1800</v>
      </c>
      <c r="K14">
        <v>2300</v>
      </c>
      <c r="L14">
        <v>1</v>
      </c>
      <c r="M14">
        <v>1</v>
      </c>
      <c r="N14">
        <v>0</v>
      </c>
      <c r="O14">
        <v>0</v>
      </c>
      <c r="P14">
        <v>3.5</v>
      </c>
      <c r="Q14">
        <v>-8.6999999999999993</v>
      </c>
      <c r="R14">
        <v>-4.7</v>
      </c>
      <c r="S14">
        <v>18.89</v>
      </c>
    </row>
    <row r="15" spans="1:19" x14ac:dyDescent="0.2">
      <c r="A15" t="s">
        <v>16</v>
      </c>
      <c r="B15" s="1">
        <v>44588</v>
      </c>
      <c r="C15" s="1">
        <v>44585.638888888891</v>
      </c>
      <c r="D15">
        <v>2</v>
      </c>
      <c r="E15" t="s">
        <v>17</v>
      </c>
      <c r="F15">
        <v>10</v>
      </c>
      <c r="G15">
        <v>25.85</v>
      </c>
      <c r="H15">
        <v>23.85</v>
      </c>
      <c r="I15">
        <v>49.7</v>
      </c>
      <c r="J15">
        <v>1500</v>
      </c>
      <c r="K15">
        <v>1900</v>
      </c>
      <c r="L15">
        <v>0</v>
      </c>
      <c r="M15">
        <v>0</v>
      </c>
      <c r="N15">
        <v>1</v>
      </c>
      <c r="O15">
        <v>0</v>
      </c>
      <c r="P15">
        <v>4.8</v>
      </c>
      <c r="Q15">
        <v>-12.7</v>
      </c>
      <c r="R15">
        <v>-6.2</v>
      </c>
      <c r="S15">
        <v>22.83</v>
      </c>
    </row>
    <row r="16" spans="1:19" x14ac:dyDescent="0.2">
      <c r="A16" t="s">
        <v>16</v>
      </c>
      <c r="B16" s="1">
        <v>44588</v>
      </c>
      <c r="C16" s="1">
        <v>44586.638888888891</v>
      </c>
      <c r="D16">
        <v>1</v>
      </c>
      <c r="E16" t="s">
        <v>17</v>
      </c>
      <c r="F16">
        <v>10</v>
      </c>
      <c r="G16">
        <v>26</v>
      </c>
      <c r="H16">
        <v>24.2</v>
      </c>
      <c r="I16">
        <v>50.2</v>
      </c>
      <c r="J16">
        <v>1600</v>
      </c>
      <c r="K16">
        <v>2500</v>
      </c>
      <c r="L16">
        <v>0</v>
      </c>
      <c r="M16">
        <v>0</v>
      </c>
      <c r="N16">
        <v>0</v>
      </c>
      <c r="O16">
        <v>0</v>
      </c>
      <c r="P16">
        <v>25</v>
      </c>
      <c r="Q16">
        <v>-1.1000000000000001</v>
      </c>
      <c r="R16">
        <v>18.600000000000001</v>
      </c>
      <c r="S16">
        <v>21.36</v>
      </c>
    </row>
    <row r="17" spans="1:19" x14ac:dyDescent="0.2">
      <c r="A17" t="s">
        <v>16</v>
      </c>
      <c r="B17" s="1">
        <v>45029</v>
      </c>
      <c r="C17" s="1">
        <v>45029.638888888891</v>
      </c>
      <c r="D17">
        <v>0</v>
      </c>
      <c r="E17" t="s">
        <v>17</v>
      </c>
      <c r="F17">
        <v>10</v>
      </c>
      <c r="G17">
        <v>26.15</v>
      </c>
      <c r="H17">
        <v>24.45</v>
      </c>
      <c r="I17">
        <v>50.6</v>
      </c>
      <c r="J17">
        <v>200</v>
      </c>
      <c r="K17">
        <v>300</v>
      </c>
      <c r="L17">
        <v>1</v>
      </c>
      <c r="M17">
        <v>0</v>
      </c>
      <c r="N17">
        <v>1</v>
      </c>
      <c r="O17">
        <v>1</v>
      </c>
      <c r="P17">
        <v>19.7</v>
      </c>
      <c r="Q17">
        <v>-4.3</v>
      </c>
      <c r="R17">
        <v>-2.6</v>
      </c>
      <c r="S17">
        <v>11.91</v>
      </c>
    </row>
    <row r="18" spans="1:19" x14ac:dyDescent="0.2">
      <c r="A18" t="s">
        <v>16</v>
      </c>
      <c r="B18" s="1">
        <v>44609</v>
      </c>
      <c r="C18" s="1">
        <v>44603.638888888891</v>
      </c>
      <c r="D18">
        <v>4</v>
      </c>
      <c r="E18" t="s">
        <v>17</v>
      </c>
      <c r="F18">
        <v>10</v>
      </c>
      <c r="G18">
        <v>23.65</v>
      </c>
      <c r="H18">
        <v>25.5</v>
      </c>
      <c r="I18">
        <v>49.2</v>
      </c>
      <c r="J18">
        <v>2000</v>
      </c>
      <c r="K18">
        <v>2400</v>
      </c>
      <c r="L18">
        <v>0</v>
      </c>
      <c r="M18">
        <v>0</v>
      </c>
      <c r="N18">
        <v>0</v>
      </c>
      <c r="O18">
        <v>0</v>
      </c>
      <c r="P18">
        <v>20.6</v>
      </c>
      <c r="Q18">
        <v>-3.3</v>
      </c>
      <c r="R18">
        <v>18.2</v>
      </c>
      <c r="S18">
        <v>18.68</v>
      </c>
    </row>
    <row r="19" spans="1:19" x14ac:dyDescent="0.2">
      <c r="A19" t="s">
        <v>16</v>
      </c>
      <c r="B19" s="1">
        <v>45022</v>
      </c>
      <c r="C19" s="1">
        <v>45022.638888888891</v>
      </c>
      <c r="D19">
        <v>0</v>
      </c>
      <c r="E19" t="s">
        <v>17</v>
      </c>
      <c r="F19">
        <v>10</v>
      </c>
      <c r="G19">
        <v>26.05</v>
      </c>
      <c r="H19">
        <v>28.8</v>
      </c>
      <c r="I19">
        <v>54.8</v>
      </c>
      <c r="J19">
        <v>300</v>
      </c>
      <c r="K19">
        <v>300</v>
      </c>
      <c r="L19">
        <v>1</v>
      </c>
      <c r="M19">
        <v>1</v>
      </c>
      <c r="N19">
        <v>0</v>
      </c>
      <c r="O19">
        <v>0</v>
      </c>
      <c r="P19">
        <v>41.4</v>
      </c>
      <c r="Q19">
        <v>-2.2000000000000002</v>
      </c>
      <c r="R19">
        <v>41.3</v>
      </c>
      <c r="S19">
        <v>11.8</v>
      </c>
    </row>
    <row r="20" spans="1:19" x14ac:dyDescent="0.2">
      <c r="A20" t="s">
        <v>16</v>
      </c>
      <c r="B20" s="1">
        <v>44616</v>
      </c>
      <c r="C20" s="1">
        <v>44610.638888888891</v>
      </c>
      <c r="D20">
        <v>4</v>
      </c>
      <c r="E20" t="s">
        <v>17</v>
      </c>
      <c r="F20">
        <v>10</v>
      </c>
      <c r="G20">
        <v>26.55</v>
      </c>
      <c r="H20">
        <v>25.2</v>
      </c>
      <c r="I20">
        <v>51.8</v>
      </c>
      <c r="J20">
        <v>2200</v>
      </c>
      <c r="K20">
        <v>4000</v>
      </c>
      <c r="L20">
        <v>0</v>
      </c>
      <c r="M20">
        <v>0</v>
      </c>
      <c r="N20">
        <v>0</v>
      </c>
      <c r="O20">
        <v>0</v>
      </c>
      <c r="P20">
        <v>14.8</v>
      </c>
      <c r="Q20">
        <v>0.1</v>
      </c>
      <c r="R20">
        <v>12.4</v>
      </c>
      <c r="S20">
        <v>22.17</v>
      </c>
    </row>
    <row r="21" spans="1:19" x14ac:dyDescent="0.2">
      <c r="A21" t="s">
        <v>16</v>
      </c>
      <c r="B21" s="1">
        <v>44616</v>
      </c>
      <c r="C21" s="1">
        <v>44614.638888888891</v>
      </c>
      <c r="D21">
        <v>2</v>
      </c>
      <c r="E21" t="s">
        <v>17</v>
      </c>
      <c r="F21">
        <v>10</v>
      </c>
      <c r="G21">
        <v>25.55</v>
      </c>
      <c r="H21">
        <v>24.8</v>
      </c>
      <c r="I21">
        <v>50.4</v>
      </c>
      <c r="J21">
        <v>1800</v>
      </c>
      <c r="K21">
        <v>2800</v>
      </c>
      <c r="L21">
        <v>0</v>
      </c>
      <c r="M21">
        <v>0</v>
      </c>
      <c r="N21">
        <v>0</v>
      </c>
      <c r="O21">
        <v>0</v>
      </c>
      <c r="P21">
        <v>24.7</v>
      </c>
      <c r="Q21">
        <v>1.3</v>
      </c>
      <c r="R21">
        <v>23.2</v>
      </c>
      <c r="S21">
        <v>26.66</v>
      </c>
    </row>
    <row r="22" spans="1:19" x14ac:dyDescent="0.2">
      <c r="A22" t="s">
        <v>16</v>
      </c>
      <c r="B22" s="1">
        <v>44616</v>
      </c>
      <c r="C22" s="1">
        <v>44615.638888888891</v>
      </c>
      <c r="D22">
        <v>1</v>
      </c>
      <c r="E22" t="s">
        <v>17</v>
      </c>
      <c r="F22">
        <v>10</v>
      </c>
      <c r="G22">
        <v>21.9</v>
      </c>
      <c r="H22">
        <v>25.15</v>
      </c>
      <c r="I22">
        <v>47</v>
      </c>
      <c r="J22">
        <v>1000</v>
      </c>
      <c r="K22">
        <v>1600</v>
      </c>
      <c r="L22">
        <v>0</v>
      </c>
      <c r="M22">
        <v>0</v>
      </c>
      <c r="N22">
        <v>0</v>
      </c>
      <c r="O22">
        <v>0</v>
      </c>
      <c r="P22">
        <v>26.4</v>
      </c>
      <c r="Q22">
        <v>0.4</v>
      </c>
      <c r="R22">
        <v>23.1</v>
      </c>
      <c r="S22">
        <v>24.54</v>
      </c>
    </row>
    <row r="23" spans="1:19" x14ac:dyDescent="0.2">
      <c r="A23" t="s">
        <v>16</v>
      </c>
      <c r="B23" s="1">
        <v>45014</v>
      </c>
      <c r="C23" s="1">
        <v>45014.638888888891</v>
      </c>
      <c r="D23">
        <v>0</v>
      </c>
      <c r="E23" t="s">
        <v>17</v>
      </c>
      <c r="F23">
        <v>10</v>
      </c>
      <c r="G23">
        <v>24.4</v>
      </c>
      <c r="H23">
        <v>29.3</v>
      </c>
      <c r="I23">
        <v>53.7</v>
      </c>
      <c r="J23">
        <v>300</v>
      </c>
      <c r="K23">
        <v>300</v>
      </c>
      <c r="L23">
        <v>3</v>
      </c>
      <c r="M23">
        <v>3</v>
      </c>
      <c r="N23">
        <v>0</v>
      </c>
      <c r="O23">
        <v>0</v>
      </c>
      <c r="P23">
        <v>9.8000000000000007</v>
      </c>
      <c r="Q23">
        <v>-20.5</v>
      </c>
      <c r="R23">
        <v>9.8000000000000007</v>
      </c>
      <c r="S23">
        <v>13.63</v>
      </c>
    </row>
    <row r="24" spans="1:19" x14ac:dyDescent="0.2">
      <c r="A24" t="s">
        <v>16</v>
      </c>
      <c r="B24" s="1">
        <v>44623</v>
      </c>
      <c r="C24" s="1">
        <v>44617.638888888891</v>
      </c>
      <c r="D24">
        <v>3</v>
      </c>
      <c r="E24" t="s">
        <v>17</v>
      </c>
      <c r="F24">
        <v>10</v>
      </c>
      <c r="G24">
        <v>25.5</v>
      </c>
      <c r="H24">
        <v>24.65</v>
      </c>
      <c r="I24">
        <v>50.2</v>
      </c>
      <c r="J24">
        <v>2500</v>
      </c>
      <c r="K24">
        <v>4900</v>
      </c>
      <c r="L24">
        <v>0</v>
      </c>
      <c r="M24">
        <v>0</v>
      </c>
      <c r="N24">
        <v>1</v>
      </c>
      <c r="O24">
        <v>1</v>
      </c>
      <c r="P24">
        <v>5.6</v>
      </c>
      <c r="Q24">
        <v>-8.6</v>
      </c>
      <c r="R24">
        <v>2</v>
      </c>
      <c r="S24">
        <v>26.74</v>
      </c>
    </row>
    <row r="25" spans="1:19" x14ac:dyDescent="0.2">
      <c r="A25" t="s">
        <v>16</v>
      </c>
      <c r="B25" s="1">
        <v>44623</v>
      </c>
      <c r="C25" s="1">
        <v>44622.638888888891</v>
      </c>
      <c r="D25">
        <v>1</v>
      </c>
      <c r="E25" t="s">
        <v>17</v>
      </c>
      <c r="F25">
        <v>10</v>
      </c>
      <c r="G25">
        <v>25.45</v>
      </c>
      <c r="H25">
        <v>25.8</v>
      </c>
      <c r="I25">
        <v>51.2</v>
      </c>
      <c r="J25">
        <v>2000</v>
      </c>
      <c r="K25">
        <v>2300</v>
      </c>
      <c r="L25">
        <v>0</v>
      </c>
      <c r="M25">
        <v>0</v>
      </c>
      <c r="N25">
        <v>1</v>
      </c>
      <c r="O25">
        <v>1</v>
      </c>
      <c r="P25">
        <v>12.8</v>
      </c>
      <c r="Q25">
        <v>-8.3000000000000007</v>
      </c>
      <c r="R25">
        <v>2</v>
      </c>
      <c r="S25">
        <v>29.23</v>
      </c>
    </row>
    <row r="26" spans="1:19" x14ac:dyDescent="0.2">
      <c r="A26" t="s">
        <v>16</v>
      </c>
      <c r="B26" s="1">
        <v>45008</v>
      </c>
      <c r="C26" s="1">
        <v>45008.638888888891</v>
      </c>
      <c r="D26">
        <v>0</v>
      </c>
      <c r="E26" t="s">
        <v>17</v>
      </c>
      <c r="F26">
        <v>10</v>
      </c>
      <c r="G26">
        <v>27</v>
      </c>
      <c r="H26">
        <v>20.45</v>
      </c>
      <c r="I26">
        <v>47.4</v>
      </c>
      <c r="J26">
        <v>300</v>
      </c>
      <c r="K26">
        <v>500</v>
      </c>
      <c r="L26">
        <v>4</v>
      </c>
      <c r="M26">
        <v>4</v>
      </c>
      <c r="N26">
        <v>0</v>
      </c>
      <c r="O26">
        <v>0</v>
      </c>
      <c r="P26">
        <v>3.5</v>
      </c>
      <c r="Q26">
        <v>-21.8</v>
      </c>
      <c r="R26">
        <v>3.5</v>
      </c>
      <c r="S26">
        <v>14.49</v>
      </c>
    </row>
    <row r="27" spans="1:19" x14ac:dyDescent="0.2">
      <c r="A27" t="s">
        <v>16</v>
      </c>
      <c r="B27" s="1">
        <v>44630</v>
      </c>
      <c r="C27" s="1">
        <v>44629.638888888891</v>
      </c>
      <c r="D27">
        <v>1</v>
      </c>
      <c r="E27" t="s">
        <v>17</v>
      </c>
      <c r="F27">
        <v>10</v>
      </c>
      <c r="G27">
        <v>26.4</v>
      </c>
      <c r="H27">
        <v>25.75</v>
      </c>
      <c r="I27">
        <v>52.2</v>
      </c>
      <c r="J27">
        <v>1700</v>
      </c>
      <c r="K27">
        <v>2000</v>
      </c>
      <c r="L27">
        <v>1</v>
      </c>
      <c r="M27">
        <v>0</v>
      </c>
      <c r="N27">
        <v>0</v>
      </c>
      <c r="O27">
        <v>0</v>
      </c>
      <c r="P27">
        <v>9.4</v>
      </c>
      <c r="Q27">
        <v>-5.8</v>
      </c>
      <c r="R27">
        <v>2.6</v>
      </c>
      <c r="S27">
        <v>27.47</v>
      </c>
    </row>
    <row r="28" spans="1:19" x14ac:dyDescent="0.2">
      <c r="A28" t="s">
        <v>16</v>
      </c>
      <c r="B28" s="1">
        <v>45001</v>
      </c>
      <c r="C28" s="1">
        <v>45001.638888888891</v>
      </c>
      <c r="D28">
        <v>0</v>
      </c>
      <c r="E28" t="s">
        <v>17</v>
      </c>
      <c r="F28">
        <v>10</v>
      </c>
      <c r="G28">
        <v>23.2</v>
      </c>
      <c r="H28">
        <v>22.75</v>
      </c>
      <c r="I28">
        <v>46</v>
      </c>
      <c r="J28">
        <v>600</v>
      </c>
      <c r="K28">
        <v>500</v>
      </c>
      <c r="L28">
        <v>4</v>
      </c>
      <c r="M28">
        <v>4</v>
      </c>
      <c r="N28">
        <v>0</v>
      </c>
      <c r="O28">
        <v>0</v>
      </c>
      <c r="P28">
        <v>19</v>
      </c>
      <c r="Q28">
        <v>-28.6</v>
      </c>
      <c r="R28">
        <v>-10.5</v>
      </c>
      <c r="S28">
        <v>16.22</v>
      </c>
    </row>
    <row r="29" spans="1:19" x14ac:dyDescent="0.2">
      <c r="A29" t="s">
        <v>16</v>
      </c>
      <c r="B29" s="1">
        <v>44637</v>
      </c>
      <c r="C29" s="1">
        <v>44634.638888888891</v>
      </c>
      <c r="D29">
        <v>3</v>
      </c>
      <c r="E29" t="s">
        <v>17</v>
      </c>
      <c r="F29">
        <v>10</v>
      </c>
      <c r="G29">
        <v>25.95</v>
      </c>
      <c r="H29">
        <v>25.95</v>
      </c>
      <c r="I29">
        <v>51.9</v>
      </c>
      <c r="J29">
        <v>2500</v>
      </c>
      <c r="K29">
        <v>3700</v>
      </c>
      <c r="L29">
        <v>1</v>
      </c>
      <c r="M29">
        <v>0</v>
      </c>
      <c r="N29">
        <v>0</v>
      </c>
      <c r="O29">
        <v>0</v>
      </c>
      <c r="P29">
        <v>3</v>
      </c>
      <c r="Q29">
        <v>-5.9</v>
      </c>
      <c r="R29">
        <v>0</v>
      </c>
      <c r="S29">
        <v>25.68</v>
      </c>
    </row>
    <row r="30" spans="1:19" x14ac:dyDescent="0.2">
      <c r="A30" t="s">
        <v>16</v>
      </c>
      <c r="B30" s="1">
        <v>44637</v>
      </c>
      <c r="C30" s="1">
        <v>44635.638888888891</v>
      </c>
      <c r="D30">
        <v>2</v>
      </c>
      <c r="E30" t="s">
        <v>17</v>
      </c>
      <c r="F30">
        <v>10</v>
      </c>
      <c r="G30">
        <v>24.9</v>
      </c>
      <c r="H30">
        <v>23.75</v>
      </c>
      <c r="I30">
        <v>48.6</v>
      </c>
      <c r="J30">
        <v>2100</v>
      </c>
      <c r="K30">
        <v>3200</v>
      </c>
      <c r="L30">
        <v>0</v>
      </c>
      <c r="M30">
        <v>0</v>
      </c>
      <c r="N30">
        <v>1</v>
      </c>
      <c r="O30">
        <v>1</v>
      </c>
      <c r="P30">
        <v>6.4</v>
      </c>
      <c r="Q30">
        <v>-3.7</v>
      </c>
      <c r="R30">
        <v>-1</v>
      </c>
      <c r="S30">
        <v>26.73</v>
      </c>
    </row>
    <row r="31" spans="1:19" x14ac:dyDescent="0.2">
      <c r="A31" t="s">
        <v>16</v>
      </c>
      <c r="B31" s="1">
        <v>44637</v>
      </c>
      <c r="C31" s="1">
        <v>44636.638888888891</v>
      </c>
      <c r="D31">
        <v>1</v>
      </c>
      <c r="E31" t="s">
        <v>17</v>
      </c>
      <c r="F31">
        <v>10</v>
      </c>
      <c r="G31">
        <v>24.55</v>
      </c>
      <c r="H31">
        <v>25.45</v>
      </c>
      <c r="I31">
        <v>50</v>
      </c>
      <c r="J31">
        <v>1500</v>
      </c>
      <c r="K31">
        <v>2000</v>
      </c>
      <c r="L31">
        <v>0</v>
      </c>
      <c r="M31">
        <v>0</v>
      </c>
      <c r="N31">
        <v>0</v>
      </c>
      <c r="O31">
        <v>0</v>
      </c>
      <c r="P31">
        <v>15</v>
      </c>
      <c r="Q31">
        <v>-3.1</v>
      </c>
      <c r="R31">
        <v>8</v>
      </c>
      <c r="S31">
        <v>24.12</v>
      </c>
    </row>
    <row r="32" spans="1:19" x14ac:dyDescent="0.2">
      <c r="A32" t="s">
        <v>16</v>
      </c>
      <c r="B32" s="1">
        <v>44994</v>
      </c>
      <c r="C32" s="1">
        <v>44994.638888888891</v>
      </c>
      <c r="D32">
        <v>0</v>
      </c>
      <c r="E32" t="s">
        <v>17</v>
      </c>
      <c r="F32">
        <v>10</v>
      </c>
      <c r="G32">
        <v>21.35</v>
      </c>
      <c r="H32">
        <v>21.3</v>
      </c>
      <c r="I32">
        <v>42.7</v>
      </c>
      <c r="J32">
        <v>200</v>
      </c>
      <c r="K32">
        <v>300</v>
      </c>
      <c r="L32">
        <v>2</v>
      </c>
      <c r="M32">
        <v>2</v>
      </c>
      <c r="N32">
        <v>0</v>
      </c>
      <c r="O32">
        <v>0</v>
      </c>
      <c r="P32">
        <v>18.2</v>
      </c>
      <c r="Q32">
        <v>-10</v>
      </c>
      <c r="R32">
        <v>18.100000000000001</v>
      </c>
      <c r="S32">
        <v>12.73</v>
      </c>
    </row>
    <row r="33" spans="1:19" x14ac:dyDescent="0.2">
      <c r="A33" t="s">
        <v>16</v>
      </c>
      <c r="B33" s="1">
        <v>44644</v>
      </c>
      <c r="C33" s="1">
        <v>44641.638888888891</v>
      </c>
      <c r="D33">
        <v>3</v>
      </c>
      <c r="E33" t="s">
        <v>17</v>
      </c>
      <c r="F33">
        <v>10</v>
      </c>
      <c r="G33">
        <v>23.4</v>
      </c>
      <c r="H33">
        <v>24.5</v>
      </c>
      <c r="I33">
        <v>47.9</v>
      </c>
      <c r="J33">
        <v>2200</v>
      </c>
      <c r="K33">
        <v>2700</v>
      </c>
      <c r="L33">
        <v>0</v>
      </c>
      <c r="M33">
        <v>0</v>
      </c>
      <c r="N33">
        <v>0</v>
      </c>
      <c r="O33">
        <v>0</v>
      </c>
      <c r="P33">
        <v>8.6</v>
      </c>
      <c r="Q33">
        <v>-1.7</v>
      </c>
      <c r="R33">
        <v>7.6</v>
      </c>
      <c r="S33">
        <v>24.62</v>
      </c>
    </row>
    <row r="34" spans="1:19" x14ac:dyDescent="0.2">
      <c r="A34" t="s">
        <v>16</v>
      </c>
      <c r="B34" s="1">
        <v>44644</v>
      </c>
      <c r="C34" s="1">
        <v>44643.638888888891</v>
      </c>
      <c r="D34">
        <v>1</v>
      </c>
      <c r="E34" t="s">
        <v>17</v>
      </c>
      <c r="F34">
        <v>10</v>
      </c>
      <c r="G34">
        <v>26.9</v>
      </c>
      <c r="H34">
        <v>25</v>
      </c>
      <c r="I34">
        <v>51.9</v>
      </c>
      <c r="J34">
        <v>1200</v>
      </c>
      <c r="K34">
        <v>1400</v>
      </c>
      <c r="L34">
        <v>0</v>
      </c>
      <c r="M34">
        <v>0</v>
      </c>
      <c r="N34">
        <v>2</v>
      </c>
      <c r="O34">
        <v>1</v>
      </c>
      <c r="P34">
        <v>0.3</v>
      </c>
      <c r="Q34">
        <v>-37.799999999999997</v>
      </c>
      <c r="R34">
        <v>-21.2</v>
      </c>
      <c r="S34">
        <v>24.75</v>
      </c>
    </row>
    <row r="35" spans="1:19" x14ac:dyDescent="0.2">
      <c r="A35" t="s">
        <v>16</v>
      </c>
      <c r="B35" s="1">
        <v>44987</v>
      </c>
      <c r="C35" s="1">
        <v>44987.638888888891</v>
      </c>
      <c r="D35">
        <v>0</v>
      </c>
      <c r="E35" t="s">
        <v>17</v>
      </c>
      <c r="F35">
        <v>10</v>
      </c>
      <c r="G35">
        <v>19.5</v>
      </c>
      <c r="H35">
        <v>21.35</v>
      </c>
      <c r="I35">
        <v>40.799999999999997</v>
      </c>
      <c r="J35">
        <v>300</v>
      </c>
      <c r="K35">
        <v>300</v>
      </c>
      <c r="L35">
        <v>0</v>
      </c>
      <c r="M35">
        <v>0</v>
      </c>
      <c r="N35">
        <v>0</v>
      </c>
      <c r="O35">
        <v>0</v>
      </c>
      <c r="P35">
        <v>40.6</v>
      </c>
      <c r="Q35">
        <v>-3.3</v>
      </c>
      <c r="R35">
        <v>40.6</v>
      </c>
      <c r="S35">
        <v>12.97</v>
      </c>
    </row>
    <row r="36" spans="1:19" x14ac:dyDescent="0.2">
      <c r="A36" t="s">
        <v>16</v>
      </c>
      <c r="B36" s="1">
        <v>44651</v>
      </c>
      <c r="C36" s="1">
        <v>44645.638888888891</v>
      </c>
      <c r="D36">
        <v>4</v>
      </c>
      <c r="E36" t="s">
        <v>17</v>
      </c>
      <c r="F36">
        <v>10</v>
      </c>
      <c r="G36">
        <v>25.55</v>
      </c>
      <c r="H36">
        <v>25</v>
      </c>
      <c r="I36">
        <v>50.6</v>
      </c>
      <c r="J36">
        <v>2600</v>
      </c>
      <c r="K36">
        <v>2900</v>
      </c>
      <c r="L36">
        <v>0</v>
      </c>
      <c r="M36">
        <v>0</v>
      </c>
      <c r="N36">
        <v>0</v>
      </c>
      <c r="O36">
        <v>0</v>
      </c>
      <c r="P36">
        <v>8.5</v>
      </c>
      <c r="Q36">
        <v>-2.8</v>
      </c>
      <c r="R36">
        <v>8</v>
      </c>
      <c r="S36">
        <v>23.43</v>
      </c>
    </row>
    <row r="37" spans="1:19" x14ac:dyDescent="0.2">
      <c r="A37" t="s">
        <v>16</v>
      </c>
      <c r="B37" s="1">
        <v>44651</v>
      </c>
      <c r="C37" s="1">
        <v>44648.638888888891</v>
      </c>
      <c r="D37">
        <v>3</v>
      </c>
      <c r="E37" t="s">
        <v>17</v>
      </c>
      <c r="F37">
        <v>10</v>
      </c>
      <c r="G37">
        <v>25.6</v>
      </c>
      <c r="H37">
        <v>24.4</v>
      </c>
      <c r="I37">
        <v>50</v>
      </c>
      <c r="J37">
        <v>2200</v>
      </c>
      <c r="K37">
        <v>2300</v>
      </c>
      <c r="L37">
        <v>1</v>
      </c>
      <c r="M37">
        <v>0</v>
      </c>
      <c r="N37">
        <v>0</v>
      </c>
      <c r="O37">
        <v>0</v>
      </c>
      <c r="P37">
        <v>4.5999999999999996</v>
      </c>
      <c r="Q37">
        <v>-3</v>
      </c>
      <c r="R37">
        <v>3.7</v>
      </c>
      <c r="S37">
        <v>22.61</v>
      </c>
    </row>
    <row r="38" spans="1:19" x14ac:dyDescent="0.2">
      <c r="A38" t="s">
        <v>16</v>
      </c>
      <c r="B38" s="1">
        <v>44651</v>
      </c>
      <c r="C38" s="1">
        <v>44649.638888888891</v>
      </c>
      <c r="D38">
        <v>2</v>
      </c>
      <c r="E38" t="s">
        <v>17</v>
      </c>
      <c r="F38">
        <v>10</v>
      </c>
      <c r="G38">
        <v>24.75</v>
      </c>
      <c r="H38">
        <v>24.1</v>
      </c>
      <c r="I38">
        <v>48.8</v>
      </c>
      <c r="J38">
        <v>1600</v>
      </c>
      <c r="K38">
        <v>1700</v>
      </c>
      <c r="L38">
        <v>0</v>
      </c>
      <c r="M38">
        <v>0</v>
      </c>
      <c r="N38">
        <v>1</v>
      </c>
      <c r="O38">
        <v>1</v>
      </c>
      <c r="P38">
        <v>5.8</v>
      </c>
      <c r="Q38">
        <v>-16.5</v>
      </c>
      <c r="R38">
        <v>-8</v>
      </c>
      <c r="S38">
        <v>21.3</v>
      </c>
    </row>
    <row r="39" spans="1:19" x14ac:dyDescent="0.2">
      <c r="A39" t="s">
        <v>16</v>
      </c>
      <c r="B39" s="1">
        <v>44651</v>
      </c>
      <c r="C39" s="1">
        <v>44650.638888888891</v>
      </c>
      <c r="D39">
        <v>1</v>
      </c>
      <c r="E39" t="s">
        <v>17</v>
      </c>
      <c r="F39">
        <v>10</v>
      </c>
      <c r="G39">
        <v>27.55</v>
      </c>
      <c r="H39">
        <v>25</v>
      </c>
      <c r="I39">
        <v>52.6</v>
      </c>
      <c r="J39">
        <v>900</v>
      </c>
      <c r="K39">
        <v>1200</v>
      </c>
      <c r="L39">
        <v>1</v>
      </c>
      <c r="M39">
        <v>1</v>
      </c>
      <c r="N39">
        <v>0</v>
      </c>
      <c r="O39">
        <v>0</v>
      </c>
      <c r="P39">
        <v>7</v>
      </c>
      <c r="Q39">
        <v>-8.6</v>
      </c>
      <c r="R39">
        <v>6.8</v>
      </c>
      <c r="S39">
        <v>20.61</v>
      </c>
    </row>
    <row r="40" spans="1:19" x14ac:dyDescent="0.2">
      <c r="A40" t="s">
        <v>16</v>
      </c>
      <c r="B40" s="1">
        <v>44980</v>
      </c>
      <c r="C40" s="1">
        <v>44980.638888888891</v>
      </c>
      <c r="D40">
        <v>0</v>
      </c>
      <c r="E40" t="s">
        <v>17</v>
      </c>
      <c r="F40">
        <v>10</v>
      </c>
      <c r="G40">
        <v>24.15</v>
      </c>
      <c r="H40">
        <v>23.1</v>
      </c>
      <c r="I40">
        <v>47.2</v>
      </c>
      <c r="J40">
        <v>500</v>
      </c>
      <c r="K40">
        <v>500</v>
      </c>
      <c r="L40">
        <v>0</v>
      </c>
      <c r="M40">
        <v>0</v>
      </c>
      <c r="N40">
        <v>0</v>
      </c>
      <c r="O40">
        <v>0</v>
      </c>
      <c r="P40">
        <v>47</v>
      </c>
      <c r="Q40">
        <v>1.7</v>
      </c>
      <c r="R40">
        <v>47</v>
      </c>
      <c r="S40">
        <v>15.08</v>
      </c>
    </row>
    <row r="41" spans="1:19" x14ac:dyDescent="0.2">
      <c r="A41" t="s">
        <v>16</v>
      </c>
      <c r="B41" s="1">
        <v>44658</v>
      </c>
      <c r="C41" s="1">
        <v>44656.638888888891</v>
      </c>
      <c r="D41">
        <v>2</v>
      </c>
      <c r="E41" t="s">
        <v>17</v>
      </c>
      <c r="F41">
        <v>10</v>
      </c>
      <c r="G41">
        <v>24</v>
      </c>
      <c r="H41">
        <v>25.05</v>
      </c>
      <c r="I41">
        <v>49</v>
      </c>
      <c r="J41">
        <v>1500</v>
      </c>
      <c r="K41">
        <v>1800</v>
      </c>
      <c r="L41">
        <v>1</v>
      </c>
      <c r="M41">
        <v>1</v>
      </c>
      <c r="N41">
        <v>0</v>
      </c>
      <c r="O41">
        <v>0</v>
      </c>
      <c r="P41">
        <v>9.9</v>
      </c>
      <c r="Q41">
        <v>-3.3</v>
      </c>
      <c r="R41">
        <v>-0.1</v>
      </c>
      <c r="S41">
        <v>18.489999999999998</v>
      </c>
    </row>
    <row r="42" spans="1:19" x14ac:dyDescent="0.2">
      <c r="A42" t="s">
        <v>16</v>
      </c>
      <c r="B42" s="1">
        <v>44658</v>
      </c>
      <c r="C42" s="1">
        <v>44657.638888888891</v>
      </c>
      <c r="D42">
        <v>1</v>
      </c>
      <c r="E42" t="s">
        <v>17</v>
      </c>
      <c r="F42">
        <v>10</v>
      </c>
      <c r="G42">
        <v>23.95</v>
      </c>
      <c r="H42">
        <v>24.35</v>
      </c>
      <c r="I42">
        <v>48.3</v>
      </c>
      <c r="J42">
        <v>1100</v>
      </c>
      <c r="K42">
        <v>1100</v>
      </c>
      <c r="L42">
        <v>1</v>
      </c>
      <c r="M42">
        <v>1</v>
      </c>
      <c r="N42">
        <v>0</v>
      </c>
      <c r="O42">
        <v>0</v>
      </c>
      <c r="P42">
        <v>11.8</v>
      </c>
      <c r="Q42">
        <v>0.2</v>
      </c>
      <c r="R42">
        <v>10.3</v>
      </c>
      <c r="S42">
        <v>19.02</v>
      </c>
    </row>
    <row r="43" spans="1:19" x14ac:dyDescent="0.2">
      <c r="A43" t="s">
        <v>16</v>
      </c>
      <c r="B43" s="1">
        <v>44973</v>
      </c>
      <c r="C43" s="1">
        <v>44973.638888888891</v>
      </c>
      <c r="D43">
        <v>0</v>
      </c>
      <c r="E43" t="s">
        <v>17</v>
      </c>
      <c r="F43">
        <v>10</v>
      </c>
      <c r="G43">
        <v>26.85</v>
      </c>
      <c r="H43">
        <v>27.05</v>
      </c>
      <c r="I43">
        <v>53.9</v>
      </c>
      <c r="J43">
        <v>200</v>
      </c>
      <c r="K43">
        <v>300</v>
      </c>
      <c r="L43">
        <v>0</v>
      </c>
      <c r="M43">
        <v>0</v>
      </c>
      <c r="N43">
        <v>3</v>
      </c>
      <c r="O43">
        <v>3</v>
      </c>
      <c r="P43">
        <v>7.2</v>
      </c>
      <c r="Q43">
        <v>-22.4</v>
      </c>
      <c r="R43">
        <v>6.9</v>
      </c>
      <c r="S43">
        <v>12.89</v>
      </c>
    </row>
    <row r="44" spans="1:19" x14ac:dyDescent="0.2">
      <c r="A44" t="s">
        <v>16</v>
      </c>
      <c r="B44" s="1">
        <v>44664</v>
      </c>
      <c r="C44" s="1">
        <v>44658.638888888891</v>
      </c>
      <c r="D44">
        <v>4</v>
      </c>
      <c r="E44" t="s">
        <v>17</v>
      </c>
      <c r="F44">
        <v>10</v>
      </c>
      <c r="G44">
        <v>26.2</v>
      </c>
      <c r="H44">
        <v>22.95</v>
      </c>
      <c r="I44">
        <v>49.2</v>
      </c>
      <c r="J44">
        <v>2100</v>
      </c>
      <c r="K44">
        <v>2500</v>
      </c>
      <c r="L44">
        <v>1</v>
      </c>
      <c r="M44">
        <v>0</v>
      </c>
      <c r="N44">
        <v>0</v>
      </c>
      <c r="O44">
        <v>0</v>
      </c>
      <c r="P44">
        <v>20.100000000000001</v>
      </c>
      <c r="Q44">
        <v>-11.3</v>
      </c>
      <c r="R44">
        <v>-7.5</v>
      </c>
      <c r="S44">
        <v>19</v>
      </c>
    </row>
    <row r="45" spans="1:19" x14ac:dyDescent="0.2">
      <c r="A45" t="s">
        <v>16</v>
      </c>
      <c r="B45" s="1">
        <v>44664</v>
      </c>
      <c r="C45" s="1">
        <v>44659.638888888891</v>
      </c>
      <c r="D45">
        <v>3</v>
      </c>
      <c r="E45" t="s">
        <v>17</v>
      </c>
      <c r="F45">
        <v>10</v>
      </c>
      <c r="G45">
        <v>26.5</v>
      </c>
      <c r="H45">
        <v>25.55</v>
      </c>
      <c r="I45">
        <v>52</v>
      </c>
      <c r="J45">
        <v>2000</v>
      </c>
      <c r="K45">
        <v>2100</v>
      </c>
      <c r="L45">
        <v>0</v>
      </c>
      <c r="M45">
        <v>0</v>
      </c>
      <c r="N45">
        <v>0</v>
      </c>
      <c r="O45">
        <v>0</v>
      </c>
      <c r="P45">
        <v>18.2</v>
      </c>
      <c r="Q45">
        <v>-4.8</v>
      </c>
      <c r="R45">
        <v>17.8</v>
      </c>
      <c r="S45">
        <v>17.690000000000001</v>
      </c>
    </row>
    <row r="46" spans="1:19" x14ac:dyDescent="0.2">
      <c r="A46" t="s">
        <v>16</v>
      </c>
      <c r="B46" s="1">
        <v>44664</v>
      </c>
      <c r="C46" s="1">
        <v>44662.638888888891</v>
      </c>
      <c r="D46">
        <v>2</v>
      </c>
      <c r="E46" t="s">
        <v>17</v>
      </c>
      <c r="F46">
        <v>10</v>
      </c>
      <c r="G46">
        <v>26.65</v>
      </c>
      <c r="H46">
        <v>25.4</v>
      </c>
      <c r="I46">
        <v>52</v>
      </c>
      <c r="J46">
        <v>1300</v>
      </c>
      <c r="K46">
        <v>1500</v>
      </c>
      <c r="L46">
        <v>0</v>
      </c>
      <c r="M46">
        <v>0</v>
      </c>
      <c r="N46">
        <v>0</v>
      </c>
      <c r="O46">
        <v>0</v>
      </c>
      <c r="P46">
        <v>20.399999999999999</v>
      </c>
      <c r="Q46">
        <v>-2.6</v>
      </c>
      <c r="R46">
        <v>19.3</v>
      </c>
      <c r="S46">
        <v>18.27</v>
      </c>
    </row>
    <row r="47" spans="1:19" x14ac:dyDescent="0.2">
      <c r="A47" t="s">
        <v>16</v>
      </c>
      <c r="B47" s="1">
        <v>44664</v>
      </c>
      <c r="C47" s="1">
        <v>44663.638888888891</v>
      </c>
      <c r="D47">
        <v>1</v>
      </c>
      <c r="E47" t="s">
        <v>17</v>
      </c>
      <c r="F47">
        <v>10</v>
      </c>
      <c r="G47">
        <v>23.75</v>
      </c>
      <c r="H47">
        <v>28.55</v>
      </c>
      <c r="I47">
        <v>52.3</v>
      </c>
      <c r="J47">
        <v>900</v>
      </c>
      <c r="K47">
        <v>800</v>
      </c>
      <c r="L47">
        <v>1</v>
      </c>
      <c r="M47">
        <v>1</v>
      </c>
      <c r="N47">
        <v>0</v>
      </c>
      <c r="O47">
        <v>0</v>
      </c>
      <c r="P47">
        <v>19.600000000000001</v>
      </c>
      <c r="Q47">
        <v>-3.7</v>
      </c>
      <c r="R47">
        <v>3.6</v>
      </c>
      <c r="S47">
        <v>18.16</v>
      </c>
    </row>
    <row r="48" spans="1:19" x14ac:dyDescent="0.2">
      <c r="A48" t="s">
        <v>16</v>
      </c>
      <c r="B48" s="1">
        <v>44966</v>
      </c>
      <c r="C48" s="1">
        <v>44966.638888888891</v>
      </c>
      <c r="D48">
        <v>0</v>
      </c>
      <c r="E48" t="s">
        <v>17</v>
      </c>
      <c r="F48">
        <v>10</v>
      </c>
      <c r="G48">
        <v>20.95</v>
      </c>
      <c r="H48">
        <v>23.2</v>
      </c>
      <c r="I48">
        <v>44.2</v>
      </c>
      <c r="J48">
        <v>400</v>
      </c>
      <c r="K48">
        <v>400</v>
      </c>
      <c r="L48">
        <v>0</v>
      </c>
      <c r="M48">
        <v>0</v>
      </c>
      <c r="N48">
        <v>0</v>
      </c>
      <c r="O48">
        <v>0</v>
      </c>
      <c r="P48">
        <v>43.9</v>
      </c>
      <c r="Q48">
        <v>-1.1000000000000001</v>
      </c>
      <c r="R48">
        <v>43.9</v>
      </c>
      <c r="S48">
        <v>13.04</v>
      </c>
    </row>
    <row r="49" spans="1:19" x14ac:dyDescent="0.2">
      <c r="A49" t="s">
        <v>16</v>
      </c>
      <c r="B49" s="1">
        <v>44672</v>
      </c>
      <c r="C49" s="1">
        <v>44670.638888888891</v>
      </c>
      <c r="D49">
        <v>2</v>
      </c>
      <c r="E49" t="s">
        <v>17</v>
      </c>
      <c r="F49">
        <v>10</v>
      </c>
      <c r="G49">
        <v>24.3</v>
      </c>
      <c r="H49">
        <v>26.6</v>
      </c>
      <c r="I49">
        <v>50.9</v>
      </c>
      <c r="J49">
        <v>1200</v>
      </c>
      <c r="K49">
        <v>1100</v>
      </c>
      <c r="L49">
        <v>2</v>
      </c>
      <c r="M49">
        <v>2</v>
      </c>
      <c r="N49">
        <v>1</v>
      </c>
      <c r="O49">
        <v>0</v>
      </c>
      <c r="P49">
        <v>6.5</v>
      </c>
      <c r="Q49">
        <v>-27.9</v>
      </c>
      <c r="R49">
        <v>-24</v>
      </c>
      <c r="S49">
        <v>19.78</v>
      </c>
    </row>
    <row r="50" spans="1:19" x14ac:dyDescent="0.2">
      <c r="A50" t="s">
        <v>16</v>
      </c>
      <c r="B50" s="1">
        <v>44672</v>
      </c>
      <c r="C50" s="1">
        <v>44671.638888888891</v>
      </c>
      <c r="D50">
        <v>1</v>
      </c>
      <c r="E50" t="s">
        <v>17</v>
      </c>
      <c r="F50">
        <v>10</v>
      </c>
      <c r="G50">
        <v>23.6</v>
      </c>
      <c r="H50">
        <v>24.2</v>
      </c>
      <c r="I50">
        <v>47.8</v>
      </c>
      <c r="J50">
        <v>1100</v>
      </c>
      <c r="K50">
        <v>900</v>
      </c>
      <c r="L50">
        <v>0</v>
      </c>
      <c r="M50">
        <v>0</v>
      </c>
      <c r="N50">
        <v>2</v>
      </c>
      <c r="O50">
        <v>2</v>
      </c>
      <c r="P50">
        <v>2.6</v>
      </c>
      <c r="Q50">
        <v>-20.7</v>
      </c>
      <c r="R50">
        <v>-5.8</v>
      </c>
      <c r="S50">
        <v>18.670000000000002</v>
      </c>
    </row>
    <row r="51" spans="1:19" x14ac:dyDescent="0.2">
      <c r="A51" t="s">
        <v>16</v>
      </c>
      <c r="B51" s="1">
        <v>44959</v>
      </c>
      <c r="C51" s="1">
        <v>44959.638888888891</v>
      </c>
      <c r="D51">
        <v>0</v>
      </c>
      <c r="E51" t="s">
        <v>17</v>
      </c>
      <c r="F51">
        <v>10</v>
      </c>
      <c r="G51">
        <v>27</v>
      </c>
      <c r="H51">
        <v>24.2</v>
      </c>
      <c r="I51">
        <v>51.2</v>
      </c>
      <c r="J51">
        <v>1000</v>
      </c>
      <c r="K51">
        <v>1600</v>
      </c>
      <c r="L51">
        <v>0</v>
      </c>
      <c r="M51">
        <v>0</v>
      </c>
      <c r="N51">
        <v>0</v>
      </c>
      <c r="O51">
        <v>0</v>
      </c>
      <c r="P51">
        <v>51</v>
      </c>
      <c r="Q51">
        <v>-0.2</v>
      </c>
      <c r="R51">
        <v>50.8</v>
      </c>
      <c r="S51">
        <v>15.73</v>
      </c>
    </row>
    <row r="52" spans="1:19" x14ac:dyDescent="0.2">
      <c r="A52" t="s">
        <v>16</v>
      </c>
      <c r="B52" s="1">
        <v>44679</v>
      </c>
      <c r="C52" s="1">
        <v>44676.638888888891</v>
      </c>
      <c r="D52">
        <v>3</v>
      </c>
      <c r="E52" t="s">
        <v>17</v>
      </c>
      <c r="F52">
        <v>10</v>
      </c>
      <c r="G52">
        <v>24.15</v>
      </c>
      <c r="H52">
        <v>26.3</v>
      </c>
      <c r="I52">
        <v>50.4</v>
      </c>
      <c r="J52">
        <v>1700</v>
      </c>
      <c r="K52">
        <v>2200</v>
      </c>
      <c r="L52">
        <v>0</v>
      </c>
      <c r="M52">
        <v>0</v>
      </c>
      <c r="N52">
        <v>0</v>
      </c>
      <c r="O52">
        <v>0</v>
      </c>
      <c r="P52">
        <v>14.2</v>
      </c>
      <c r="Q52">
        <v>-1.5</v>
      </c>
      <c r="R52">
        <v>14.2</v>
      </c>
      <c r="S52">
        <v>21.26</v>
      </c>
    </row>
    <row r="53" spans="1:19" x14ac:dyDescent="0.2">
      <c r="A53" t="s">
        <v>16</v>
      </c>
      <c r="B53" s="1">
        <v>44679</v>
      </c>
      <c r="C53" s="1">
        <v>44677.638888888891</v>
      </c>
      <c r="D53">
        <v>2</v>
      </c>
      <c r="E53" t="s">
        <v>17</v>
      </c>
      <c r="F53">
        <v>10</v>
      </c>
      <c r="G53">
        <v>26.9</v>
      </c>
      <c r="H53">
        <v>25.3</v>
      </c>
      <c r="I53">
        <v>52.2</v>
      </c>
      <c r="J53">
        <v>1100</v>
      </c>
      <c r="K53">
        <v>1400</v>
      </c>
      <c r="L53">
        <v>0</v>
      </c>
      <c r="M53">
        <v>0</v>
      </c>
      <c r="N53">
        <v>1</v>
      </c>
      <c r="O53">
        <v>1</v>
      </c>
      <c r="P53">
        <v>8.4</v>
      </c>
      <c r="Q53">
        <v>-5.0999999999999996</v>
      </c>
      <c r="R53">
        <v>2.7</v>
      </c>
      <c r="S53">
        <v>19.190000000000001</v>
      </c>
    </row>
    <row r="54" spans="1:19" x14ac:dyDescent="0.2">
      <c r="A54" t="s">
        <v>16</v>
      </c>
      <c r="B54" s="1">
        <v>44679</v>
      </c>
      <c r="C54" s="1">
        <v>44678.638888888891</v>
      </c>
      <c r="D54">
        <v>1</v>
      </c>
      <c r="E54" t="s">
        <v>17</v>
      </c>
      <c r="F54">
        <v>10</v>
      </c>
      <c r="G54">
        <v>23.7</v>
      </c>
      <c r="H54">
        <v>22.9</v>
      </c>
      <c r="I54">
        <v>46.6</v>
      </c>
      <c r="J54">
        <v>900</v>
      </c>
      <c r="K54">
        <v>900</v>
      </c>
      <c r="L54">
        <v>0</v>
      </c>
      <c r="M54">
        <v>0</v>
      </c>
      <c r="N54">
        <v>1</v>
      </c>
      <c r="O54">
        <v>1</v>
      </c>
      <c r="P54">
        <v>0.2</v>
      </c>
      <c r="Q54">
        <v>-15.6</v>
      </c>
      <c r="R54">
        <v>-3.4</v>
      </c>
      <c r="S54">
        <v>20.61</v>
      </c>
    </row>
    <row r="55" spans="1:19" x14ac:dyDescent="0.2">
      <c r="A55" t="s">
        <v>16</v>
      </c>
      <c r="B55" s="1">
        <v>44951</v>
      </c>
      <c r="C55" s="1">
        <v>44951.638888888891</v>
      </c>
      <c r="D55">
        <v>0</v>
      </c>
      <c r="E55" t="s">
        <v>17</v>
      </c>
      <c r="F55">
        <v>10</v>
      </c>
      <c r="G55">
        <v>21.5</v>
      </c>
      <c r="H55">
        <v>24.6</v>
      </c>
      <c r="I55">
        <v>46.1</v>
      </c>
      <c r="J55">
        <v>500</v>
      </c>
      <c r="K55">
        <v>500</v>
      </c>
      <c r="L55">
        <v>0</v>
      </c>
      <c r="M55">
        <v>0</v>
      </c>
      <c r="N55">
        <v>2</v>
      </c>
      <c r="O55">
        <v>2</v>
      </c>
      <c r="P55">
        <v>21.6</v>
      </c>
      <c r="Q55">
        <v>-10.6</v>
      </c>
      <c r="R55">
        <v>11.7</v>
      </c>
      <c r="S55">
        <v>14.66</v>
      </c>
    </row>
    <row r="56" spans="1:19" x14ac:dyDescent="0.2">
      <c r="A56" t="s">
        <v>16</v>
      </c>
      <c r="B56" s="1">
        <v>44686</v>
      </c>
      <c r="C56" s="1">
        <v>44683.638888888891</v>
      </c>
      <c r="D56">
        <v>2</v>
      </c>
      <c r="E56" t="s">
        <v>17</v>
      </c>
      <c r="F56">
        <v>10</v>
      </c>
      <c r="G56">
        <v>22.75</v>
      </c>
      <c r="H56">
        <v>23.7</v>
      </c>
      <c r="I56">
        <v>46.4</v>
      </c>
      <c r="J56">
        <v>1600</v>
      </c>
      <c r="K56">
        <v>1800</v>
      </c>
      <c r="L56">
        <v>0</v>
      </c>
      <c r="M56">
        <v>0</v>
      </c>
      <c r="N56">
        <v>0</v>
      </c>
      <c r="O56">
        <v>0</v>
      </c>
      <c r="P56">
        <v>18.399999999999999</v>
      </c>
      <c r="Q56">
        <v>-1.2</v>
      </c>
      <c r="R56">
        <v>18</v>
      </c>
      <c r="S56">
        <v>20.28</v>
      </c>
    </row>
    <row r="57" spans="1:19" x14ac:dyDescent="0.2">
      <c r="A57" t="s">
        <v>16</v>
      </c>
      <c r="B57" s="1">
        <v>44686</v>
      </c>
      <c r="C57" s="1">
        <v>44685.638888888891</v>
      </c>
      <c r="D57">
        <v>1</v>
      </c>
      <c r="E57" t="s">
        <v>17</v>
      </c>
      <c r="F57">
        <v>10</v>
      </c>
      <c r="G57">
        <v>22.65</v>
      </c>
      <c r="H57">
        <v>23.6</v>
      </c>
      <c r="I57">
        <v>46.2</v>
      </c>
      <c r="J57">
        <v>1000</v>
      </c>
      <c r="K57">
        <v>900</v>
      </c>
      <c r="L57">
        <v>0</v>
      </c>
      <c r="M57">
        <v>0</v>
      </c>
      <c r="N57">
        <v>1</v>
      </c>
      <c r="O57">
        <v>0</v>
      </c>
      <c r="P57">
        <v>0.5</v>
      </c>
      <c r="Q57">
        <v>-16.100000000000001</v>
      </c>
      <c r="R57">
        <v>-7.9</v>
      </c>
      <c r="S57">
        <v>21.88</v>
      </c>
    </row>
    <row r="58" spans="1:19" x14ac:dyDescent="0.2">
      <c r="A58" t="s">
        <v>16</v>
      </c>
      <c r="B58" s="1">
        <v>44945</v>
      </c>
      <c r="C58" s="1">
        <v>44945.638888888891</v>
      </c>
      <c r="D58">
        <v>0</v>
      </c>
      <c r="E58" t="s">
        <v>17</v>
      </c>
      <c r="F58">
        <v>10</v>
      </c>
      <c r="G58">
        <v>21.2</v>
      </c>
      <c r="H58">
        <v>20.05</v>
      </c>
      <c r="I58">
        <v>41.2</v>
      </c>
      <c r="J58">
        <v>300</v>
      </c>
      <c r="K58">
        <v>500</v>
      </c>
      <c r="L58">
        <v>0</v>
      </c>
      <c r="M58">
        <v>0</v>
      </c>
      <c r="N58">
        <v>0</v>
      </c>
      <c r="O58">
        <v>0</v>
      </c>
      <c r="P58">
        <v>41</v>
      </c>
      <c r="Q58">
        <v>0.1</v>
      </c>
      <c r="R58">
        <v>41</v>
      </c>
      <c r="S58">
        <v>13.96</v>
      </c>
    </row>
    <row r="59" spans="1:19" x14ac:dyDescent="0.2">
      <c r="A59" t="s">
        <v>16</v>
      </c>
      <c r="B59" s="1">
        <v>44693</v>
      </c>
      <c r="C59" s="1">
        <v>44687.638888888891</v>
      </c>
      <c r="D59">
        <v>4</v>
      </c>
      <c r="E59" t="s">
        <v>17</v>
      </c>
      <c r="F59">
        <v>10</v>
      </c>
      <c r="G59">
        <v>24.65</v>
      </c>
      <c r="H59">
        <v>25</v>
      </c>
      <c r="I59">
        <v>49.6</v>
      </c>
      <c r="J59">
        <v>2000</v>
      </c>
      <c r="K59">
        <v>2700</v>
      </c>
      <c r="L59">
        <v>0</v>
      </c>
      <c r="M59">
        <v>0</v>
      </c>
      <c r="N59">
        <v>0</v>
      </c>
      <c r="O59">
        <v>0</v>
      </c>
      <c r="P59">
        <v>15.6</v>
      </c>
      <c r="Q59">
        <v>-2.6</v>
      </c>
      <c r="R59">
        <v>15.4</v>
      </c>
      <c r="S59">
        <v>21.25</v>
      </c>
    </row>
    <row r="60" spans="1:19" x14ac:dyDescent="0.2">
      <c r="A60" t="s">
        <v>16</v>
      </c>
      <c r="B60" s="1">
        <v>44693</v>
      </c>
      <c r="C60" s="1">
        <v>44692.638888888891</v>
      </c>
      <c r="D60">
        <v>1</v>
      </c>
      <c r="E60" t="s">
        <v>17</v>
      </c>
      <c r="F60">
        <v>10</v>
      </c>
      <c r="G60">
        <v>23</v>
      </c>
      <c r="H60">
        <v>27.1</v>
      </c>
      <c r="I60">
        <v>50.1</v>
      </c>
      <c r="J60">
        <v>900</v>
      </c>
      <c r="K60">
        <v>1100</v>
      </c>
      <c r="L60">
        <v>0</v>
      </c>
      <c r="M60">
        <v>0</v>
      </c>
      <c r="N60">
        <v>2</v>
      </c>
      <c r="O60">
        <v>2</v>
      </c>
      <c r="P60">
        <v>1.7</v>
      </c>
      <c r="Q60">
        <v>-19.5</v>
      </c>
      <c r="R60">
        <v>-0.8</v>
      </c>
      <c r="S60">
        <v>22.8</v>
      </c>
    </row>
    <row r="61" spans="1:19" x14ac:dyDescent="0.2">
      <c r="A61" t="s">
        <v>16</v>
      </c>
      <c r="B61" s="1">
        <v>44938</v>
      </c>
      <c r="C61" s="1">
        <v>44938.638888888891</v>
      </c>
      <c r="D61">
        <v>0</v>
      </c>
      <c r="E61" t="s">
        <v>17</v>
      </c>
      <c r="F61">
        <v>10</v>
      </c>
      <c r="G61">
        <v>23.8</v>
      </c>
      <c r="H61">
        <v>24.5</v>
      </c>
      <c r="I61">
        <v>48.3</v>
      </c>
      <c r="J61">
        <v>500</v>
      </c>
      <c r="K61">
        <v>500</v>
      </c>
      <c r="L61">
        <v>0</v>
      </c>
      <c r="M61">
        <v>0</v>
      </c>
      <c r="N61">
        <v>3</v>
      </c>
      <c r="O61">
        <v>3</v>
      </c>
      <c r="P61">
        <v>4.5</v>
      </c>
      <c r="Q61">
        <v>-24.4</v>
      </c>
      <c r="R61">
        <v>4.5</v>
      </c>
      <c r="S61">
        <v>15.28</v>
      </c>
    </row>
    <row r="62" spans="1:19" x14ac:dyDescent="0.2">
      <c r="A62" t="s">
        <v>16</v>
      </c>
      <c r="B62" s="1">
        <v>44700</v>
      </c>
      <c r="C62" s="1">
        <v>44694.638888888891</v>
      </c>
      <c r="D62">
        <v>4</v>
      </c>
      <c r="E62" t="s">
        <v>17</v>
      </c>
      <c r="F62">
        <v>10</v>
      </c>
      <c r="G62">
        <v>25.3</v>
      </c>
      <c r="H62">
        <v>24.65</v>
      </c>
      <c r="I62">
        <v>50</v>
      </c>
      <c r="J62">
        <v>2100</v>
      </c>
      <c r="K62">
        <v>2600</v>
      </c>
      <c r="L62">
        <v>0</v>
      </c>
      <c r="M62">
        <v>0</v>
      </c>
      <c r="N62">
        <v>1</v>
      </c>
      <c r="O62">
        <v>0</v>
      </c>
      <c r="P62">
        <v>12.8</v>
      </c>
      <c r="Q62">
        <v>-0.6</v>
      </c>
      <c r="R62">
        <v>1.1000000000000001</v>
      </c>
      <c r="S62">
        <v>23.49</v>
      </c>
    </row>
    <row r="63" spans="1:19" x14ac:dyDescent="0.2">
      <c r="A63" t="s">
        <v>16</v>
      </c>
      <c r="B63" s="1">
        <v>44700</v>
      </c>
      <c r="C63" s="1">
        <v>44698.638888888891</v>
      </c>
      <c r="D63">
        <v>2</v>
      </c>
      <c r="E63" t="s">
        <v>17</v>
      </c>
      <c r="F63">
        <v>10</v>
      </c>
      <c r="G63">
        <v>24.3</v>
      </c>
      <c r="H63">
        <v>26.05</v>
      </c>
      <c r="I63">
        <v>50.4</v>
      </c>
      <c r="J63">
        <v>1300</v>
      </c>
      <c r="K63">
        <v>1600</v>
      </c>
      <c r="L63">
        <v>1</v>
      </c>
      <c r="M63">
        <v>0</v>
      </c>
      <c r="N63">
        <v>0</v>
      </c>
      <c r="O63">
        <v>0</v>
      </c>
      <c r="P63">
        <v>5.6</v>
      </c>
      <c r="Q63">
        <v>-6.1</v>
      </c>
      <c r="R63">
        <v>4.0999999999999996</v>
      </c>
      <c r="S63">
        <v>22.74</v>
      </c>
    </row>
    <row r="64" spans="1:19" x14ac:dyDescent="0.2">
      <c r="A64" t="s">
        <v>16</v>
      </c>
      <c r="B64" s="1">
        <v>44700</v>
      </c>
      <c r="C64" s="1">
        <v>44699.638888888891</v>
      </c>
      <c r="D64">
        <v>1</v>
      </c>
      <c r="E64" t="s">
        <v>17</v>
      </c>
      <c r="F64">
        <v>10</v>
      </c>
      <c r="G64">
        <v>25.95</v>
      </c>
      <c r="H64">
        <v>26</v>
      </c>
      <c r="I64">
        <v>52</v>
      </c>
      <c r="J64">
        <v>800</v>
      </c>
      <c r="K64">
        <v>1200</v>
      </c>
      <c r="L64">
        <v>0</v>
      </c>
      <c r="M64">
        <v>0</v>
      </c>
      <c r="N64">
        <v>1</v>
      </c>
      <c r="O64">
        <v>1</v>
      </c>
      <c r="P64">
        <v>14.8</v>
      </c>
      <c r="Q64">
        <v>0.4</v>
      </c>
      <c r="R64">
        <v>9.4</v>
      </c>
      <c r="S64">
        <v>22.3</v>
      </c>
    </row>
    <row r="65" spans="1:19" x14ac:dyDescent="0.2">
      <c r="A65" t="s">
        <v>16</v>
      </c>
      <c r="B65" s="1">
        <v>44931</v>
      </c>
      <c r="C65" s="1">
        <v>44931.638888888891</v>
      </c>
      <c r="D65">
        <v>0</v>
      </c>
      <c r="E65" t="s">
        <v>17</v>
      </c>
      <c r="F65">
        <v>10</v>
      </c>
      <c r="G65">
        <v>22</v>
      </c>
      <c r="H65">
        <v>24.35</v>
      </c>
      <c r="I65">
        <v>46.4</v>
      </c>
      <c r="J65">
        <v>500</v>
      </c>
      <c r="K65">
        <v>500</v>
      </c>
      <c r="L65">
        <v>0</v>
      </c>
      <c r="M65">
        <v>0</v>
      </c>
      <c r="N65">
        <v>1</v>
      </c>
      <c r="O65">
        <v>1</v>
      </c>
      <c r="P65">
        <v>15.4</v>
      </c>
      <c r="Q65">
        <v>-28.8</v>
      </c>
      <c r="R65">
        <v>5</v>
      </c>
      <c r="S65">
        <v>14.98</v>
      </c>
    </row>
    <row r="66" spans="1:19" x14ac:dyDescent="0.2">
      <c r="A66" t="s">
        <v>16</v>
      </c>
      <c r="B66" s="1">
        <v>44707</v>
      </c>
      <c r="C66" s="1">
        <v>44701.638888888891</v>
      </c>
      <c r="D66">
        <v>4</v>
      </c>
      <c r="E66" t="s">
        <v>17</v>
      </c>
      <c r="F66">
        <v>10</v>
      </c>
      <c r="G66">
        <v>25.4</v>
      </c>
      <c r="H66">
        <v>26.35</v>
      </c>
      <c r="I66">
        <v>51.8</v>
      </c>
      <c r="J66">
        <v>1800</v>
      </c>
      <c r="K66">
        <v>2400</v>
      </c>
      <c r="L66">
        <v>0</v>
      </c>
      <c r="M66">
        <v>0</v>
      </c>
      <c r="N66">
        <v>0</v>
      </c>
      <c r="O66">
        <v>0</v>
      </c>
      <c r="P66">
        <v>10.3</v>
      </c>
      <c r="Q66">
        <v>-6.2</v>
      </c>
      <c r="R66">
        <v>7.4</v>
      </c>
      <c r="S66">
        <v>23.1</v>
      </c>
    </row>
    <row r="67" spans="1:19" x14ac:dyDescent="0.2">
      <c r="A67" t="s">
        <v>16</v>
      </c>
      <c r="B67" s="1">
        <v>44707</v>
      </c>
      <c r="C67" s="1">
        <v>44704.638888888891</v>
      </c>
      <c r="D67">
        <v>3</v>
      </c>
      <c r="E67" t="s">
        <v>17</v>
      </c>
      <c r="F67">
        <v>10</v>
      </c>
      <c r="G67">
        <v>26.25</v>
      </c>
      <c r="H67">
        <v>24.25</v>
      </c>
      <c r="I67">
        <v>50.5</v>
      </c>
      <c r="J67">
        <v>1500</v>
      </c>
      <c r="K67">
        <v>2200</v>
      </c>
      <c r="L67">
        <v>0</v>
      </c>
      <c r="M67">
        <v>0</v>
      </c>
      <c r="N67">
        <v>0</v>
      </c>
      <c r="O67">
        <v>0</v>
      </c>
      <c r="P67">
        <v>15.2</v>
      </c>
      <c r="Q67">
        <v>-4.0999999999999996</v>
      </c>
      <c r="R67">
        <v>10.8</v>
      </c>
      <c r="S67">
        <v>23.4</v>
      </c>
    </row>
    <row r="68" spans="1:19" x14ac:dyDescent="0.2">
      <c r="A68" t="s">
        <v>16</v>
      </c>
      <c r="B68" s="1">
        <v>44707</v>
      </c>
      <c r="C68" s="1">
        <v>44705.638888888891</v>
      </c>
      <c r="D68">
        <v>2</v>
      </c>
      <c r="E68" t="s">
        <v>17</v>
      </c>
      <c r="F68">
        <v>10</v>
      </c>
      <c r="G68">
        <v>24.9</v>
      </c>
      <c r="H68">
        <v>26.4</v>
      </c>
      <c r="I68">
        <v>51.3</v>
      </c>
      <c r="J68">
        <v>1200</v>
      </c>
      <c r="K68">
        <v>1800</v>
      </c>
      <c r="L68">
        <v>1</v>
      </c>
      <c r="M68">
        <v>1</v>
      </c>
      <c r="N68">
        <v>0</v>
      </c>
      <c r="O68">
        <v>0</v>
      </c>
      <c r="P68">
        <v>4.9000000000000004</v>
      </c>
      <c r="Q68">
        <v>-5</v>
      </c>
      <c r="R68">
        <v>3.1</v>
      </c>
      <c r="S68">
        <v>25.64</v>
      </c>
    </row>
    <row r="69" spans="1:19" x14ac:dyDescent="0.2">
      <c r="A69" t="s">
        <v>16</v>
      </c>
      <c r="B69" s="1">
        <v>44707</v>
      </c>
      <c r="C69" s="1">
        <v>44706.638888888891</v>
      </c>
      <c r="D69">
        <v>1</v>
      </c>
      <c r="E69" t="s">
        <v>17</v>
      </c>
      <c r="F69">
        <v>10</v>
      </c>
      <c r="G69">
        <v>25.9</v>
      </c>
      <c r="H69">
        <v>24.4</v>
      </c>
      <c r="I69">
        <v>50.3</v>
      </c>
      <c r="J69">
        <v>800</v>
      </c>
      <c r="K69">
        <v>1200</v>
      </c>
      <c r="L69">
        <v>0</v>
      </c>
      <c r="M69">
        <v>0</v>
      </c>
      <c r="N69">
        <v>0</v>
      </c>
      <c r="O69">
        <v>0</v>
      </c>
      <c r="P69">
        <v>18.899999999999999</v>
      </c>
      <c r="Q69">
        <v>-3.7</v>
      </c>
      <c r="R69">
        <v>10.8</v>
      </c>
      <c r="S69">
        <v>25.28</v>
      </c>
    </row>
    <row r="70" spans="1:19" x14ac:dyDescent="0.2">
      <c r="A70" t="s">
        <v>16</v>
      </c>
      <c r="B70" s="1">
        <v>44924</v>
      </c>
      <c r="C70" s="1">
        <v>44924.638888888891</v>
      </c>
      <c r="D70">
        <v>0</v>
      </c>
      <c r="E70" t="s">
        <v>17</v>
      </c>
      <c r="F70">
        <v>10</v>
      </c>
      <c r="G70">
        <v>23.15</v>
      </c>
      <c r="H70">
        <v>21.2</v>
      </c>
      <c r="I70">
        <v>44.3</v>
      </c>
      <c r="J70">
        <v>300</v>
      </c>
      <c r="K70">
        <v>400</v>
      </c>
      <c r="L70">
        <v>2</v>
      </c>
      <c r="M70">
        <v>1</v>
      </c>
      <c r="N70">
        <v>0</v>
      </c>
      <c r="O70">
        <v>0</v>
      </c>
      <c r="P70">
        <v>6.9</v>
      </c>
      <c r="Q70">
        <v>-12.3</v>
      </c>
      <c r="R70">
        <v>-7.5</v>
      </c>
      <c r="S70">
        <v>14.81</v>
      </c>
    </row>
    <row r="71" spans="1:19" x14ac:dyDescent="0.2">
      <c r="A71" t="s">
        <v>16</v>
      </c>
      <c r="B71" s="1">
        <v>44714</v>
      </c>
      <c r="C71" s="1">
        <v>44708.638888888891</v>
      </c>
      <c r="D71">
        <v>4</v>
      </c>
      <c r="E71" t="s">
        <v>17</v>
      </c>
      <c r="F71">
        <v>10</v>
      </c>
      <c r="G71">
        <v>25.25</v>
      </c>
      <c r="H71">
        <v>23.95</v>
      </c>
      <c r="I71">
        <v>49.2</v>
      </c>
      <c r="J71">
        <v>1700</v>
      </c>
      <c r="K71">
        <v>2600</v>
      </c>
      <c r="L71">
        <v>0</v>
      </c>
      <c r="M71">
        <v>0</v>
      </c>
      <c r="N71">
        <v>0</v>
      </c>
      <c r="O71">
        <v>0</v>
      </c>
      <c r="P71">
        <v>9.3000000000000007</v>
      </c>
      <c r="Q71">
        <v>-0.9</v>
      </c>
      <c r="R71">
        <v>8.1</v>
      </c>
      <c r="S71">
        <v>21.48</v>
      </c>
    </row>
    <row r="72" spans="1:19" x14ac:dyDescent="0.2">
      <c r="A72" t="s">
        <v>16</v>
      </c>
      <c r="B72" s="1">
        <v>44714</v>
      </c>
      <c r="C72" s="1">
        <v>44711.638888888891</v>
      </c>
      <c r="D72">
        <v>3</v>
      </c>
      <c r="E72" t="s">
        <v>17</v>
      </c>
      <c r="F72">
        <v>10</v>
      </c>
      <c r="G72">
        <v>26.05</v>
      </c>
      <c r="H72">
        <v>26.25</v>
      </c>
      <c r="I72">
        <v>52.3</v>
      </c>
      <c r="J72">
        <v>1300</v>
      </c>
      <c r="K72">
        <v>1800</v>
      </c>
      <c r="L72">
        <v>0</v>
      </c>
      <c r="M72">
        <v>0</v>
      </c>
      <c r="N72">
        <v>0</v>
      </c>
      <c r="O72">
        <v>0</v>
      </c>
      <c r="P72">
        <v>11.6</v>
      </c>
      <c r="Q72">
        <v>-1.1000000000000001</v>
      </c>
      <c r="R72">
        <v>9.9</v>
      </c>
      <c r="S72">
        <v>19.98</v>
      </c>
    </row>
    <row r="73" spans="1:19" x14ac:dyDescent="0.2">
      <c r="A73" t="s">
        <v>16</v>
      </c>
      <c r="B73" s="1">
        <v>44714</v>
      </c>
      <c r="C73" s="1">
        <v>44712.638888888891</v>
      </c>
      <c r="D73">
        <v>2</v>
      </c>
      <c r="E73" t="s">
        <v>17</v>
      </c>
      <c r="F73">
        <v>10</v>
      </c>
      <c r="G73">
        <v>26.3</v>
      </c>
      <c r="H73">
        <v>25.85</v>
      </c>
      <c r="I73">
        <v>52.2</v>
      </c>
      <c r="J73">
        <v>1200</v>
      </c>
      <c r="K73">
        <v>1300</v>
      </c>
      <c r="L73">
        <v>1</v>
      </c>
      <c r="M73">
        <v>1</v>
      </c>
      <c r="N73">
        <v>1</v>
      </c>
      <c r="O73">
        <v>0</v>
      </c>
      <c r="P73">
        <v>1.3</v>
      </c>
      <c r="Q73">
        <v>-11.3</v>
      </c>
      <c r="R73">
        <v>-10.3</v>
      </c>
      <c r="S73">
        <v>20.48</v>
      </c>
    </row>
    <row r="74" spans="1:19" x14ac:dyDescent="0.2">
      <c r="A74" t="s">
        <v>16</v>
      </c>
      <c r="B74" s="1">
        <v>44714</v>
      </c>
      <c r="C74" s="1">
        <v>44713.638888888891</v>
      </c>
      <c r="D74">
        <v>1</v>
      </c>
      <c r="E74" t="s">
        <v>17</v>
      </c>
      <c r="F74">
        <v>10</v>
      </c>
      <c r="G74">
        <v>28.4</v>
      </c>
      <c r="H74">
        <v>27.65</v>
      </c>
      <c r="I74">
        <v>56</v>
      </c>
      <c r="J74">
        <v>800</v>
      </c>
      <c r="K74">
        <v>900</v>
      </c>
      <c r="L74">
        <v>1</v>
      </c>
      <c r="M74">
        <v>1</v>
      </c>
      <c r="N74">
        <v>2</v>
      </c>
      <c r="O74">
        <v>2</v>
      </c>
      <c r="P74">
        <v>1</v>
      </c>
      <c r="Q74">
        <v>-23.9</v>
      </c>
      <c r="R74">
        <v>-20.5</v>
      </c>
      <c r="S74">
        <v>20.85</v>
      </c>
    </row>
    <row r="75" spans="1:19" x14ac:dyDescent="0.2">
      <c r="A75" t="s">
        <v>16</v>
      </c>
      <c r="B75" s="1">
        <v>44917</v>
      </c>
      <c r="C75" s="1">
        <v>44917.638888888891</v>
      </c>
      <c r="D75">
        <v>0</v>
      </c>
      <c r="E75" t="s">
        <v>17</v>
      </c>
      <c r="F75">
        <v>10</v>
      </c>
      <c r="G75">
        <v>27</v>
      </c>
      <c r="H75">
        <v>27</v>
      </c>
      <c r="I75">
        <v>54</v>
      </c>
      <c r="J75">
        <v>500</v>
      </c>
      <c r="K75">
        <v>700</v>
      </c>
      <c r="L75">
        <v>0</v>
      </c>
      <c r="M75">
        <v>0</v>
      </c>
      <c r="N75">
        <v>2</v>
      </c>
      <c r="O75">
        <v>2</v>
      </c>
      <c r="P75">
        <v>23.9</v>
      </c>
      <c r="Q75">
        <v>-12.6</v>
      </c>
      <c r="R75">
        <v>23.9</v>
      </c>
      <c r="S75">
        <v>15.19</v>
      </c>
    </row>
    <row r="76" spans="1:19" x14ac:dyDescent="0.2">
      <c r="A76" t="s">
        <v>16</v>
      </c>
      <c r="B76" s="1">
        <v>44721</v>
      </c>
      <c r="C76" s="1">
        <v>44718.638888888891</v>
      </c>
      <c r="D76">
        <v>3</v>
      </c>
      <c r="E76" t="s">
        <v>17</v>
      </c>
      <c r="F76">
        <v>10</v>
      </c>
      <c r="G76">
        <v>24.85</v>
      </c>
      <c r="H76">
        <v>23.3</v>
      </c>
      <c r="I76">
        <v>48.2</v>
      </c>
      <c r="J76">
        <v>1600</v>
      </c>
      <c r="K76">
        <v>1700</v>
      </c>
      <c r="L76">
        <v>0</v>
      </c>
      <c r="M76">
        <v>0</v>
      </c>
      <c r="N76">
        <v>0</v>
      </c>
      <c r="O76">
        <v>0</v>
      </c>
      <c r="P76">
        <v>11.2</v>
      </c>
      <c r="Q76">
        <v>-0.3</v>
      </c>
      <c r="R76">
        <v>11.2</v>
      </c>
      <c r="S76">
        <v>20.2</v>
      </c>
    </row>
    <row r="77" spans="1:19" x14ac:dyDescent="0.2">
      <c r="A77" t="s">
        <v>16</v>
      </c>
      <c r="B77" s="1">
        <v>44721</v>
      </c>
      <c r="C77" s="1">
        <v>44720.638888888891</v>
      </c>
      <c r="D77">
        <v>1</v>
      </c>
      <c r="E77" t="s">
        <v>17</v>
      </c>
      <c r="F77">
        <v>10</v>
      </c>
      <c r="G77">
        <v>22.45</v>
      </c>
      <c r="H77">
        <v>22.1</v>
      </c>
      <c r="I77">
        <v>44.6</v>
      </c>
      <c r="J77">
        <v>1100</v>
      </c>
      <c r="K77">
        <v>1100</v>
      </c>
      <c r="L77">
        <v>1</v>
      </c>
      <c r="M77">
        <v>1</v>
      </c>
      <c r="N77">
        <v>0</v>
      </c>
      <c r="O77">
        <v>0</v>
      </c>
      <c r="P77">
        <v>20.6</v>
      </c>
      <c r="Q77">
        <v>-1</v>
      </c>
      <c r="R77">
        <v>20.5</v>
      </c>
      <c r="S77">
        <v>19.84</v>
      </c>
    </row>
    <row r="78" spans="1:19" x14ac:dyDescent="0.2">
      <c r="A78" t="s">
        <v>16</v>
      </c>
      <c r="B78" s="1">
        <v>44910</v>
      </c>
      <c r="C78" s="1">
        <v>44910.638888888891</v>
      </c>
      <c r="D78">
        <v>0</v>
      </c>
      <c r="E78" t="s">
        <v>17</v>
      </c>
      <c r="F78">
        <v>10</v>
      </c>
      <c r="G78">
        <v>27.9</v>
      </c>
      <c r="H78">
        <v>21.9</v>
      </c>
      <c r="I78">
        <v>49.8</v>
      </c>
      <c r="J78">
        <v>100</v>
      </c>
      <c r="K78">
        <v>300</v>
      </c>
      <c r="L78">
        <v>0</v>
      </c>
      <c r="M78">
        <v>0</v>
      </c>
      <c r="N78">
        <v>2</v>
      </c>
      <c r="O78">
        <v>1</v>
      </c>
      <c r="P78">
        <v>17.8</v>
      </c>
      <c r="Q78">
        <v>-2.5</v>
      </c>
      <c r="R78">
        <v>-0.4</v>
      </c>
      <c r="S78">
        <v>13.73</v>
      </c>
    </row>
    <row r="79" spans="1:19" x14ac:dyDescent="0.2">
      <c r="A79" t="s">
        <v>16</v>
      </c>
      <c r="B79" s="1">
        <v>44728</v>
      </c>
      <c r="C79" s="1">
        <v>44722.638888888891</v>
      </c>
      <c r="D79">
        <v>3</v>
      </c>
      <c r="E79" t="s">
        <v>17</v>
      </c>
      <c r="F79">
        <v>10</v>
      </c>
      <c r="G79">
        <v>33.950000000000003</v>
      </c>
      <c r="H79">
        <v>24</v>
      </c>
      <c r="I79">
        <v>58</v>
      </c>
      <c r="J79">
        <v>1400</v>
      </c>
      <c r="K79">
        <v>1800</v>
      </c>
      <c r="L79">
        <v>0</v>
      </c>
      <c r="M79">
        <v>0</v>
      </c>
      <c r="N79">
        <v>0</v>
      </c>
      <c r="O79">
        <v>0</v>
      </c>
      <c r="P79">
        <v>9</v>
      </c>
      <c r="Q79">
        <v>-1.7</v>
      </c>
      <c r="R79">
        <v>7.7</v>
      </c>
      <c r="S79">
        <v>19.579999999999998</v>
      </c>
    </row>
    <row r="80" spans="1:19" x14ac:dyDescent="0.2">
      <c r="A80" t="s">
        <v>16</v>
      </c>
      <c r="B80" s="1">
        <v>44728</v>
      </c>
      <c r="C80" s="1">
        <v>44725.638888888891</v>
      </c>
      <c r="D80">
        <v>2</v>
      </c>
      <c r="E80" t="s">
        <v>17</v>
      </c>
      <c r="F80">
        <v>10</v>
      </c>
      <c r="G80">
        <v>25.35</v>
      </c>
      <c r="H80">
        <v>23.35</v>
      </c>
      <c r="I80">
        <v>48.7</v>
      </c>
      <c r="J80">
        <v>1800</v>
      </c>
      <c r="K80">
        <v>1700</v>
      </c>
      <c r="L80">
        <v>0</v>
      </c>
      <c r="M80">
        <v>0</v>
      </c>
      <c r="N80">
        <v>0</v>
      </c>
      <c r="O80">
        <v>0</v>
      </c>
      <c r="P80">
        <v>7.1</v>
      </c>
      <c r="Q80">
        <v>-3.3</v>
      </c>
      <c r="R80">
        <v>2.9</v>
      </c>
      <c r="S80">
        <v>22.37</v>
      </c>
    </row>
    <row r="81" spans="1:19" x14ac:dyDescent="0.2">
      <c r="A81" t="s">
        <v>16</v>
      </c>
      <c r="B81" s="1">
        <v>44728</v>
      </c>
      <c r="C81" s="1">
        <v>44727.638888888891</v>
      </c>
      <c r="D81">
        <v>1</v>
      </c>
      <c r="E81" t="s">
        <v>17</v>
      </c>
      <c r="F81">
        <v>10</v>
      </c>
      <c r="G81">
        <v>27.5</v>
      </c>
      <c r="H81">
        <v>27.55</v>
      </c>
      <c r="I81">
        <v>55</v>
      </c>
      <c r="J81">
        <v>900</v>
      </c>
      <c r="K81">
        <v>1000</v>
      </c>
      <c r="L81">
        <v>0</v>
      </c>
      <c r="M81">
        <v>0</v>
      </c>
      <c r="N81">
        <v>1</v>
      </c>
      <c r="O81">
        <v>0</v>
      </c>
      <c r="P81">
        <v>9.9</v>
      </c>
      <c r="Q81">
        <v>-4.7</v>
      </c>
      <c r="R81">
        <v>-4.5999999999999996</v>
      </c>
      <c r="S81">
        <v>22.15</v>
      </c>
    </row>
    <row r="82" spans="1:19" x14ac:dyDescent="0.2">
      <c r="A82" t="s">
        <v>16</v>
      </c>
      <c r="B82" s="1">
        <v>44903</v>
      </c>
      <c r="C82" s="1">
        <v>44903.638888888891</v>
      </c>
      <c r="D82">
        <v>0</v>
      </c>
      <c r="E82" t="s">
        <v>17</v>
      </c>
      <c r="F82">
        <v>10</v>
      </c>
      <c r="G82">
        <v>18.55</v>
      </c>
      <c r="H82">
        <v>22.2</v>
      </c>
      <c r="I82">
        <v>40.799999999999997</v>
      </c>
      <c r="J82">
        <v>300</v>
      </c>
      <c r="K82">
        <v>300</v>
      </c>
      <c r="L82">
        <v>1</v>
      </c>
      <c r="M82">
        <v>1</v>
      </c>
      <c r="N82">
        <v>0</v>
      </c>
      <c r="O82">
        <v>0</v>
      </c>
      <c r="P82">
        <v>28.3</v>
      </c>
      <c r="Q82">
        <v>-3.1</v>
      </c>
      <c r="R82">
        <v>25.4</v>
      </c>
      <c r="S82">
        <v>13.4</v>
      </c>
    </row>
    <row r="83" spans="1:19" x14ac:dyDescent="0.2">
      <c r="A83" t="s">
        <v>16</v>
      </c>
      <c r="B83" s="1">
        <v>44735</v>
      </c>
      <c r="C83" s="1">
        <v>44729.638888888891</v>
      </c>
      <c r="D83">
        <v>4</v>
      </c>
      <c r="E83" t="s">
        <v>17</v>
      </c>
      <c r="F83">
        <v>10</v>
      </c>
      <c r="G83">
        <v>26.55</v>
      </c>
      <c r="H83">
        <v>31.4</v>
      </c>
      <c r="I83">
        <v>58</v>
      </c>
      <c r="J83">
        <v>1800</v>
      </c>
      <c r="K83">
        <v>2600</v>
      </c>
      <c r="L83">
        <v>0</v>
      </c>
      <c r="M83">
        <v>0</v>
      </c>
      <c r="N83">
        <v>0</v>
      </c>
      <c r="O83">
        <v>0</v>
      </c>
      <c r="P83">
        <v>17.8</v>
      </c>
      <c r="Q83">
        <v>-2.2999999999999998</v>
      </c>
      <c r="R83">
        <v>17.600000000000001</v>
      </c>
      <c r="S83">
        <v>22.76</v>
      </c>
    </row>
    <row r="84" spans="1:19" x14ac:dyDescent="0.2">
      <c r="A84" t="s">
        <v>16</v>
      </c>
      <c r="B84" s="1">
        <v>44735</v>
      </c>
      <c r="C84" s="1">
        <v>44732.638888888891</v>
      </c>
      <c r="D84">
        <v>3</v>
      </c>
      <c r="E84" t="s">
        <v>17</v>
      </c>
      <c r="F84">
        <v>10</v>
      </c>
      <c r="G84">
        <v>27.65</v>
      </c>
      <c r="H84">
        <v>24.5</v>
      </c>
      <c r="I84">
        <v>52.2</v>
      </c>
      <c r="J84">
        <v>1300</v>
      </c>
      <c r="K84">
        <v>2000</v>
      </c>
      <c r="L84">
        <v>0</v>
      </c>
      <c r="M84">
        <v>0</v>
      </c>
      <c r="N84">
        <v>0</v>
      </c>
      <c r="O84">
        <v>0</v>
      </c>
      <c r="P84">
        <v>17.600000000000001</v>
      </c>
      <c r="Q84">
        <v>-2.7</v>
      </c>
      <c r="R84">
        <v>14.3</v>
      </c>
      <c r="S84">
        <v>22.41</v>
      </c>
    </row>
    <row r="85" spans="1:19" x14ac:dyDescent="0.2">
      <c r="A85" t="s">
        <v>16</v>
      </c>
      <c r="B85" s="1">
        <v>44735</v>
      </c>
      <c r="C85" s="1">
        <v>44733.638888888891</v>
      </c>
      <c r="D85">
        <v>2</v>
      </c>
      <c r="E85" t="s">
        <v>17</v>
      </c>
      <c r="F85">
        <v>10</v>
      </c>
      <c r="G85">
        <v>24.9</v>
      </c>
      <c r="H85">
        <v>24.6</v>
      </c>
      <c r="I85">
        <v>49.5</v>
      </c>
      <c r="J85">
        <v>1000</v>
      </c>
      <c r="K85">
        <v>1400</v>
      </c>
      <c r="L85">
        <v>1</v>
      </c>
      <c r="M85">
        <v>1</v>
      </c>
      <c r="N85">
        <v>0</v>
      </c>
      <c r="O85">
        <v>0</v>
      </c>
      <c r="P85">
        <v>0.6</v>
      </c>
      <c r="Q85">
        <v>-13.7</v>
      </c>
      <c r="R85">
        <v>-8.8000000000000007</v>
      </c>
      <c r="S85">
        <v>21.14</v>
      </c>
    </row>
    <row r="86" spans="1:19" x14ac:dyDescent="0.2">
      <c r="A86" t="s">
        <v>16</v>
      </c>
      <c r="B86" s="1">
        <v>44735</v>
      </c>
      <c r="C86" s="1">
        <v>44734.638888888891</v>
      </c>
      <c r="D86">
        <v>1</v>
      </c>
      <c r="E86" t="s">
        <v>17</v>
      </c>
      <c r="F86">
        <v>10</v>
      </c>
      <c r="G86">
        <v>24.7</v>
      </c>
      <c r="H86">
        <v>23.9</v>
      </c>
      <c r="I86">
        <v>48.6</v>
      </c>
      <c r="J86">
        <v>800</v>
      </c>
      <c r="K86">
        <v>1000</v>
      </c>
      <c r="L86">
        <v>1</v>
      </c>
      <c r="M86">
        <v>1</v>
      </c>
      <c r="N86">
        <v>0</v>
      </c>
      <c r="O86">
        <v>0</v>
      </c>
      <c r="P86">
        <v>8.4</v>
      </c>
      <c r="Q86">
        <v>-11.3</v>
      </c>
      <c r="R86">
        <v>5.3</v>
      </c>
      <c r="S86">
        <v>21.3</v>
      </c>
    </row>
    <row r="87" spans="1:19" x14ac:dyDescent="0.2">
      <c r="A87" t="s">
        <v>16</v>
      </c>
      <c r="B87" s="1">
        <v>44896</v>
      </c>
      <c r="C87" s="1">
        <v>44896.638888888891</v>
      </c>
      <c r="D87">
        <v>0</v>
      </c>
      <c r="E87" t="s">
        <v>17</v>
      </c>
      <c r="F87">
        <v>10</v>
      </c>
      <c r="G87">
        <v>18.75</v>
      </c>
      <c r="H87">
        <v>27.7</v>
      </c>
      <c r="I87">
        <v>46.4</v>
      </c>
      <c r="J87">
        <v>200</v>
      </c>
      <c r="K87">
        <v>200</v>
      </c>
      <c r="L87">
        <v>0</v>
      </c>
      <c r="M87">
        <v>0</v>
      </c>
      <c r="N87">
        <v>3</v>
      </c>
      <c r="O87">
        <v>3</v>
      </c>
      <c r="P87">
        <v>25.8</v>
      </c>
      <c r="Q87">
        <v>-33.9</v>
      </c>
      <c r="R87">
        <v>-12.8</v>
      </c>
      <c r="S87">
        <v>13.36</v>
      </c>
    </row>
    <row r="88" spans="1:19" x14ac:dyDescent="0.2">
      <c r="A88" t="s">
        <v>16</v>
      </c>
      <c r="B88" s="1">
        <v>44742</v>
      </c>
      <c r="C88" s="1">
        <v>44736.638888888891</v>
      </c>
      <c r="D88">
        <v>4</v>
      </c>
      <c r="E88" t="s">
        <v>17</v>
      </c>
      <c r="F88">
        <v>10</v>
      </c>
      <c r="G88">
        <v>26.55</v>
      </c>
      <c r="H88">
        <v>26.1</v>
      </c>
      <c r="I88">
        <v>52.6</v>
      </c>
      <c r="J88">
        <v>1600</v>
      </c>
      <c r="K88">
        <v>2200</v>
      </c>
      <c r="L88">
        <v>0</v>
      </c>
      <c r="M88">
        <v>0</v>
      </c>
      <c r="N88">
        <v>0</v>
      </c>
      <c r="O88">
        <v>0</v>
      </c>
      <c r="P88">
        <v>12.7</v>
      </c>
      <c r="Q88">
        <v>-1.1000000000000001</v>
      </c>
      <c r="R88">
        <v>11.3</v>
      </c>
      <c r="S88">
        <v>20.55</v>
      </c>
    </row>
    <row r="89" spans="1:19" x14ac:dyDescent="0.2">
      <c r="A89" t="s">
        <v>16</v>
      </c>
      <c r="B89" s="1">
        <v>44742</v>
      </c>
      <c r="C89" s="1">
        <v>44739.638888888891</v>
      </c>
      <c r="D89">
        <v>3</v>
      </c>
      <c r="E89" t="s">
        <v>17</v>
      </c>
      <c r="F89">
        <v>10</v>
      </c>
      <c r="G89">
        <v>24.6</v>
      </c>
      <c r="H89">
        <v>24.8</v>
      </c>
      <c r="I89">
        <v>49.4</v>
      </c>
      <c r="J89">
        <v>1400</v>
      </c>
      <c r="K89">
        <v>1700</v>
      </c>
      <c r="L89">
        <v>0</v>
      </c>
      <c r="M89">
        <v>0</v>
      </c>
      <c r="N89">
        <v>0</v>
      </c>
      <c r="O89">
        <v>0</v>
      </c>
      <c r="P89">
        <v>16.600000000000001</v>
      </c>
      <c r="Q89">
        <v>0</v>
      </c>
      <c r="R89">
        <v>16.600000000000001</v>
      </c>
      <c r="S89">
        <v>21.01</v>
      </c>
    </row>
    <row r="90" spans="1:19" x14ac:dyDescent="0.2">
      <c r="A90" t="s">
        <v>16</v>
      </c>
      <c r="B90" s="1">
        <v>44742</v>
      </c>
      <c r="C90" s="1">
        <v>44740.638888888891</v>
      </c>
      <c r="D90">
        <v>2</v>
      </c>
      <c r="E90" t="s">
        <v>17</v>
      </c>
      <c r="F90">
        <v>10</v>
      </c>
      <c r="G90">
        <v>23.35</v>
      </c>
      <c r="H90">
        <v>27</v>
      </c>
      <c r="I90">
        <v>50.4</v>
      </c>
      <c r="J90">
        <v>1200</v>
      </c>
      <c r="K90">
        <v>1100</v>
      </c>
      <c r="L90">
        <v>1</v>
      </c>
      <c r="M90">
        <v>1</v>
      </c>
      <c r="N90">
        <v>0</v>
      </c>
      <c r="O90">
        <v>0</v>
      </c>
      <c r="P90">
        <v>7.2</v>
      </c>
      <c r="Q90">
        <v>-1.8</v>
      </c>
      <c r="R90">
        <v>5</v>
      </c>
      <c r="S90">
        <v>21.45</v>
      </c>
    </row>
    <row r="91" spans="1:19" x14ac:dyDescent="0.2">
      <c r="A91" t="s">
        <v>16</v>
      </c>
      <c r="B91" s="1">
        <v>44742</v>
      </c>
      <c r="C91" s="1">
        <v>44741.638888888891</v>
      </c>
      <c r="D91">
        <v>1</v>
      </c>
      <c r="E91" t="s">
        <v>17</v>
      </c>
      <c r="F91">
        <v>10</v>
      </c>
      <c r="G91">
        <v>23.75</v>
      </c>
      <c r="H91">
        <v>26.35</v>
      </c>
      <c r="I91">
        <v>50.1</v>
      </c>
      <c r="J91">
        <v>900</v>
      </c>
      <c r="K91">
        <v>700</v>
      </c>
      <c r="L91">
        <v>0</v>
      </c>
      <c r="M91">
        <v>0</v>
      </c>
      <c r="N91">
        <v>0</v>
      </c>
      <c r="O91">
        <v>0</v>
      </c>
      <c r="P91">
        <v>13.5</v>
      </c>
      <c r="Q91">
        <v>-2.4</v>
      </c>
      <c r="R91">
        <v>9</v>
      </c>
      <c r="S91">
        <v>21.9</v>
      </c>
    </row>
    <row r="92" spans="1:19" x14ac:dyDescent="0.2">
      <c r="A92" t="s">
        <v>16</v>
      </c>
      <c r="B92" s="1">
        <v>44889</v>
      </c>
      <c r="C92" s="1">
        <v>44889.638888888891</v>
      </c>
      <c r="D92">
        <v>0</v>
      </c>
      <c r="E92" t="s">
        <v>17</v>
      </c>
      <c r="F92">
        <v>10</v>
      </c>
      <c r="G92">
        <v>22.7</v>
      </c>
      <c r="H92">
        <v>18.399999999999999</v>
      </c>
      <c r="I92">
        <v>41.1</v>
      </c>
      <c r="J92">
        <v>200</v>
      </c>
      <c r="K92">
        <v>200</v>
      </c>
      <c r="L92">
        <v>0</v>
      </c>
      <c r="M92">
        <v>0</v>
      </c>
      <c r="N92">
        <v>0</v>
      </c>
      <c r="O92">
        <v>0</v>
      </c>
      <c r="P92">
        <v>39.9</v>
      </c>
      <c r="Q92">
        <v>-0.9</v>
      </c>
      <c r="R92">
        <v>39.9</v>
      </c>
      <c r="S92">
        <v>13.48</v>
      </c>
    </row>
    <row r="93" spans="1:19" x14ac:dyDescent="0.2">
      <c r="A93" t="s">
        <v>16</v>
      </c>
      <c r="B93" s="1">
        <v>44749</v>
      </c>
      <c r="C93" s="1">
        <v>44746.638888888891</v>
      </c>
      <c r="D93">
        <v>3</v>
      </c>
      <c r="E93" t="s">
        <v>17</v>
      </c>
      <c r="F93">
        <v>10</v>
      </c>
      <c r="G93">
        <v>22.4</v>
      </c>
      <c r="H93">
        <v>25.95</v>
      </c>
      <c r="I93">
        <v>48.3</v>
      </c>
      <c r="J93">
        <v>1200</v>
      </c>
      <c r="K93">
        <v>1600</v>
      </c>
      <c r="L93">
        <v>0</v>
      </c>
      <c r="M93">
        <v>0</v>
      </c>
      <c r="N93">
        <v>0</v>
      </c>
      <c r="O93">
        <v>0</v>
      </c>
      <c r="P93">
        <v>13.3</v>
      </c>
      <c r="Q93">
        <v>0</v>
      </c>
      <c r="R93">
        <v>7.8</v>
      </c>
      <c r="S93">
        <v>20.97</v>
      </c>
    </row>
    <row r="94" spans="1:19" x14ac:dyDescent="0.2">
      <c r="A94" t="s">
        <v>16</v>
      </c>
      <c r="B94" s="1">
        <v>44749</v>
      </c>
      <c r="C94" s="1">
        <v>44747.638888888891</v>
      </c>
      <c r="D94">
        <v>2</v>
      </c>
      <c r="E94" t="s">
        <v>17</v>
      </c>
      <c r="F94">
        <v>10</v>
      </c>
      <c r="G94">
        <v>24.9</v>
      </c>
      <c r="H94">
        <v>24.2</v>
      </c>
      <c r="I94">
        <v>49.1</v>
      </c>
      <c r="J94">
        <v>900</v>
      </c>
      <c r="K94">
        <v>1200</v>
      </c>
      <c r="L94">
        <v>0</v>
      </c>
      <c r="M94">
        <v>0</v>
      </c>
      <c r="N94">
        <v>1</v>
      </c>
      <c r="O94">
        <v>0</v>
      </c>
      <c r="P94">
        <v>9.5</v>
      </c>
      <c r="Q94">
        <v>-5.6</v>
      </c>
      <c r="R94">
        <v>6.8</v>
      </c>
      <c r="S94">
        <v>20.79</v>
      </c>
    </row>
    <row r="95" spans="1:19" x14ac:dyDescent="0.2">
      <c r="A95" t="s">
        <v>16</v>
      </c>
      <c r="B95" s="1">
        <v>44749</v>
      </c>
      <c r="C95" s="1">
        <v>44748.638888888891</v>
      </c>
      <c r="D95">
        <v>1</v>
      </c>
      <c r="E95" t="s">
        <v>17</v>
      </c>
      <c r="F95">
        <v>10</v>
      </c>
      <c r="G95">
        <v>24.8</v>
      </c>
      <c r="H95">
        <v>27</v>
      </c>
      <c r="I95">
        <v>51.8</v>
      </c>
      <c r="J95">
        <v>600</v>
      </c>
      <c r="K95">
        <v>900</v>
      </c>
      <c r="L95">
        <v>3</v>
      </c>
      <c r="M95">
        <v>2</v>
      </c>
      <c r="N95">
        <v>0</v>
      </c>
      <c r="O95">
        <v>0</v>
      </c>
      <c r="P95">
        <v>1</v>
      </c>
      <c r="Q95">
        <v>-29.6</v>
      </c>
      <c r="R95">
        <v>-27.8</v>
      </c>
      <c r="S95">
        <v>20.27</v>
      </c>
    </row>
    <row r="96" spans="1:19" x14ac:dyDescent="0.2">
      <c r="A96" t="s">
        <v>16</v>
      </c>
      <c r="B96" s="1">
        <v>44882</v>
      </c>
      <c r="C96" s="1">
        <v>44882.638888888891</v>
      </c>
      <c r="D96">
        <v>0</v>
      </c>
      <c r="E96" t="s">
        <v>17</v>
      </c>
      <c r="F96">
        <v>10</v>
      </c>
      <c r="G96">
        <v>22.5</v>
      </c>
      <c r="H96">
        <v>21.2</v>
      </c>
      <c r="I96">
        <v>43.7</v>
      </c>
      <c r="J96">
        <v>200</v>
      </c>
      <c r="K96">
        <v>300</v>
      </c>
      <c r="L96">
        <v>0</v>
      </c>
      <c r="M96">
        <v>0</v>
      </c>
      <c r="N96">
        <v>0</v>
      </c>
      <c r="O96">
        <v>0</v>
      </c>
      <c r="P96">
        <v>43.3</v>
      </c>
      <c r="Q96">
        <v>0.3</v>
      </c>
      <c r="R96">
        <v>43.3</v>
      </c>
      <c r="S96">
        <v>14.88</v>
      </c>
    </row>
    <row r="97" spans="1:19" x14ac:dyDescent="0.2">
      <c r="A97" t="s">
        <v>16</v>
      </c>
      <c r="B97" s="1">
        <v>44756</v>
      </c>
      <c r="C97" s="1">
        <v>44750.638888888891</v>
      </c>
      <c r="D97">
        <v>4</v>
      </c>
      <c r="E97" t="s">
        <v>17</v>
      </c>
      <c r="F97">
        <v>10</v>
      </c>
      <c r="G97">
        <v>24.7</v>
      </c>
      <c r="H97">
        <v>26.45</v>
      </c>
      <c r="I97">
        <v>51.2</v>
      </c>
      <c r="J97">
        <v>1400</v>
      </c>
      <c r="K97">
        <v>1800</v>
      </c>
      <c r="L97">
        <v>0</v>
      </c>
      <c r="M97">
        <v>0</v>
      </c>
      <c r="N97">
        <v>0</v>
      </c>
      <c r="O97">
        <v>0</v>
      </c>
      <c r="P97">
        <v>13.8</v>
      </c>
      <c r="Q97">
        <v>-1.2</v>
      </c>
      <c r="R97">
        <v>12.8</v>
      </c>
      <c r="S97">
        <v>18.399999999999999</v>
      </c>
    </row>
    <row r="98" spans="1:19" x14ac:dyDescent="0.2">
      <c r="A98" t="s">
        <v>16</v>
      </c>
      <c r="B98" s="1">
        <v>44756</v>
      </c>
      <c r="C98" s="1">
        <v>44753.638888888891</v>
      </c>
      <c r="D98">
        <v>3</v>
      </c>
      <c r="E98" t="s">
        <v>17</v>
      </c>
      <c r="F98">
        <v>10</v>
      </c>
      <c r="G98">
        <v>23.65</v>
      </c>
      <c r="H98">
        <v>24.2</v>
      </c>
      <c r="I98">
        <v>47.8</v>
      </c>
      <c r="J98">
        <v>1100</v>
      </c>
      <c r="K98">
        <v>1500</v>
      </c>
      <c r="L98">
        <v>1</v>
      </c>
      <c r="M98">
        <v>1</v>
      </c>
      <c r="N98">
        <v>0</v>
      </c>
      <c r="O98">
        <v>0</v>
      </c>
      <c r="P98">
        <v>7</v>
      </c>
      <c r="Q98">
        <v>-7.5</v>
      </c>
      <c r="R98">
        <v>-7.1</v>
      </c>
      <c r="S98">
        <v>18.37</v>
      </c>
    </row>
    <row r="99" spans="1:19" x14ac:dyDescent="0.2">
      <c r="A99" t="s">
        <v>16</v>
      </c>
      <c r="B99" s="1">
        <v>44756</v>
      </c>
      <c r="C99" s="1">
        <v>44754.638888888891</v>
      </c>
      <c r="D99">
        <v>2</v>
      </c>
      <c r="E99" t="s">
        <v>17</v>
      </c>
      <c r="F99">
        <v>10</v>
      </c>
      <c r="G99">
        <v>22.45</v>
      </c>
      <c r="H99">
        <v>24.05</v>
      </c>
      <c r="I99">
        <v>46.5</v>
      </c>
      <c r="J99">
        <v>1000</v>
      </c>
      <c r="K99">
        <v>1100</v>
      </c>
      <c r="L99">
        <v>0</v>
      </c>
      <c r="M99">
        <v>0</v>
      </c>
      <c r="N99">
        <v>0</v>
      </c>
      <c r="O99">
        <v>0</v>
      </c>
      <c r="P99">
        <v>13</v>
      </c>
      <c r="Q99">
        <v>-1.7</v>
      </c>
      <c r="R99">
        <v>6.2</v>
      </c>
      <c r="S99">
        <v>18.55</v>
      </c>
    </row>
    <row r="100" spans="1:19" x14ac:dyDescent="0.2">
      <c r="A100" t="s">
        <v>16</v>
      </c>
      <c r="B100" s="1">
        <v>44756</v>
      </c>
      <c r="C100" s="1">
        <v>44755.638888888891</v>
      </c>
      <c r="D100">
        <v>1</v>
      </c>
      <c r="E100" t="s">
        <v>17</v>
      </c>
      <c r="F100">
        <v>10</v>
      </c>
      <c r="G100">
        <v>27</v>
      </c>
      <c r="H100">
        <v>24.3</v>
      </c>
      <c r="I100">
        <v>51.3</v>
      </c>
      <c r="J100">
        <v>600</v>
      </c>
      <c r="K100">
        <v>800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-6.9</v>
      </c>
      <c r="R100">
        <v>-0.6</v>
      </c>
      <c r="S100">
        <v>18.52</v>
      </c>
    </row>
    <row r="101" spans="1:19" x14ac:dyDescent="0.2">
      <c r="A101" t="s">
        <v>16</v>
      </c>
      <c r="B101" s="1">
        <v>44875</v>
      </c>
      <c r="C101" s="1">
        <v>44875.638888888891</v>
      </c>
      <c r="D101">
        <v>0</v>
      </c>
      <c r="E101" t="s">
        <v>17</v>
      </c>
      <c r="F101">
        <v>10</v>
      </c>
      <c r="G101">
        <v>18.7</v>
      </c>
      <c r="H101">
        <v>23.9</v>
      </c>
      <c r="I101">
        <v>42.6</v>
      </c>
      <c r="J101">
        <v>300</v>
      </c>
      <c r="K101">
        <v>200</v>
      </c>
      <c r="L101">
        <v>0</v>
      </c>
      <c r="M101">
        <v>0</v>
      </c>
      <c r="N101">
        <v>2</v>
      </c>
      <c r="O101">
        <v>2</v>
      </c>
      <c r="P101">
        <v>22.6</v>
      </c>
      <c r="Q101">
        <v>-8.5</v>
      </c>
      <c r="R101">
        <v>22.6</v>
      </c>
      <c r="S101">
        <v>15.57</v>
      </c>
    </row>
    <row r="102" spans="1:19" x14ac:dyDescent="0.2">
      <c r="A102" t="s">
        <v>16</v>
      </c>
      <c r="B102" s="1">
        <v>44763</v>
      </c>
      <c r="C102" s="1">
        <v>44757.638888888891</v>
      </c>
      <c r="D102">
        <v>4</v>
      </c>
      <c r="E102" t="s">
        <v>17</v>
      </c>
      <c r="F102">
        <v>10</v>
      </c>
      <c r="G102">
        <v>22.7</v>
      </c>
      <c r="H102">
        <v>24.9</v>
      </c>
      <c r="I102">
        <v>47.6</v>
      </c>
      <c r="J102">
        <v>1400</v>
      </c>
      <c r="K102">
        <v>1600</v>
      </c>
      <c r="L102">
        <v>0</v>
      </c>
      <c r="M102">
        <v>0</v>
      </c>
      <c r="N102">
        <v>0</v>
      </c>
      <c r="O102">
        <v>0</v>
      </c>
      <c r="P102">
        <v>12</v>
      </c>
      <c r="Q102">
        <v>-2.1</v>
      </c>
      <c r="R102">
        <v>9.1999999999999993</v>
      </c>
      <c r="S102">
        <v>17.600000000000001</v>
      </c>
    </row>
    <row r="103" spans="1:19" x14ac:dyDescent="0.2">
      <c r="A103" t="s">
        <v>16</v>
      </c>
      <c r="B103" s="1">
        <v>44763</v>
      </c>
      <c r="C103" s="1">
        <v>44760.638888888891</v>
      </c>
      <c r="D103">
        <v>3</v>
      </c>
      <c r="E103" t="s">
        <v>17</v>
      </c>
      <c r="F103">
        <v>10</v>
      </c>
      <c r="G103">
        <v>25.45</v>
      </c>
      <c r="H103">
        <v>22.5</v>
      </c>
      <c r="I103">
        <v>48</v>
      </c>
      <c r="J103">
        <v>1000</v>
      </c>
      <c r="K103">
        <v>1200</v>
      </c>
      <c r="L103">
        <v>1</v>
      </c>
      <c r="M103">
        <v>0</v>
      </c>
      <c r="N103">
        <v>0</v>
      </c>
      <c r="O103">
        <v>0</v>
      </c>
      <c r="P103">
        <v>2</v>
      </c>
      <c r="Q103">
        <v>-5.3</v>
      </c>
      <c r="R103">
        <v>-2.7</v>
      </c>
      <c r="S103">
        <v>17.16</v>
      </c>
    </row>
    <row r="104" spans="1:19" x14ac:dyDescent="0.2">
      <c r="A104" t="s">
        <v>16</v>
      </c>
      <c r="B104" s="1">
        <v>44763</v>
      </c>
      <c r="C104" s="1">
        <v>44761.638888888891</v>
      </c>
      <c r="D104">
        <v>2</v>
      </c>
      <c r="E104" t="s">
        <v>17</v>
      </c>
      <c r="F104">
        <v>10</v>
      </c>
      <c r="G104">
        <v>25.75</v>
      </c>
      <c r="H104">
        <v>24.15</v>
      </c>
      <c r="I104">
        <v>49.9</v>
      </c>
      <c r="J104">
        <v>900</v>
      </c>
      <c r="K104">
        <v>1000</v>
      </c>
      <c r="L104">
        <v>3</v>
      </c>
      <c r="M104">
        <v>2</v>
      </c>
      <c r="N104">
        <v>1</v>
      </c>
      <c r="O104">
        <v>1</v>
      </c>
      <c r="P104">
        <v>1.8</v>
      </c>
      <c r="Q104">
        <v>-40.1</v>
      </c>
      <c r="R104">
        <v>-37.700000000000003</v>
      </c>
      <c r="S104">
        <v>17.2</v>
      </c>
    </row>
    <row r="105" spans="1:19" x14ac:dyDescent="0.2">
      <c r="A105" t="s">
        <v>16</v>
      </c>
      <c r="B105" s="1">
        <v>44763</v>
      </c>
      <c r="C105" s="1">
        <v>44762.638888888891</v>
      </c>
      <c r="D105">
        <v>1</v>
      </c>
      <c r="E105" t="s">
        <v>17</v>
      </c>
      <c r="F105">
        <v>10</v>
      </c>
      <c r="G105">
        <v>24.9</v>
      </c>
      <c r="H105">
        <v>26.4</v>
      </c>
      <c r="I105">
        <v>51.3</v>
      </c>
      <c r="J105">
        <v>700</v>
      </c>
      <c r="K105">
        <v>900</v>
      </c>
      <c r="L105">
        <v>0</v>
      </c>
      <c r="M105">
        <v>0</v>
      </c>
      <c r="N105">
        <v>0</v>
      </c>
      <c r="O105">
        <v>0</v>
      </c>
      <c r="P105">
        <v>24.7</v>
      </c>
      <c r="Q105">
        <v>0.3</v>
      </c>
      <c r="R105">
        <v>24</v>
      </c>
      <c r="S105">
        <v>16.82</v>
      </c>
    </row>
    <row r="106" spans="1:19" x14ac:dyDescent="0.2">
      <c r="A106" t="s">
        <v>16</v>
      </c>
      <c r="B106" s="1">
        <v>44868</v>
      </c>
      <c r="C106" s="1">
        <v>44868.638888888891</v>
      </c>
      <c r="D106">
        <v>0</v>
      </c>
      <c r="E106" t="s">
        <v>17</v>
      </c>
      <c r="F106">
        <v>10</v>
      </c>
      <c r="G106">
        <v>25</v>
      </c>
      <c r="H106">
        <v>24.4</v>
      </c>
      <c r="I106">
        <v>49.4</v>
      </c>
      <c r="J106">
        <v>400</v>
      </c>
      <c r="K106">
        <v>500</v>
      </c>
      <c r="L106">
        <v>1</v>
      </c>
      <c r="M106">
        <v>1</v>
      </c>
      <c r="N106">
        <v>0</v>
      </c>
      <c r="O106">
        <v>0</v>
      </c>
      <c r="P106">
        <v>39.299999999999997</v>
      </c>
      <c r="Q106">
        <v>-9.1999999999999993</v>
      </c>
      <c r="R106">
        <v>39.299999999999997</v>
      </c>
      <c r="S106">
        <v>15.94</v>
      </c>
    </row>
    <row r="107" spans="1:19" x14ac:dyDescent="0.2">
      <c r="A107" t="s">
        <v>16</v>
      </c>
      <c r="B107" s="1">
        <v>44770</v>
      </c>
      <c r="C107" s="1">
        <v>44764.638888888891</v>
      </c>
      <c r="D107">
        <v>4</v>
      </c>
      <c r="E107" t="s">
        <v>17</v>
      </c>
      <c r="F107">
        <v>10</v>
      </c>
      <c r="G107">
        <v>26.85</v>
      </c>
      <c r="H107">
        <v>24</v>
      </c>
      <c r="I107">
        <v>50.8</v>
      </c>
      <c r="J107">
        <v>1300</v>
      </c>
      <c r="K107">
        <v>1700</v>
      </c>
      <c r="L107">
        <v>1</v>
      </c>
      <c r="M107">
        <v>0</v>
      </c>
      <c r="N107">
        <v>0</v>
      </c>
      <c r="O107">
        <v>0</v>
      </c>
      <c r="P107">
        <v>3.4</v>
      </c>
      <c r="Q107">
        <v>-10.1</v>
      </c>
      <c r="R107">
        <v>-7.5</v>
      </c>
      <c r="S107">
        <v>16.649999999999999</v>
      </c>
    </row>
    <row r="108" spans="1:19" x14ac:dyDescent="0.2">
      <c r="A108" t="s">
        <v>16</v>
      </c>
      <c r="B108" s="1">
        <v>44770</v>
      </c>
      <c r="C108" s="1">
        <v>44767.638888888891</v>
      </c>
      <c r="D108">
        <v>3</v>
      </c>
      <c r="E108" t="s">
        <v>17</v>
      </c>
      <c r="F108">
        <v>10</v>
      </c>
      <c r="G108">
        <v>26.05</v>
      </c>
      <c r="H108">
        <v>25.4</v>
      </c>
      <c r="I108">
        <v>51.4</v>
      </c>
      <c r="J108">
        <v>1200</v>
      </c>
      <c r="K108">
        <v>1500</v>
      </c>
      <c r="L108">
        <v>1</v>
      </c>
      <c r="M108">
        <v>1</v>
      </c>
      <c r="N108">
        <v>0</v>
      </c>
      <c r="O108">
        <v>0</v>
      </c>
      <c r="P108">
        <v>14</v>
      </c>
      <c r="Q108">
        <v>0.3</v>
      </c>
      <c r="R108">
        <v>5.9</v>
      </c>
      <c r="S108">
        <v>17.68</v>
      </c>
    </row>
    <row r="109" spans="1:19" x14ac:dyDescent="0.2">
      <c r="A109" t="s">
        <v>16</v>
      </c>
      <c r="B109" s="1">
        <v>44770</v>
      </c>
      <c r="C109" s="1">
        <v>44768.638888888891</v>
      </c>
      <c r="D109">
        <v>2</v>
      </c>
      <c r="E109" t="s">
        <v>17</v>
      </c>
      <c r="F109">
        <v>10</v>
      </c>
      <c r="G109">
        <v>22.5</v>
      </c>
      <c r="H109">
        <v>24.3</v>
      </c>
      <c r="I109">
        <v>46.8</v>
      </c>
      <c r="J109">
        <v>1000</v>
      </c>
      <c r="K109">
        <v>1100</v>
      </c>
      <c r="L109">
        <v>0</v>
      </c>
      <c r="M109">
        <v>0</v>
      </c>
      <c r="N109">
        <v>0</v>
      </c>
      <c r="O109">
        <v>0</v>
      </c>
      <c r="P109">
        <v>18.2</v>
      </c>
      <c r="Q109">
        <v>-0.1</v>
      </c>
      <c r="R109">
        <v>17.7</v>
      </c>
      <c r="S109">
        <v>18.170000000000002</v>
      </c>
    </row>
    <row r="110" spans="1:19" x14ac:dyDescent="0.2">
      <c r="A110" t="s">
        <v>16</v>
      </c>
      <c r="B110" s="1">
        <v>44770</v>
      </c>
      <c r="C110" s="1">
        <v>44769.638888888891</v>
      </c>
      <c r="D110">
        <v>1</v>
      </c>
      <c r="E110" t="s">
        <v>17</v>
      </c>
      <c r="F110">
        <v>10</v>
      </c>
      <c r="G110">
        <v>27.75</v>
      </c>
      <c r="H110">
        <v>27.65</v>
      </c>
      <c r="I110">
        <v>55.4</v>
      </c>
      <c r="J110">
        <v>700</v>
      </c>
      <c r="K110">
        <v>800</v>
      </c>
      <c r="L110">
        <v>2</v>
      </c>
      <c r="M110">
        <v>1</v>
      </c>
      <c r="N110">
        <v>0</v>
      </c>
      <c r="O110">
        <v>0</v>
      </c>
      <c r="P110">
        <v>0</v>
      </c>
      <c r="Q110">
        <v>-23.3</v>
      </c>
      <c r="R110">
        <v>-13.4</v>
      </c>
      <c r="S110">
        <v>18.13</v>
      </c>
    </row>
    <row r="111" spans="1:19" x14ac:dyDescent="0.2">
      <c r="A111" t="s">
        <v>16</v>
      </c>
      <c r="B111" s="1">
        <v>44861</v>
      </c>
      <c r="C111" s="1">
        <v>44861.638888888891</v>
      </c>
      <c r="D111">
        <v>0</v>
      </c>
      <c r="E111" t="s">
        <v>17</v>
      </c>
      <c r="F111">
        <v>10</v>
      </c>
      <c r="G111">
        <v>18.600000000000001</v>
      </c>
      <c r="H111">
        <v>25.7</v>
      </c>
      <c r="I111">
        <v>44.3</v>
      </c>
      <c r="J111">
        <v>300</v>
      </c>
      <c r="K111">
        <v>400</v>
      </c>
      <c r="L111">
        <v>0</v>
      </c>
      <c r="M111">
        <v>0</v>
      </c>
      <c r="N111">
        <v>0</v>
      </c>
      <c r="O111">
        <v>0</v>
      </c>
      <c r="P111">
        <v>44</v>
      </c>
      <c r="Q111">
        <v>0.4</v>
      </c>
      <c r="R111">
        <v>44</v>
      </c>
      <c r="S111">
        <v>16.600000000000001</v>
      </c>
    </row>
    <row r="112" spans="1:19" x14ac:dyDescent="0.2">
      <c r="A112" t="s">
        <v>16</v>
      </c>
      <c r="B112" s="1">
        <v>44777</v>
      </c>
      <c r="C112" s="1">
        <v>44774.638888888891</v>
      </c>
      <c r="D112">
        <v>3</v>
      </c>
      <c r="E112" t="s">
        <v>17</v>
      </c>
      <c r="F112">
        <v>10</v>
      </c>
      <c r="G112">
        <v>24.2</v>
      </c>
      <c r="H112">
        <v>24.15</v>
      </c>
      <c r="I112">
        <v>48.3</v>
      </c>
      <c r="J112">
        <v>1200</v>
      </c>
      <c r="K112">
        <v>1400</v>
      </c>
      <c r="L112">
        <v>1</v>
      </c>
      <c r="M112">
        <v>0</v>
      </c>
      <c r="N112">
        <v>0</v>
      </c>
      <c r="O112">
        <v>0</v>
      </c>
      <c r="P112">
        <v>2.7</v>
      </c>
      <c r="Q112">
        <v>-4.0999999999999996</v>
      </c>
      <c r="R112">
        <v>-3.3</v>
      </c>
      <c r="S112">
        <v>17.489999999999998</v>
      </c>
    </row>
    <row r="113" spans="1:19" x14ac:dyDescent="0.2">
      <c r="A113" t="s">
        <v>16</v>
      </c>
      <c r="B113" s="1">
        <v>44777</v>
      </c>
      <c r="C113" s="1">
        <v>44775.638888888891</v>
      </c>
      <c r="D113">
        <v>2</v>
      </c>
      <c r="E113" t="s">
        <v>17</v>
      </c>
      <c r="F113">
        <v>10</v>
      </c>
      <c r="G113">
        <v>26.4</v>
      </c>
      <c r="H113">
        <v>25.4</v>
      </c>
      <c r="I113">
        <v>51.8</v>
      </c>
      <c r="J113">
        <v>900</v>
      </c>
      <c r="K113">
        <v>1300</v>
      </c>
      <c r="L113">
        <v>1</v>
      </c>
      <c r="M113">
        <v>0</v>
      </c>
      <c r="N113">
        <v>0</v>
      </c>
      <c r="O113">
        <v>0</v>
      </c>
      <c r="P113">
        <v>1.1000000000000001</v>
      </c>
      <c r="Q113">
        <v>-8</v>
      </c>
      <c r="R113">
        <v>-5.8</v>
      </c>
      <c r="S113">
        <v>18.53</v>
      </c>
    </row>
    <row r="114" spans="1:19" x14ac:dyDescent="0.2">
      <c r="A114" t="s">
        <v>16</v>
      </c>
      <c r="B114" s="1">
        <v>44777</v>
      </c>
      <c r="C114" s="1">
        <v>44776.638888888891</v>
      </c>
      <c r="D114">
        <v>1</v>
      </c>
      <c r="E114" t="s">
        <v>17</v>
      </c>
      <c r="F114">
        <v>10</v>
      </c>
      <c r="G114">
        <v>25.9</v>
      </c>
      <c r="H114">
        <v>24.85</v>
      </c>
      <c r="I114">
        <v>50.8</v>
      </c>
      <c r="J114">
        <v>800</v>
      </c>
      <c r="K114">
        <v>1100</v>
      </c>
      <c r="L114">
        <v>0</v>
      </c>
      <c r="M114">
        <v>0</v>
      </c>
      <c r="N114">
        <v>0</v>
      </c>
      <c r="O114">
        <v>0</v>
      </c>
      <c r="P114">
        <v>29.6</v>
      </c>
      <c r="Q114">
        <v>-2.1</v>
      </c>
      <c r="R114">
        <v>28.9</v>
      </c>
      <c r="S114">
        <v>18.45</v>
      </c>
    </row>
    <row r="115" spans="1:19" x14ac:dyDescent="0.2">
      <c r="A115" t="s">
        <v>16</v>
      </c>
      <c r="B115" s="1">
        <v>44854</v>
      </c>
      <c r="C115" s="1">
        <v>44854.638888888891</v>
      </c>
      <c r="D115">
        <v>0</v>
      </c>
      <c r="E115" t="s">
        <v>17</v>
      </c>
      <c r="F115">
        <v>10</v>
      </c>
      <c r="G115">
        <v>22.65</v>
      </c>
      <c r="H115">
        <v>23.7</v>
      </c>
      <c r="I115">
        <v>46.3</v>
      </c>
      <c r="J115">
        <v>400</v>
      </c>
      <c r="K115">
        <v>400</v>
      </c>
      <c r="L115">
        <v>0</v>
      </c>
      <c r="M115">
        <v>0</v>
      </c>
      <c r="N115">
        <v>1</v>
      </c>
      <c r="O115">
        <v>1</v>
      </c>
      <c r="P115">
        <v>34.299999999999997</v>
      </c>
      <c r="Q115">
        <v>-7</v>
      </c>
      <c r="R115">
        <v>34.299999999999997</v>
      </c>
      <c r="S115">
        <v>17.23</v>
      </c>
    </row>
    <row r="116" spans="1:19" x14ac:dyDescent="0.2">
      <c r="A116" t="s">
        <v>16</v>
      </c>
      <c r="B116" s="1">
        <v>44784</v>
      </c>
      <c r="C116" s="1">
        <v>44778.638888888891</v>
      </c>
      <c r="D116">
        <v>3</v>
      </c>
      <c r="E116" t="s">
        <v>17</v>
      </c>
      <c r="F116">
        <v>10</v>
      </c>
      <c r="G116">
        <v>26.1</v>
      </c>
      <c r="H116">
        <v>26</v>
      </c>
      <c r="I116">
        <v>52.1</v>
      </c>
      <c r="J116">
        <v>1500</v>
      </c>
      <c r="K116">
        <v>1900</v>
      </c>
      <c r="L116">
        <v>0</v>
      </c>
      <c r="M116">
        <v>0</v>
      </c>
      <c r="N116">
        <v>0</v>
      </c>
      <c r="O116">
        <v>0</v>
      </c>
      <c r="P116">
        <v>13</v>
      </c>
      <c r="Q116">
        <v>0.2</v>
      </c>
      <c r="R116">
        <v>11.6</v>
      </c>
      <c r="S116">
        <v>18.920000000000002</v>
      </c>
    </row>
    <row r="117" spans="1:19" x14ac:dyDescent="0.2">
      <c r="A117" t="s">
        <v>16</v>
      </c>
      <c r="B117" s="1">
        <v>44784</v>
      </c>
      <c r="C117" s="1">
        <v>44781.638888888891</v>
      </c>
      <c r="D117">
        <v>2</v>
      </c>
      <c r="E117" t="s">
        <v>17</v>
      </c>
      <c r="F117">
        <v>10</v>
      </c>
      <c r="G117">
        <v>24.95</v>
      </c>
      <c r="H117">
        <v>24.55</v>
      </c>
      <c r="I117">
        <v>49.5</v>
      </c>
      <c r="J117">
        <v>1100</v>
      </c>
      <c r="K117">
        <v>1400</v>
      </c>
      <c r="L117">
        <v>1</v>
      </c>
      <c r="M117">
        <v>1</v>
      </c>
      <c r="N117">
        <v>0</v>
      </c>
      <c r="O117">
        <v>0</v>
      </c>
      <c r="P117">
        <v>3</v>
      </c>
      <c r="Q117">
        <v>-12.6</v>
      </c>
      <c r="R117">
        <v>-2.8</v>
      </c>
      <c r="S117">
        <v>19.3</v>
      </c>
    </row>
    <row r="118" spans="1:19" x14ac:dyDescent="0.2">
      <c r="A118" t="s">
        <v>16</v>
      </c>
      <c r="B118" s="1">
        <v>44784</v>
      </c>
      <c r="C118" s="1">
        <v>44783.638888888891</v>
      </c>
      <c r="D118">
        <v>1</v>
      </c>
      <c r="E118" t="s">
        <v>17</v>
      </c>
      <c r="F118">
        <v>10</v>
      </c>
      <c r="G118">
        <v>22.4</v>
      </c>
      <c r="H118">
        <v>25.8</v>
      </c>
      <c r="I118">
        <v>48.2</v>
      </c>
      <c r="J118">
        <v>700</v>
      </c>
      <c r="K118">
        <v>1100</v>
      </c>
      <c r="L118">
        <v>1</v>
      </c>
      <c r="M118">
        <v>1</v>
      </c>
      <c r="N118">
        <v>0</v>
      </c>
      <c r="O118">
        <v>0</v>
      </c>
      <c r="P118">
        <v>9.6</v>
      </c>
      <c r="Q118">
        <v>-6.6</v>
      </c>
      <c r="R118">
        <v>8.1999999999999993</v>
      </c>
      <c r="S118">
        <v>19.59</v>
      </c>
    </row>
    <row r="119" spans="1:19" x14ac:dyDescent="0.2">
      <c r="A119" t="s">
        <v>16</v>
      </c>
      <c r="B119" s="1">
        <v>44847</v>
      </c>
      <c r="C119" s="1">
        <v>44847.638888888891</v>
      </c>
      <c r="D119">
        <v>0</v>
      </c>
      <c r="E119" t="s">
        <v>17</v>
      </c>
      <c r="F119">
        <v>10</v>
      </c>
      <c r="G119">
        <v>23.4</v>
      </c>
      <c r="H119">
        <v>27.6</v>
      </c>
      <c r="I119">
        <v>51</v>
      </c>
      <c r="J119">
        <v>500</v>
      </c>
      <c r="K119">
        <v>400</v>
      </c>
      <c r="L119">
        <v>0</v>
      </c>
      <c r="M119">
        <v>0</v>
      </c>
      <c r="N119">
        <v>2</v>
      </c>
      <c r="O119">
        <v>2</v>
      </c>
      <c r="P119">
        <v>28.7</v>
      </c>
      <c r="Q119">
        <v>-12.6</v>
      </c>
      <c r="R119">
        <v>28.6</v>
      </c>
      <c r="S119">
        <v>20.29</v>
      </c>
    </row>
    <row r="120" spans="1:19" x14ac:dyDescent="0.2">
      <c r="A120" t="s">
        <v>16</v>
      </c>
      <c r="B120" s="1">
        <v>44791</v>
      </c>
      <c r="C120" s="1">
        <v>44785.638888888891</v>
      </c>
      <c r="D120">
        <v>3</v>
      </c>
      <c r="E120" t="s">
        <v>17</v>
      </c>
      <c r="F120">
        <v>10</v>
      </c>
      <c r="G120">
        <v>24.85</v>
      </c>
      <c r="H120">
        <v>24.05</v>
      </c>
      <c r="I120">
        <v>48.9</v>
      </c>
      <c r="J120">
        <v>1200</v>
      </c>
      <c r="K120">
        <v>1500</v>
      </c>
      <c r="L120">
        <v>0</v>
      </c>
      <c r="M120">
        <v>0</v>
      </c>
      <c r="N120">
        <v>0</v>
      </c>
      <c r="O120">
        <v>0</v>
      </c>
      <c r="P120">
        <v>10.9</v>
      </c>
      <c r="Q120">
        <v>-2.1</v>
      </c>
      <c r="R120">
        <v>9.3000000000000007</v>
      </c>
      <c r="S120">
        <v>17.61</v>
      </c>
    </row>
    <row r="121" spans="1:19" x14ac:dyDescent="0.2">
      <c r="A121" t="s">
        <v>16</v>
      </c>
      <c r="B121" s="1">
        <v>44791</v>
      </c>
      <c r="C121" s="1">
        <v>44790.638888888891</v>
      </c>
      <c r="D121">
        <v>1</v>
      </c>
      <c r="E121" t="s">
        <v>17</v>
      </c>
      <c r="F121">
        <v>10</v>
      </c>
      <c r="G121">
        <v>22.35</v>
      </c>
      <c r="H121">
        <v>21.8</v>
      </c>
      <c r="I121">
        <v>44.2</v>
      </c>
      <c r="J121">
        <v>600</v>
      </c>
      <c r="K121">
        <v>800</v>
      </c>
      <c r="L121">
        <v>1</v>
      </c>
      <c r="M121">
        <v>0</v>
      </c>
      <c r="N121">
        <v>0</v>
      </c>
      <c r="O121">
        <v>0</v>
      </c>
      <c r="P121">
        <v>15.9</v>
      </c>
      <c r="Q121">
        <v>-1.1000000000000001</v>
      </c>
      <c r="R121">
        <v>-0.7</v>
      </c>
      <c r="S121">
        <v>17.68</v>
      </c>
    </row>
    <row r="122" spans="1:19" x14ac:dyDescent="0.2">
      <c r="A122" t="s">
        <v>16</v>
      </c>
      <c r="B122" s="1">
        <v>44840</v>
      </c>
      <c r="C122" s="1">
        <v>44840.638888888891</v>
      </c>
      <c r="D122">
        <v>0</v>
      </c>
      <c r="E122" t="s">
        <v>17</v>
      </c>
      <c r="F122">
        <v>10</v>
      </c>
      <c r="G122">
        <v>30.95</v>
      </c>
      <c r="H122">
        <v>26.35</v>
      </c>
      <c r="I122">
        <v>57.3</v>
      </c>
      <c r="J122">
        <v>300</v>
      </c>
      <c r="K122">
        <v>500</v>
      </c>
      <c r="L122">
        <v>0</v>
      </c>
      <c r="M122">
        <v>0</v>
      </c>
      <c r="N122">
        <v>0</v>
      </c>
      <c r="O122">
        <v>0</v>
      </c>
      <c r="P122">
        <v>57</v>
      </c>
      <c r="Q122">
        <v>-1.4</v>
      </c>
      <c r="R122">
        <v>57</v>
      </c>
      <c r="S122">
        <v>19.32</v>
      </c>
    </row>
    <row r="123" spans="1:19" x14ac:dyDescent="0.2">
      <c r="A123" t="s">
        <v>16</v>
      </c>
      <c r="B123" s="1">
        <v>44798</v>
      </c>
      <c r="C123" s="1">
        <v>44792.638888888891</v>
      </c>
      <c r="D123">
        <v>4</v>
      </c>
      <c r="E123" t="s">
        <v>17</v>
      </c>
      <c r="F123">
        <v>10</v>
      </c>
      <c r="G123">
        <v>24.4</v>
      </c>
      <c r="H123">
        <v>25.85</v>
      </c>
      <c r="I123">
        <v>50.2</v>
      </c>
      <c r="J123">
        <v>1300</v>
      </c>
      <c r="K123">
        <v>1400</v>
      </c>
      <c r="L123">
        <v>0</v>
      </c>
      <c r="M123">
        <v>0</v>
      </c>
      <c r="N123">
        <v>1</v>
      </c>
      <c r="O123">
        <v>0</v>
      </c>
      <c r="P123">
        <v>1.9</v>
      </c>
      <c r="Q123">
        <v>-15.6</v>
      </c>
      <c r="R123">
        <v>-10</v>
      </c>
      <c r="S123">
        <v>18.29</v>
      </c>
    </row>
    <row r="124" spans="1:19" x14ac:dyDescent="0.2">
      <c r="A124" t="s">
        <v>16</v>
      </c>
      <c r="B124" s="1">
        <v>44798</v>
      </c>
      <c r="C124" s="1">
        <v>44795.638888888891</v>
      </c>
      <c r="D124">
        <v>3</v>
      </c>
      <c r="E124" t="s">
        <v>17</v>
      </c>
      <c r="F124">
        <v>10</v>
      </c>
      <c r="G124">
        <v>25.2</v>
      </c>
      <c r="H124">
        <v>25.05</v>
      </c>
      <c r="I124">
        <v>50.2</v>
      </c>
      <c r="J124">
        <v>1500</v>
      </c>
      <c r="K124">
        <v>1500</v>
      </c>
      <c r="L124">
        <v>0</v>
      </c>
      <c r="M124">
        <v>0</v>
      </c>
      <c r="N124">
        <v>0</v>
      </c>
      <c r="O124">
        <v>0</v>
      </c>
      <c r="P124">
        <v>14.2</v>
      </c>
      <c r="Q124">
        <v>-1.6</v>
      </c>
      <c r="R124">
        <v>12</v>
      </c>
      <c r="S124">
        <v>19.04</v>
      </c>
    </row>
    <row r="125" spans="1:19" x14ac:dyDescent="0.2">
      <c r="A125" t="s">
        <v>16</v>
      </c>
      <c r="B125" s="1">
        <v>44798</v>
      </c>
      <c r="C125" s="1">
        <v>44797.638888888891</v>
      </c>
      <c r="D125">
        <v>1</v>
      </c>
      <c r="E125" t="s">
        <v>17</v>
      </c>
      <c r="F125">
        <v>10</v>
      </c>
      <c r="G125">
        <v>24.25</v>
      </c>
      <c r="H125">
        <v>25.1</v>
      </c>
      <c r="I125">
        <v>49.4</v>
      </c>
      <c r="J125">
        <v>800</v>
      </c>
      <c r="K125">
        <v>900</v>
      </c>
      <c r="L125">
        <v>1</v>
      </c>
      <c r="M125">
        <v>1</v>
      </c>
      <c r="N125">
        <v>0</v>
      </c>
      <c r="O125">
        <v>0</v>
      </c>
      <c r="P125">
        <v>7.1</v>
      </c>
      <c r="Q125">
        <v>-6.9</v>
      </c>
      <c r="R125">
        <v>-3.3</v>
      </c>
      <c r="S125">
        <v>18.43</v>
      </c>
    </row>
    <row r="126" spans="1:19" x14ac:dyDescent="0.2">
      <c r="A126" t="s">
        <v>16</v>
      </c>
      <c r="B126" s="1">
        <v>44833</v>
      </c>
      <c r="C126" s="1">
        <v>44833.638888888891</v>
      </c>
      <c r="D126">
        <v>0</v>
      </c>
      <c r="E126" t="s">
        <v>17</v>
      </c>
      <c r="F126">
        <v>10</v>
      </c>
      <c r="G126">
        <v>23.5</v>
      </c>
      <c r="H126">
        <v>20.9</v>
      </c>
      <c r="I126">
        <v>44.4</v>
      </c>
      <c r="J126">
        <v>600</v>
      </c>
      <c r="K126">
        <v>600</v>
      </c>
      <c r="L126">
        <v>0</v>
      </c>
      <c r="M126">
        <v>0</v>
      </c>
      <c r="N126">
        <v>3</v>
      </c>
      <c r="O126">
        <v>3</v>
      </c>
      <c r="P126">
        <v>19.7</v>
      </c>
      <c r="Q126">
        <v>-17.3</v>
      </c>
      <c r="R126">
        <v>2.6</v>
      </c>
      <c r="S126">
        <v>21.3</v>
      </c>
    </row>
    <row r="127" spans="1:19" x14ac:dyDescent="0.2">
      <c r="A127" t="s">
        <v>16</v>
      </c>
      <c r="B127" s="1">
        <v>44805</v>
      </c>
      <c r="C127" s="1">
        <v>44802.638888888891</v>
      </c>
      <c r="D127">
        <v>2</v>
      </c>
      <c r="E127" t="s">
        <v>17</v>
      </c>
      <c r="F127">
        <v>10</v>
      </c>
      <c r="G127">
        <v>23.2</v>
      </c>
      <c r="H127">
        <v>26</v>
      </c>
      <c r="I127">
        <v>49.2</v>
      </c>
      <c r="J127">
        <v>1400</v>
      </c>
      <c r="K127">
        <v>1900</v>
      </c>
      <c r="L127">
        <v>0</v>
      </c>
      <c r="M127">
        <v>0</v>
      </c>
      <c r="N127">
        <v>0</v>
      </c>
      <c r="O127">
        <v>0</v>
      </c>
      <c r="P127">
        <v>15.4</v>
      </c>
      <c r="Q127">
        <v>-0.1</v>
      </c>
      <c r="R127">
        <v>15.1</v>
      </c>
      <c r="S127">
        <v>19.82</v>
      </c>
    </row>
    <row r="128" spans="1:19" x14ac:dyDescent="0.2">
      <c r="A128" t="s">
        <v>16</v>
      </c>
      <c r="B128" s="1">
        <v>44805</v>
      </c>
      <c r="C128" s="1">
        <v>44803.638888888891</v>
      </c>
      <c r="D128">
        <v>1</v>
      </c>
      <c r="E128" t="s">
        <v>17</v>
      </c>
      <c r="F128">
        <v>10</v>
      </c>
      <c r="G128">
        <v>25.45</v>
      </c>
      <c r="H128">
        <v>24.6</v>
      </c>
      <c r="I128">
        <v>50</v>
      </c>
      <c r="J128">
        <v>700</v>
      </c>
      <c r="K128">
        <v>1100</v>
      </c>
      <c r="L128">
        <v>1</v>
      </c>
      <c r="M128">
        <v>0</v>
      </c>
      <c r="N128">
        <v>0</v>
      </c>
      <c r="O128">
        <v>0</v>
      </c>
      <c r="P128">
        <v>4.8</v>
      </c>
      <c r="Q128">
        <v>-23.6</v>
      </c>
      <c r="R128">
        <v>-16.7</v>
      </c>
      <c r="S128">
        <v>18.7</v>
      </c>
    </row>
    <row r="129" spans="1:19" x14ac:dyDescent="0.2">
      <c r="A129" t="s">
        <v>16</v>
      </c>
      <c r="B129" s="1">
        <v>44826</v>
      </c>
      <c r="C129" s="1">
        <v>44826.638888888891</v>
      </c>
      <c r="D129">
        <v>0</v>
      </c>
      <c r="E129" t="s">
        <v>17</v>
      </c>
      <c r="F129">
        <v>10</v>
      </c>
      <c r="G129">
        <v>23.1</v>
      </c>
      <c r="H129">
        <v>28.7</v>
      </c>
      <c r="I129">
        <v>51.8</v>
      </c>
      <c r="J129">
        <v>600</v>
      </c>
      <c r="K129">
        <v>600</v>
      </c>
      <c r="L129">
        <v>0</v>
      </c>
      <c r="M129">
        <v>0</v>
      </c>
      <c r="N129">
        <v>3</v>
      </c>
      <c r="O129">
        <v>3</v>
      </c>
      <c r="P129">
        <v>6.4</v>
      </c>
      <c r="Q129">
        <v>-26.8</v>
      </c>
      <c r="R129">
        <v>6.4</v>
      </c>
      <c r="S129">
        <v>18.82</v>
      </c>
    </row>
    <row r="130" spans="1:19" x14ac:dyDescent="0.2">
      <c r="A130" t="s">
        <v>16</v>
      </c>
      <c r="B130" s="1">
        <v>44812</v>
      </c>
      <c r="C130" s="1">
        <v>44806.638888888891</v>
      </c>
      <c r="D130">
        <v>4</v>
      </c>
      <c r="E130" t="s">
        <v>17</v>
      </c>
      <c r="F130">
        <v>10</v>
      </c>
      <c r="G130">
        <v>23.5</v>
      </c>
      <c r="H130">
        <v>25.4</v>
      </c>
      <c r="I130">
        <v>48.9</v>
      </c>
      <c r="J130">
        <v>1800</v>
      </c>
      <c r="K130">
        <v>2300</v>
      </c>
      <c r="L130">
        <v>0</v>
      </c>
      <c r="M130">
        <v>0</v>
      </c>
      <c r="N130">
        <v>0</v>
      </c>
      <c r="O130">
        <v>0</v>
      </c>
      <c r="P130">
        <v>11.7</v>
      </c>
      <c r="Q130">
        <v>-2.2000000000000002</v>
      </c>
      <c r="R130">
        <v>9.1999999999999993</v>
      </c>
      <c r="S130">
        <v>19.55</v>
      </c>
    </row>
    <row r="131" spans="1:19" x14ac:dyDescent="0.2">
      <c r="A131" t="s">
        <v>16</v>
      </c>
      <c r="B131" s="1">
        <v>44812</v>
      </c>
      <c r="C131" s="1">
        <v>44809.638888888891</v>
      </c>
      <c r="D131">
        <v>3</v>
      </c>
      <c r="E131" t="s">
        <v>17</v>
      </c>
      <c r="F131">
        <v>10</v>
      </c>
      <c r="G131">
        <v>23.8</v>
      </c>
      <c r="H131">
        <v>24.05</v>
      </c>
      <c r="I131">
        <v>47.8</v>
      </c>
      <c r="J131">
        <v>1300</v>
      </c>
      <c r="K131">
        <v>1900</v>
      </c>
      <c r="L131">
        <v>0</v>
      </c>
      <c r="M131">
        <v>0</v>
      </c>
      <c r="N131">
        <v>0</v>
      </c>
      <c r="O131">
        <v>0</v>
      </c>
      <c r="P131">
        <v>6.1</v>
      </c>
      <c r="Q131">
        <v>-5.5</v>
      </c>
      <c r="R131">
        <v>2.2999999999999998</v>
      </c>
      <c r="S131">
        <v>19.66</v>
      </c>
    </row>
    <row r="132" spans="1:19" x14ac:dyDescent="0.2">
      <c r="A132" t="s">
        <v>16</v>
      </c>
      <c r="B132" s="1">
        <v>44812</v>
      </c>
      <c r="C132" s="1">
        <v>44810.638888888891</v>
      </c>
      <c r="D132">
        <v>2</v>
      </c>
      <c r="E132" t="s">
        <v>17</v>
      </c>
      <c r="F132">
        <v>10</v>
      </c>
      <c r="G132">
        <v>25.95</v>
      </c>
      <c r="H132">
        <v>24.9</v>
      </c>
      <c r="I132">
        <v>50.8</v>
      </c>
      <c r="J132">
        <v>1200</v>
      </c>
      <c r="K132">
        <v>1700</v>
      </c>
      <c r="L132">
        <v>0</v>
      </c>
      <c r="M132">
        <v>0</v>
      </c>
      <c r="N132">
        <v>0</v>
      </c>
      <c r="O132">
        <v>0</v>
      </c>
      <c r="P132">
        <v>20.100000000000001</v>
      </c>
      <c r="Q132">
        <v>-1.2</v>
      </c>
      <c r="R132">
        <v>19.2</v>
      </c>
      <c r="S132">
        <v>19.53</v>
      </c>
    </row>
    <row r="133" spans="1:19" x14ac:dyDescent="0.2">
      <c r="A133" t="s">
        <v>16</v>
      </c>
      <c r="B133" s="1">
        <v>44812</v>
      </c>
      <c r="C133" s="1">
        <v>44811.638888888891</v>
      </c>
      <c r="D133">
        <v>1</v>
      </c>
      <c r="E133" t="s">
        <v>17</v>
      </c>
      <c r="F133">
        <v>10</v>
      </c>
      <c r="G133">
        <v>26.7</v>
      </c>
      <c r="H133">
        <v>22.95</v>
      </c>
      <c r="I133">
        <v>49.6</v>
      </c>
      <c r="J133">
        <v>1000</v>
      </c>
      <c r="K133">
        <v>1100</v>
      </c>
      <c r="L133">
        <v>0</v>
      </c>
      <c r="M133">
        <v>0</v>
      </c>
      <c r="N133">
        <v>0</v>
      </c>
      <c r="O133">
        <v>0</v>
      </c>
      <c r="P133">
        <v>32.799999999999997</v>
      </c>
      <c r="Q133">
        <v>0.8</v>
      </c>
      <c r="R133">
        <v>30.9</v>
      </c>
      <c r="S133">
        <v>19.37</v>
      </c>
    </row>
    <row r="134" spans="1:19" x14ac:dyDescent="0.2">
      <c r="A134" t="s">
        <v>16</v>
      </c>
      <c r="B134" s="1">
        <v>44819</v>
      </c>
      <c r="C134" s="1">
        <v>44819.638888888891</v>
      </c>
      <c r="D134">
        <v>0</v>
      </c>
      <c r="E134" t="s">
        <v>17</v>
      </c>
      <c r="F134">
        <v>10</v>
      </c>
      <c r="G134">
        <v>22.2</v>
      </c>
      <c r="H134">
        <v>25.5</v>
      </c>
      <c r="I134">
        <v>47.7</v>
      </c>
      <c r="J134">
        <v>700</v>
      </c>
      <c r="K134">
        <v>1100</v>
      </c>
      <c r="L134">
        <v>1</v>
      </c>
      <c r="M134">
        <v>1</v>
      </c>
      <c r="N134">
        <v>0</v>
      </c>
      <c r="O134">
        <v>0</v>
      </c>
      <c r="P134">
        <v>37.200000000000003</v>
      </c>
      <c r="Q134">
        <v>-2.9</v>
      </c>
      <c r="R134">
        <v>37.200000000000003</v>
      </c>
      <c r="S134">
        <v>18.39</v>
      </c>
    </row>
    <row r="135" spans="1:19" x14ac:dyDescent="0.2">
      <c r="A135" t="s">
        <v>16</v>
      </c>
      <c r="B135" s="1">
        <v>44819</v>
      </c>
      <c r="C135" s="1">
        <v>44816.638888888891</v>
      </c>
      <c r="D135">
        <v>3</v>
      </c>
      <c r="E135" t="s">
        <v>17</v>
      </c>
      <c r="F135">
        <v>10</v>
      </c>
      <c r="G135">
        <v>25</v>
      </c>
      <c r="H135">
        <v>26.15</v>
      </c>
      <c r="I135">
        <v>51.2</v>
      </c>
      <c r="J135">
        <v>1300</v>
      </c>
      <c r="K135">
        <v>1700</v>
      </c>
      <c r="L135">
        <v>0</v>
      </c>
      <c r="M135">
        <v>0</v>
      </c>
      <c r="N135">
        <v>0</v>
      </c>
      <c r="O135">
        <v>0</v>
      </c>
      <c r="P135">
        <v>10</v>
      </c>
      <c r="Q135">
        <v>-0.4</v>
      </c>
      <c r="R135">
        <v>7.8</v>
      </c>
      <c r="S135">
        <v>17.940000000000001</v>
      </c>
    </row>
    <row r="136" spans="1:19" x14ac:dyDescent="0.2">
      <c r="A136" t="s">
        <v>16</v>
      </c>
      <c r="B136" s="1">
        <v>44819</v>
      </c>
      <c r="C136" s="1">
        <v>44817.638888888891</v>
      </c>
      <c r="D136">
        <v>2</v>
      </c>
      <c r="E136" t="s">
        <v>17</v>
      </c>
      <c r="F136">
        <v>10</v>
      </c>
      <c r="G136">
        <v>24.75</v>
      </c>
      <c r="H136">
        <v>25</v>
      </c>
      <c r="I136">
        <v>49.8</v>
      </c>
      <c r="J136">
        <v>1000</v>
      </c>
      <c r="K136">
        <v>1400</v>
      </c>
      <c r="L136">
        <v>0</v>
      </c>
      <c r="M136">
        <v>0</v>
      </c>
      <c r="N136">
        <v>0</v>
      </c>
      <c r="O136">
        <v>0</v>
      </c>
      <c r="P136">
        <v>11.1</v>
      </c>
      <c r="Q136">
        <v>-0.4</v>
      </c>
      <c r="R136">
        <v>7.1</v>
      </c>
      <c r="S136">
        <v>17.47</v>
      </c>
    </row>
    <row r="137" spans="1:19" x14ac:dyDescent="0.2">
      <c r="A137" t="s">
        <v>16</v>
      </c>
      <c r="B137" s="1">
        <v>44819</v>
      </c>
      <c r="C137" s="1">
        <v>44818.638888888891</v>
      </c>
      <c r="D137">
        <v>1</v>
      </c>
      <c r="E137" t="s">
        <v>17</v>
      </c>
      <c r="F137">
        <v>10</v>
      </c>
      <c r="G137">
        <v>29.2</v>
      </c>
      <c r="H137">
        <v>24.15</v>
      </c>
      <c r="I137">
        <v>53.4</v>
      </c>
      <c r="J137">
        <v>700</v>
      </c>
      <c r="K137">
        <v>1400</v>
      </c>
      <c r="L137">
        <v>1</v>
      </c>
      <c r="M137">
        <v>0</v>
      </c>
      <c r="N137">
        <v>0</v>
      </c>
      <c r="O137">
        <v>0</v>
      </c>
      <c r="P137">
        <v>3.6</v>
      </c>
      <c r="Q137">
        <v>-13.4</v>
      </c>
      <c r="R137">
        <v>-5.7</v>
      </c>
      <c r="S137">
        <v>18.28</v>
      </c>
    </row>
    <row r="138" spans="1:19" x14ac:dyDescent="0.2">
      <c r="A138" t="s">
        <v>16</v>
      </c>
      <c r="B138" s="1">
        <v>44812</v>
      </c>
      <c r="C138" s="1">
        <v>44812.638888888891</v>
      </c>
      <c r="D138">
        <v>0</v>
      </c>
      <c r="E138" t="s">
        <v>17</v>
      </c>
      <c r="F138">
        <v>10</v>
      </c>
      <c r="G138">
        <v>23.7</v>
      </c>
      <c r="H138">
        <v>26</v>
      </c>
      <c r="I138">
        <v>49.7</v>
      </c>
      <c r="J138">
        <v>400</v>
      </c>
      <c r="K138">
        <v>500</v>
      </c>
      <c r="L138">
        <v>3</v>
      </c>
      <c r="M138">
        <v>3</v>
      </c>
      <c r="N138">
        <v>0</v>
      </c>
      <c r="O138">
        <v>0</v>
      </c>
      <c r="P138">
        <v>14.4</v>
      </c>
      <c r="Q138">
        <v>-13.6</v>
      </c>
      <c r="R138">
        <v>14.3</v>
      </c>
      <c r="S138">
        <v>18.309999999999999</v>
      </c>
    </row>
    <row r="139" spans="1:19" x14ac:dyDescent="0.2">
      <c r="A139" t="s">
        <v>16</v>
      </c>
      <c r="B139" s="1">
        <v>44826</v>
      </c>
      <c r="C139" s="1">
        <v>44820.638888888891</v>
      </c>
      <c r="D139">
        <v>4</v>
      </c>
      <c r="E139" t="s">
        <v>17</v>
      </c>
      <c r="F139">
        <v>10</v>
      </c>
      <c r="G139">
        <v>26.8</v>
      </c>
      <c r="H139">
        <v>25.85</v>
      </c>
      <c r="I139">
        <v>52.6</v>
      </c>
      <c r="J139">
        <v>1800</v>
      </c>
      <c r="K139">
        <v>2500</v>
      </c>
      <c r="L139">
        <v>0</v>
      </c>
      <c r="M139">
        <v>0</v>
      </c>
      <c r="N139">
        <v>1</v>
      </c>
      <c r="O139">
        <v>0</v>
      </c>
      <c r="P139">
        <v>6.4</v>
      </c>
      <c r="Q139">
        <v>-4.5</v>
      </c>
      <c r="R139">
        <v>-3.6</v>
      </c>
      <c r="S139">
        <v>19.82</v>
      </c>
    </row>
    <row r="140" spans="1:19" x14ac:dyDescent="0.2">
      <c r="A140" t="s">
        <v>16</v>
      </c>
      <c r="B140" s="1">
        <v>44826</v>
      </c>
      <c r="C140" s="1">
        <v>44823.638888888891</v>
      </c>
      <c r="D140">
        <v>3</v>
      </c>
      <c r="E140" t="s">
        <v>17</v>
      </c>
      <c r="F140">
        <v>10</v>
      </c>
      <c r="G140">
        <v>24</v>
      </c>
      <c r="H140">
        <v>25.95</v>
      </c>
      <c r="I140">
        <v>50</v>
      </c>
      <c r="J140">
        <v>1700</v>
      </c>
      <c r="K140">
        <v>2200</v>
      </c>
      <c r="L140">
        <v>0</v>
      </c>
      <c r="M140">
        <v>0</v>
      </c>
      <c r="N140">
        <v>0</v>
      </c>
      <c r="O140">
        <v>0</v>
      </c>
      <c r="P140">
        <v>13.2</v>
      </c>
      <c r="Q140">
        <v>-0.3</v>
      </c>
      <c r="R140">
        <v>12.8</v>
      </c>
      <c r="S140">
        <v>19.940000000000001</v>
      </c>
    </row>
    <row r="141" spans="1:19" x14ac:dyDescent="0.2">
      <c r="A141" t="s">
        <v>16</v>
      </c>
      <c r="B141" s="1">
        <v>44826</v>
      </c>
      <c r="C141" s="1">
        <v>44824.638888888891</v>
      </c>
      <c r="D141">
        <v>2</v>
      </c>
      <c r="E141" t="s">
        <v>17</v>
      </c>
      <c r="F141">
        <v>10</v>
      </c>
      <c r="G141">
        <v>28.4</v>
      </c>
      <c r="H141">
        <v>24.5</v>
      </c>
      <c r="I141">
        <v>52.9</v>
      </c>
      <c r="J141">
        <v>1100</v>
      </c>
      <c r="K141">
        <v>1800</v>
      </c>
      <c r="L141">
        <v>2</v>
      </c>
      <c r="M141">
        <v>2</v>
      </c>
      <c r="N141">
        <v>0</v>
      </c>
      <c r="O141">
        <v>0</v>
      </c>
      <c r="P141">
        <v>7.6</v>
      </c>
      <c r="Q141">
        <v>-17.8</v>
      </c>
      <c r="R141">
        <v>-10.199999999999999</v>
      </c>
      <c r="S141">
        <v>18.8</v>
      </c>
    </row>
    <row r="142" spans="1:19" x14ac:dyDescent="0.2">
      <c r="A142" t="s">
        <v>16</v>
      </c>
      <c r="B142" s="1">
        <v>44826</v>
      </c>
      <c r="C142" s="1">
        <v>44825.638888888891</v>
      </c>
      <c r="D142">
        <v>1</v>
      </c>
      <c r="E142" t="s">
        <v>17</v>
      </c>
      <c r="F142">
        <v>10</v>
      </c>
      <c r="G142">
        <v>22.3</v>
      </c>
      <c r="H142">
        <v>26.45</v>
      </c>
      <c r="I142">
        <v>48.8</v>
      </c>
      <c r="J142">
        <v>1100</v>
      </c>
      <c r="K142">
        <v>1600</v>
      </c>
      <c r="L142">
        <v>0</v>
      </c>
      <c r="M142">
        <v>0</v>
      </c>
      <c r="N142">
        <v>1</v>
      </c>
      <c r="O142">
        <v>1</v>
      </c>
      <c r="P142">
        <v>6.5</v>
      </c>
      <c r="Q142">
        <v>-10.199999999999999</v>
      </c>
      <c r="R142">
        <v>-10</v>
      </c>
      <c r="S142">
        <v>19.329999999999998</v>
      </c>
    </row>
    <row r="143" spans="1:19" x14ac:dyDescent="0.2">
      <c r="A143" t="s">
        <v>16</v>
      </c>
      <c r="B143" s="1">
        <v>44805</v>
      </c>
      <c r="C143" s="1">
        <v>44805.638888888891</v>
      </c>
      <c r="D143">
        <v>0</v>
      </c>
      <c r="E143" t="s">
        <v>17</v>
      </c>
      <c r="F143">
        <v>10</v>
      </c>
      <c r="G143">
        <v>24.1</v>
      </c>
      <c r="H143">
        <v>27.6</v>
      </c>
      <c r="I143">
        <v>51.7</v>
      </c>
      <c r="J143">
        <v>600</v>
      </c>
      <c r="K143">
        <v>800</v>
      </c>
      <c r="L143">
        <v>0</v>
      </c>
      <c r="M143">
        <v>0</v>
      </c>
      <c r="N143">
        <v>3</v>
      </c>
      <c r="O143">
        <v>3</v>
      </c>
      <c r="P143">
        <v>19.2</v>
      </c>
      <c r="Q143">
        <v>-17.3</v>
      </c>
      <c r="R143">
        <v>6.2</v>
      </c>
      <c r="S143">
        <v>19.87</v>
      </c>
    </row>
    <row r="144" spans="1:19" x14ac:dyDescent="0.2">
      <c r="A144" t="s">
        <v>16</v>
      </c>
      <c r="B144" s="1">
        <v>44833</v>
      </c>
      <c r="C144" s="1">
        <v>44830.638888888891</v>
      </c>
      <c r="D144">
        <v>3</v>
      </c>
      <c r="E144" t="s">
        <v>17</v>
      </c>
      <c r="F144">
        <v>10</v>
      </c>
      <c r="G144">
        <v>24.4</v>
      </c>
      <c r="H144">
        <v>25.6</v>
      </c>
      <c r="I144">
        <v>50</v>
      </c>
      <c r="J144">
        <v>2600</v>
      </c>
      <c r="K144">
        <v>2500</v>
      </c>
      <c r="L144">
        <v>0</v>
      </c>
      <c r="M144">
        <v>0</v>
      </c>
      <c r="N144">
        <v>0</v>
      </c>
      <c r="O144">
        <v>0</v>
      </c>
      <c r="P144">
        <v>22.8</v>
      </c>
      <c r="Q144">
        <v>-0.5</v>
      </c>
      <c r="R144">
        <v>18.600000000000001</v>
      </c>
      <c r="S144">
        <v>21.89</v>
      </c>
    </row>
    <row r="145" spans="1:19" x14ac:dyDescent="0.2">
      <c r="A145" t="s">
        <v>16</v>
      </c>
      <c r="B145" s="1">
        <v>44833</v>
      </c>
      <c r="C145" s="1">
        <v>44831.638888888891</v>
      </c>
      <c r="D145">
        <v>2</v>
      </c>
      <c r="E145" t="s">
        <v>17</v>
      </c>
      <c r="F145">
        <v>10</v>
      </c>
      <c r="G145">
        <v>24</v>
      </c>
      <c r="H145">
        <v>23.9</v>
      </c>
      <c r="I145">
        <v>47.9</v>
      </c>
      <c r="J145">
        <v>1700</v>
      </c>
      <c r="K145">
        <v>1800</v>
      </c>
      <c r="L145">
        <v>0</v>
      </c>
      <c r="M145">
        <v>0</v>
      </c>
      <c r="N145">
        <v>2</v>
      </c>
      <c r="O145">
        <v>2</v>
      </c>
      <c r="P145">
        <v>4.5</v>
      </c>
      <c r="Q145">
        <v>-23.5</v>
      </c>
      <c r="R145">
        <v>-23.5</v>
      </c>
      <c r="S145">
        <v>21.57</v>
      </c>
    </row>
    <row r="146" spans="1:19" x14ac:dyDescent="0.2">
      <c r="A146" t="s">
        <v>16</v>
      </c>
      <c r="B146" s="1">
        <v>44833</v>
      </c>
      <c r="C146" s="1">
        <v>44832.638888888891</v>
      </c>
      <c r="D146">
        <v>1</v>
      </c>
      <c r="E146" t="s">
        <v>17</v>
      </c>
      <c r="F146">
        <v>10</v>
      </c>
      <c r="G146">
        <v>24.15</v>
      </c>
      <c r="H146">
        <v>25.75</v>
      </c>
      <c r="I146">
        <v>49.9</v>
      </c>
      <c r="J146">
        <v>1300</v>
      </c>
      <c r="K146">
        <v>1300</v>
      </c>
      <c r="L146">
        <v>0</v>
      </c>
      <c r="M146">
        <v>0</v>
      </c>
      <c r="N146">
        <v>0</v>
      </c>
      <c r="O146">
        <v>0</v>
      </c>
      <c r="P146">
        <v>28.7</v>
      </c>
      <c r="Q146">
        <v>-0.5</v>
      </c>
      <c r="R146">
        <v>21.2</v>
      </c>
      <c r="S146">
        <v>22.1</v>
      </c>
    </row>
    <row r="147" spans="1:19" x14ac:dyDescent="0.2">
      <c r="A147" t="s">
        <v>16</v>
      </c>
      <c r="B147" s="1">
        <v>44798</v>
      </c>
      <c r="C147" s="1">
        <v>44798.638888888891</v>
      </c>
      <c r="D147">
        <v>0</v>
      </c>
      <c r="E147" t="s">
        <v>17</v>
      </c>
      <c r="F147">
        <v>10</v>
      </c>
      <c r="G147">
        <v>19.75</v>
      </c>
      <c r="H147">
        <v>22.8</v>
      </c>
      <c r="I147">
        <v>42.6</v>
      </c>
      <c r="J147">
        <v>400</v>
      </c>
      <c r="K147">
        <v>400</v>
      </c>
      <c r="L147">
        <v>0</v>
      </c>
      <c r="M147">
        <v>0</v>
      </c>
      <c r="N147">
        <v>1</v>
      </c>
      <c r="O147">
        <v>1</v>
      </c>
      <c r="P147">
        <v>24.6</v>
      </c>
      <c r="Q147">
        <v>-15</v>
      </c>
      <c r="R147">
        <v>24.6</v>
      </c>
      <c r="S147">
        <v>19.57</v>
      </c>
    </row>
    <row r="148" spans="1:19" x14ac:dyDescent="0.2">
      <c r="A148" t="s">
        <v>16</v>
      </c>
      <c r="B148" s="1">
        <v>44840</v>
      </c>
      <c r="C148" s="1">
        <v>44834.638888888891</v>
      </c>
      <c r="D148">
        <v>3</v>
      </c>
      <c r="E148" t="s">
        <v>17</v>
      </c>
      <c r="F148">
        <v>10</v>
      </c>
      <c r="G148">
        <v>25.7</v>
      </c>
      <c r="H148">
        <v>20.8</v>
      </c>
      <c r="I148">
        <v>46.5</v>
      </c>
      <c r="J148">
        <v>2000</v>
      </c>
      <c r="K148">
        <v>3200</v>
      </c>
      <c r="L148">
        <v>1</v>
      </c>
      <c r="M148">
        <v>0</v>
      </c>
      <c r="N148">
        <v>0</v>
      </c>
      <c r="O148">
        <v>0</v>
      </c>
      <c r="P148">
        <v>3.2</v>
      </c>
      <c r="Q148">
        <v>-7.4</v>
      </c>
      <c r="R148">
        <v>2.2999999999999998</v>
      </c>
      <c r="S148">
        <v>19.97</v>
      </c>
    </row>
    <row r="149" spans="1:19" x14ac:dyDescent="0.2">
      <c r="A149" t="s">
        <v>16</v>
      </c>
      <c r="B149" s="1">
        <v>44840</v>
      </c>
      <c r="C149" s="1">
        <v>44837.638888888891</v>
      </c>
      <c r="D149">
        <v>2</v>
      </c>
      <c r="E149" t="s">
        <v>17</v>
      </c>
      <c r="F149">
        <v>10</v>
      </c>
      <c r="G149">
        <v>25.25</v>
      </c>
      <c r="H149">
        <v>24</v>
      </c>
      <c r="I149">
        <v>49.2</v>
      </c>
      <c r="J149">
        <v>1600</v>
      </c>
      <c r="K149">
        <v>2300</v>
      </c>
      <c r="L149">
        <v>0</v>
      </c>
      <c r="M149">
        <v>0</v>
      </c>
      <c r="N149">
        <v>0</v>
      </c>
      <c r="O149">
        <v>0</v>
      </c>
      <c r="P149">
        <v>22.2</v>
      </c>
      <c r="Q149">
        <v>-0.6</v>
      </c>
      <c r="R149">
        <v>21.1</v>
      </c>
      <c r="S149">
        <v>21.37</v>
      </c>
    </row>
    <row r="150" spans="1:19" x14ac:dyDescent="0.2">
      <c r="A150" t="s">
        <v>16</v>
      </c>
      <c r="B150" s="1">
        <v>44840</v>
      </c>
      <c r="C150" s="1">
        <v>44838.638888888891</v>
      </c>
      <c r="D150">
        <v>1</v>
      </c>
      <c r="E150" t="s">
        <v>17</v>
      </c>
      <c r="F150">
        <v>10</v>
      </c>
      <c r="G150">
        <v>24.3</v>
      </c>
      <c r="H150">
        <v>25.05</v>
      </c>
      <c r="I150">
        <v>49.4</v>
      </c>
      <c r="J150">
        <v>1000</v>
      </c>
      <c r="K150">
        <v>1300</v>
      </c>
      <c r="L150">
        <v>0</v>
      </c>
      <c r="M150">
        <v>0</v>
      </c>
      <c r="N150">
        <v>0</v>
      </c>
      <c r="O150">
        <v>0</v>
      </c>
      <c r="P150">
        <v>23.2</v>
      </c>
      <c r="Q150">
        <v>0.4</v>
      </c>
      <c r="R150">
        <v>22.8</v>
      </c>
      <c r="S150">
        <v>19.57</v>
      </c>
    </row>
    <row r="151" spans="1:19" x14ac:dyDescent="0.2">
      <c r="A151" t="s">
        <v>16</v>
      </c>
      <c r="B151" s="1">
        <v>44791</v>
      </c>
      <c r="C151" s="1">
        <v>44791.638888888891</v>
      </c>
      <c r="D151">
        <v>0</v>
      </c>
      <c r="E151" t="s">
        <v>17</v>
      </c>
      <c r="F151">
        <v>10</v>
      </c>
      <c r="G151">
        <v>23.35</v>
      </c>
      <c r="H151">
        <v>28.4</v>
      </c>
      <c r="I151">
        <v>51.8</v>
      </c>
      <c r="J151">
        <v>300</v>
      </c>
      <c r="K151">
        <v>300</v>
      </c>
      <c r="L151">
        <v>0</v>
      </c>
      <c r="M151">
        <v>0</v>
      </c>
      <c r="N151">
        <v>3</v>
      </c>
      <c r="O151">
        <v>3</v>
      </c>
      <c r="P151">
        <v>16.3</v>
      </c>
      <c r="Q151">
        <v>-19</v>
      </c>
      <c r="R151">
        <v>16.3</v>
      </c>
      <c r="S151">
        <v>17.350000000000001</v>
      </c>
    </row>
    <row r="152" spans="1:19" x14ac:dyDescent="0.2">
      <c r="A152" t="s">
        <v>16</v>
      </c>
      <c r="B152" s="1">
        <v>44847</v>
      </c>
      <c r="C152" s="1">
        <v>44841.638888888891</v>
      </c>
      <c r="D152">
        <v>4</v>
      </c>
      <c r="E152" t="s">
        <v>17</v>
      </c>
      <c r="F152">
        <v>10</v>
      </c>
      <c r="G152">
        <v>24.15</v>
      </c>
      <c r="H152">
        <v>25.2</v>
      </c>
      <c r="I152">
        <v>49.3</v>
      </c>
      <c r="J152">
        <v>1700</v>
      </c>
      <c r="K152">
        <v>2200</v>
      </c>
      <c r="L152">
        <v>0</v>
      </c>
      <c r="M152">
        <v>0</v>
      </c>
      <c r="N152">
        <v>0</v>
      </c>
      <c r="O152">
        <v>0</v>
      </c>
      <c r="P152">
        <v>11.7</v>
      </c>
      <c r="Q152">
        <v>0.3</v>
      </c>
      <c r="R152">
        <v>9.5</v>
      </c>
      <c r="S152">
        <v>18.809999999999999</v>
      </c>
    </row>
    <row r="153" spans="1:19" x14ac:dyDescent="0.2">
      <c r="A153" t="s">
        <v>16</v>
      </c>
      <c r="B153" s="1">
        <v>44847</v>
      </c>
      <c r="C153" s="1">
        <v>44845.638888888891</v>
      </c>
      <c r="D153">
        <v>2</v>
      </c>
      <c r="E153" t="s">
        <v>17</v>
      </c>
      <c r="F153">
        <v>10</v>
      </c>
      <c r="G153">
        <v>22.8</v>
      </c>
      <c r="H153">
        <v>24.35</v>
      </c>
      <c r="I153">
        <v>47.2</v>
      </c>
      <c r="J153">
        <v>1300</v>
      </c>
      <c r="K153">
        <v>1500</v>
      </c>
      <c r="L153">
        <v>0</v>
      </c>
      <c r="M153">
        <v>0</v>
      </c>
      <c r="N153">
        <v>0</v>
      </c>
      <c r="O153">
        <v>0</v>
      </c>
      <c r="P153">
        <v>12.2</v>
      </c>
      <c r="Q153">
        <v>-0.2</v>
      </c>
      <c r="R153">
        <v>4.7</v>
      </c>
      <c r="S153">
        <v>20.49</v>
      </c>
    </row>
    <row r="154" spans="1:19" x14ac:dyDescent="0.2">
      <c r="A154" t="s">
        <v>16</v>
      </c>
      <c r="B154" s="1">
        <v>44847</v>
      </c>
      <c r="C154" s="1">
        <v>44846.638888888891</v>
      </c>
      <c r="D154">
        <v>1</v>
      </c>
      <c r="E154" t="s">
        <v>17</v>
      </c>
      <c r="F154">
        <v>10</v>
      </c>
      <c r="G154">
        <v>25.5</v>
      </c>
      <c r="H154">
        <v>24.55</v>
      </c>
      <c r="I154">
        <v>50</v>
      </c>
      <c r="J154">
        <v>1100</v>
      </c>
      <c r="K154">
        <v>1000</v>
      </c>
      <c r="L154">
        <v>0</v>
      </c>
      <c r="M154">
        <v>0</v>
      </c>
      <c r="N154">
        <v>0</v>
      </c>
      <c r="O154">
        <v>0</v>
      </c>
      <c r="P154">
        <v>17.2</v>
      </c>
      <c r="Q154">
        <v>0.1</v>
      </c>
      <c r="R154">
        <v>12.4</v>
      </c>
      <c r="S154">
        <v>20.18</v>
      </c>
    </row>
    <row r="155" spans="1:19" x14ac:dyDescent="0.2">
      <c r="A155" t="s">
        <v>16</v>
      </c>
      <c r="B155" s="1">
        <v>44784</v>
      </c>
      <c r="C155" s="1">
        <v>44784.638888888891</v>
      </c>
      <c r="D155">
        <v>0</v>
      </c>
      <c r="E155" t="s">
        <v>17</v>
      </c>
      <c r="F155">
        <v>10</v>
      </c>
      <c r="G155">
        <v>31.2</v>
      </c>
      <c r="H155">
        <v>23.45</v>
      </c>
      <c r="I155">
        <v>54.6</v>
      </c>
      <c r="J155">
        <v>300</v>
      </c>
      <c r="K155">
        <v>400</v>
      </c>
      <c r="L155">
        <v>0</v>
      </c>
      <c r="M155">
        <v>0</v>
      </c>
      <c r="N155">
        <v>0</v>
      </c>
      <c r="O155">
        <v>0</v>
      </c>
      <c r="P155">
        <v>54.4</v>
      </c>
      <c r="Q155">
        <v>0.1</v>
      </c>
      <c r="R155">
        <v>54.4</v>
      </c>
      <c r="S155">
        <v>18.36</v>
      </c>
    </row>
    <row r="156" spans="1:19" x14ac:dyDescent="0.2">
      <c r="A156" t="s">
        <v>16</v>
      </c>
      <c r="B156" s="1">
        <v>44854</v>
      </c>
      <c r="C156" s="1">
        <v>44848.638888888891</v>
      </c>
      <c r="D156">
        <v>4</v>
      </c>
      <c r="E156" t="s">
        <v>17</v>
      </c>
      <c r="F156">
        <v>10</v>
      </c>
      <c r="G156">
        <v>26.4</v>
      </c>
      <c r="H156">
        <v>23.35</v>
      </c>
      <c r="I156">
        <v>49.8</v>
      </c>
      <c r="J156">
        <v>1800</v>
      </c>
      <c r="K156">
        <v>2100</v>
      </c>
      <c r="L156">
        <v>0</v>
      </c>
      <c r="M156">
        <v>0</v>
      </c>
      <c r="N156">
        <v>1</v>
      </c>
      <c r="O156">
        <v>1</v>
      </c>
      <c r="P156">
        <v>2</v>
      </c>
      <c r="Q156">
        <v>-8.3000000000000007</v>
      </c>
      <c r="R156">
        <v>-0.7</v>
      </c>
      <c r="S156">
        <v>18.260000000000002</v>
      </c>
    </row>
    <row r="157" spans="1:19" x14ac:dyDescent="0.2">
      <c r="A157" t="s">
        <v>16</v>
      </c>
      <c r="B157" s="1">
        <v>44854</v>
      </c>
      <c r="C157" s="1">
        <v>44851.638888888891</v>
      </c>
      <c r="D157">
        <v>3</v>
      </c>
      <c r="E157" t="s">
        <v>17</v>
      </c>
      <c r="F157">
        <v>10</v>
      </c>
      <c r="G157">
        <v>26.35</v>
      </c>
      <c r="H157">
        <v>24.15</v>
      </c>
      <c r="I157">
        <v>50.5</v>
      </c>
      <c r="J157">
        <v>1300</v>
      </c>
      <c r="K157">
        <v>1800</v>
      </c>
      <c r="L157">
        <v>2</v>
      </c>
      <c r="M157">
        <v>1</v>
      </c>
      <c r="N157">
        <v>0</v>
      </c>
      <c r="O157">
        <v>0</v>
      </c>
      <c r="P157">
        <v>1</v>
      </c>
      <c r="Q157">
        <v>-16.399999999999999</v>
      </c>
      <c r="R157">
        <v>-16.399999999999999</v>
      </c>
      <c r="S157">
        <v>18.420000000000002</v>
      </c>
    </row>
    <row r="158" spans="1:19" x14ac:dyDescent="0.2">
      <c r="A158" t="s">
        <v>16</v>
      </c>
      <c r="B158" s="1">
        <v>44854</v>
      </c>
      <c r="C158" s="1">
        <v>44852.638888888891</v>
      </c>
      <c r="D158">
        <v>2</v>
      </c>
      <c r="E158" t="s">
        <v>17</v>
      </c>
      <c r="F158">
        <v>10</v>
      </c>
      <c r="G158">
        <v>24.25</v>
      </c>
      <c r="H158">
        <v>23.4</v>
      </c>
      <c r="I158">
        <v>47.6</v>
      </c>
      <c r="J158">
        <v>1000</v>
      </c>
      <c r="K158">
        <v>1600</v>
      </c>
      <c r="L158">
        <v>0</v>
      </c>
      <c r="M158">
        <v>0</v>
      </c>
      <c r="N158">
        <v>0</v>
      </c>
      <c r="O158">
        <v>0</v>
      </c>
      <c r="P158">
        <v>16.3</v>
      </c>
      <c r="Q158">
        <v>-0.2</v>
      </c>
      <c r="R158">
        <v>12.6</v>
      </c>
      <c r="S158">
        <v>17.45</v>
      </c>
    </row>
    <row r="159" spans="1:19" x14ac:dyDescent="0.2">
      <c r="A159" t="s">
        <v>16</v>
      </c>
      <c r="B159" s="1">
        <v>44854</v>
      </c>
      <c r="C159" s="1">
        <v>44853.638888888891</v>
      </c>
      <c r="D159">
        <v>1</v>
      </c>
      <c r="E159" t="s">
        <v>17</v>
      </c>
      <c r="F159">
        <v>10</v>
      </c>
      <c r="G159">
        <v>23.95</v>
      </c>
      <c r="H159">
        <v>24.55</v>
      </c>
      <c r="I159">
        <v>48.5</v>
      </c>
      <c r="J159">
        <v>700</v>
      </c>
      <c r="K159">
        <v>900</v>
      </c>
      <c r="L159">
        <v>0</v>
      </c>
      <c r="M159">
        <v>0</v>
      </c>
      <c r="N159">
        <v>2</v>
      </c>
      <c r="O159">
        <v>1</v>
      </c>
      <c r="P159">
        <v>6.4</v>
      </c>
      <c r="Q159">
        <v>-5.0999999999999996</v>
      </c>
      <c r="R159">
        <v>-4.4000000000000004</v>
      </c>
      <c r="S159">
        <v>17.489999999999998</v>
      </c>
    </row>
    <row r="160" spans="1:19" x14ac:dyDescent="0.2">
      <c r="A160" t="s">
        <v>16</v>
      </c>
      <c r="B160" s="1">
        <v>44777</v>
      </c>
      <c r="C160" s="1">
        <v>44777.638888888891</v>
      </c>
      <c r="D160">
        <v>0</v>
      </c>
      <c r="E160" t="s">
        <v>17</v>
      </c>
      <c r="F160">
        <v>10</v>
      </c>
      <c r="G160">
        <v>25.8</v>
      </c>
      <c r="H160">
        <v>25.05</v>
      </c>
      <c r="I160">
        <v>50.8</v>
      </c>
      <c r="J160">
        <v>300</v>
      </c>
      <c r="K160">
        <v>400</v>
      </c>
      <c r="L160">
        <v>0</v>
      </c>
      <c r="M160">
        <v>0</v>
      </c>
      <c r="N160">
        <v>2</v>
      </c>
      <c r="O160">
        <v>2</v>
      </c>
      <c r="P160">
        <v>4.7</v>
      </c>
      <c r="Q160">
        <v>-9.6</v>
      </c>
      <c r="R160">
        <v>0.1</v>
      </c>
      <c r="S160">
        <v>19.260000000000002</v>
      </c>
    </row>
    <row r="161" spans="1:19" x14ac:dyDescent="0.2">
      <c r="A161" t="s">
        <v>16</v>
      </c>
      <c r="B161" s="1">
        <v>44861</v>
      </c>
      <c r="C161" s="1">
        <v>44854.638888888891</v>
      </c>
      <c r="D161">
        <v>3</v>
      </c>
      <c r="E161" t="s">
        <v>17</v>
      </c>
      <c r="F161">
        <v>10</v>
      </c>
      <c r="G161">
        <v>27.05</v>
      </c>
      <c r="H161">
        <v>24.15</v>
      </c>
      <c r="I161">
        <v>51.2</v>
      </c>
      <c r="J161">
        <v>1700</v>
      </c>
      <c r="K161">
        <v>2500</v>
      </c>
      <c r="L161">
        <v>0</v>
      </c>
      <c r="M161">
        <v>0</v>
      </c>
      <c r="N161">
        <v>0</v>
      </c>
      <c r="O161">
        <v>0</v>
      </c>
      <c r="P161">
        <v>15.5</v>
      </c>
      <c r="Q161">
        <v>-0.1</v>
      </c>
      <c r="R161">
        <v>12.3</v>
      </c>
      <c r="S161">
        <v>17.23</v>
      </c>
    </row>
    <row r="162" spans="1:19" x14ac:dyDescent="0.2">
      <c r="A162" t="s">
        <v>16</v>
      </c>
      <c r="B162" s="1">
        <v>44861</v>
      </c>
      <c r="C162" s="1">
        <v>44859.638888888891</v>
      </c>
      <c r="D162">
        <v>1</v>
      </c>
      <c r="E162" t="s">
        <v>17</v>
      </c>
      <c r="F162">
        <v>10</v>
      </c>
      <c r="G162">
        <v>20.65</v>
      </c>
      <c r="H162">
        <v>22.65</v>
      </c>
      <c r="I162">
        <v>43.3</v>
      </c>
      <c r="J162">
        <v>800</v>
      </c>
      <c r="K162">
        <v>1000</v>
      </c>
      <c r="L162">
        <v>0</v>
      </c>
      <c r="M162">
        <v>0</v>
      </c>
      <c r="N162">
        <v>0</v>
      </c>
      <c r="O162">
        <v>0</v>
      </c>
      <c r="P162">
        <v>16.7</v>
      </c>
      <c r="Q162">
        <v>-3.8</v>
      </c>
      <c r="R162">
        <v>14.9</v>
      </c>
      <c r="S162">
        <v>16.88</v>
      </c>
    </row>
    <row r="163" spans="1:19" x14ac:dyDescent="0.2">
      <c r="A163" t="s">
        <v>16</v>
      </c>
      <c r="B163" s="1">
        <v>44770</v>
      </c>
      <c r="C163" s="1">
        <v>44770.638888888891</v>
      </c>
      <c r="D163">
        <v>0</v>
      </c>
      <c r="E163" t="s">
        <v>17</v>
      </c>
      <c r="F163">
        <v>10</v>
      </c>
      <c r="G163">
        <v>29.45</v>
      </c>
      <c r="H163">
        <v>28.2</v>
      </c>
      <c r="I163">
        <v>57.6</v>
      </c>
      <c r="J163">
        <v>300</v>
      </c>
      <c r="K163">
        <v>300</v>
      </c>
      <c r="L163">
        <v>0</v>
      </c>
      <c r="M163">
        <v>0</v>
      </c>
      <c r="N163">
        <v>0</v>
      </c>
      <c r="O163">
        <v>0</v>
      </c>
      <c r="P163">
        <v>57.4</v>
      </c>
      <c r="Q163">
        <v>-1.4</v>
      </c>
      <c r="R163">
        <v>57.4</v>
      </c>
      <c r="S163">
        <v>17.010000000000002</v>
      </c>
    </row>
    <row r="164" spans="1:19" x14ac:dyDescent="0.2">
      <c r="A164" t="s">
        <v>16</v>
      </c>
      <c r="B164" s="1">
        <v>44868</v>
      </c>
      <c r="C164" s="1">
        <v>44865.638888888891</v>
      </c>
      <c r="D164">
        <v>3</v>
      </c>
      <c r="E164" t="s">
        <v>17</v>
      </c>
      <c r="F164">
        <v>10</v>
      </c>
      <c r="G164">
        <v>26.35</v>
      </c>
      <c r="H164">
        <v>27.35</v>
      </c>
      <c r="I164">
        <v>53.7</v>
      </c>
      <c r="J164">
        <v>1400</v>
      </c>
      <c r="K164">
        <v>1400</v>
      </c>
      <c r="L164">
        <v>0</v>
      </c>
      <c r="M164">
        <v>0</v>
      </c>
      <c r="N164">
        <v>0</v>
      </c>
      <c r="O164">
        <v>0</v>
      </c>
      <c r="P164">
        <v>13.4</v>
      </c>
      <c r="Q164">
        <v>0</v>
      </c>
      <c r="R164">
        <v>10.1</v>
      </c>
      <c r="S164">
        <v>15.8</v>
      </c>
    </row>
    <row r="165" spans="1:19" x14ac:dyDescent="0.2">
      <c r="A165" t="s">
        <v>16</v>
      </c>
      <c r="B165" s="1">
        <v>44868</v>
      </c>
      <c r="C165" s="1">
        <v>44867.638888888891</v>
      </c>
      <c r="D165">
        <v>1</v>
      </c>
      <c r="E165" t="s">
        <v>17</v>
      </c>
      <c r="F165">
        <v>10</v>
      </c>
      <c r="G165">
        <v>22.05</v>
      </c>
      <c r="H165">
        <v>25.45</v>
      </c>
      <c r="I165">
        <v>47.5</v>
      </c>
      <c r="J165">
        <v>900</v>
      </c>
      <c r="K165">
        <v>1000</v>
      </c>
      <c r="L165">
        <v>0</v>
      </c>
      <c r="M165">
        <v>0</v>
      </c>
      <c r="N165">
        <v>1</v>
      </c>
      <c r="O165">
        <v>0</v>
      </c>
      <c r="P165">
        <v>9.1999999999999993</v>
      </c>
      <c r="Q165">
        <v>-0.9</v>
      </c>
      <c r="R165">
        <v>2.8</v>
      </c>
      <c r="S165">
        <v>16.66</v>
      </c>
    </row>
    <row r="166" spans="1:19" x14ac:dyDescent="0.2">
      <c r="A166" t="s">
        <v>16</v>
      </c>
      <c r="B166" s="1">
        <v>44763</v>
      </c>
      <c r="C166" s="1">
        <v>44763.638888888891</v>
      </c>
      <c r="D166">
        <v>0</v>
      </c>
      <c r="E166" t="s">
        <v>17</v>
      </c>
      <c r="F166">
        <v>10</v>
      </c>
      <c r="G166">
        <v>27.75</v>
      </c>
      <c r="H166">
        <v>29.35</v>
      </c>
      <c r="I166">
        <v>57.1</v>
      </c>
      <c r="J166">
        <v>300</v>
      </c>
      <c r="K166">
        <v>300</v>
      </c>
      <c r="L166">
        <v>1</v>
      </c>
      <c r="M166">
        <v>1</v>
      </c>
      <c r="N166">
        <v>0</v>
      </c>
      <c r="O166">
        <v>0</v>
      </c>
      <c r="P166">
        <v>42.2</v>
      </c>
      <c r="Q166">
        <v>-0.4</v>
      </c>
      <c r="R166">
        <v>42.2</v>
      </c>
      <c r="S166">
        <v>16.86</v>
      </c>
    </row>
    <row r="167" spans="1:19" x14ac:dyDescent="0.2">
      <c r="A167" t="s">
        <v>16</v>
      </c>
      <c r="B167" s="1">
        <v>44875</v>
      </c>
      <c r="C167" s="1">
        <v>44868.638888888891</v>
      </c>
      <c r="D167">
        <v>4</v>
      </c>
      <c r="E167" t="s">
        <v>17</v>
      </c>
      <c r="F167">
        <v>10</v>
      </c>
      <c r="G167">
        <v>25.7</v>
      </c>
      <c r="H167">
        <v>24.6</v>
      </c>
      <c r="I167">
        <v>50.3</v>
      </c>
      <c r="J167">
        <v>1800</v>
      </c>
      <c r="K167">
        <v>2400</v>
      </c>
      <c r="L167">
        <v>0</v>
      </c>
      <c r="M167">
        <v>0</v>
      </c>
      <c r="N167">
        <v>0</v>
      </c>
      <c r="O167">
        <v>0</v>
      </c>
      <c r="P167">
        <v>26.4</v>
      </c>
      <c r="Q167">
        <v>-5.2</v>
      </c>
      <c r="R167">
        <v>15.1</v>
      </c>
      <c r="S167">
        <v>15.94</v>
      </c>
    </row>
    <row r="168" spans="1:19" x14ac:dyDescent="0.2">
      <c r="A168" t="s">
        <v>16</v>
      </c>
      <c r="B168" s="1">
        <v>44875</v>
      </c>
      <c r="C168" s="1">
        <v>44869.638888888891</v>
      </c>
      <c r="D168">
        <v>3</v>
      </c>
      <c r="E168" t="s">
        <v>17</v>
      </c>
      <c r="F168">
        <v>10</v>
      </c>
      <c r="G168">
        <v>27.6</v>
      </c>
      <c r="H168">
        <v>23.15</v>
      </c>
      <c r="I168">
        <v>50.8</v>
      </c>
      <c r="J168">
        <v>1400</v>
      </c>
      <c r="K168">
        <v>1700</v>
      </c>
      <c r="L168">
        <v>0</v>
      </c>
      <c r="M168">
        <v>0</v>
      </c>
      <c r="N168">
        <v>0</v>
      </c>
      <c r="O168">
        <v>0</v>
      </c>
      <c r="P168">
        <v>12.2</v>
      </c>
      <c r="Q168">
        <v>-0.8</v>
      </c>
      <c r="R168">
        <v>11.6</v>
      </c>
      <c r="S168">
        <v>15.66</v>
      </c>
    </row>
    <row r="169" spans="1:19" x14ac:dyDescent="0.2">
      <c r="A169" t="s">
        <v>16</v>
      </c>
      <c r="B169" s="1">
        <v>44875</v>
      </c>
      <c r="C169" s="1">
        <v>44872.638888888891</v>
      </c>
      <c r="D169">
        <v>2</v>
      </c>
      <c r="E169" t="s">
        <v>17</v>
      </c>
      <c r="F169">
        <v>10</v>
      </c>
      <c r="G169">
        <v>21.8</v>
      </c>
      <c r="H169">
        <v>26.15</v>
      </c>
      <c r="I169">
        <v>48</v>
      </c>
      <c r="J169">
        <v>1000</v>
      </c>
      <c r="K169">
        <v>1000</v>
      </c>
      <c r="L169">
        <v>0</v>
      </c>
      <c r="M169">
        <v>0</v>
      </c>
      <c r="N169">
        <v>1</v>
      </c>
      <c r="O169">
        <v>1</v>
      </c>
      <c r="P169">
        <v>6.2</v>
      </c>
      <c r="Q169">
        <v>-5.8</v>
      </c>
      <c r="R169">
        <v>6.2</v>
      </c>
      <c r="S169">
        <v>15.59</v>
      </c>
    </row>
    <row r="170" spans="1:19" x14ac:dyDescent="0.2">
      <c r="A170" t="s">
        <v>16</v>
      </c>
      <c r="B170" s="1">
        <v>44875</v>
      </c>
      <c r="C170" s="1">
        <v>44874.638888888891</v>
      </c>
      <c r="D170">
        <v>1</v>
      </c>
      <c r="E170" t="s">
        <v>17</v>
      </c>
      <c r="F170">
        <v>10</v>
      </c>
      <c r="G170">
        <v>23.75</v>
      </c>
      <c r="H170">
        <v>22.8</v>
      </c>
      <c r="I170">
        <v>46.6</v>
      </c>
      <c r="J170">
        <v>600</v>
      </c>
      <c r="K170">
        <v>800</v>
      </c>
      <c r="L170">
        <v>1</v>
      </c>
      <c r="M170">
        <v>1</v>
      </c>
      <c r="N170">
        <v>0</v>
      </c>
      <c r="O170">
        <v>0</v>
      </c>
      <c r="P170">
        <v>12</v>
      </c>
      <c r="Q170">
        <v>-5.0999999999999996</v>
      </c>
      <c r="R170">
        <v>9.3000000000000007</v>
      </c>
      <c r="S170">
        <v>15.92</v>
      </c>
    </row>
    <row r="171" spans="1:19" x14ac:dyDescent="0.2">
      <c r="A171" t="s">
        <v>16</v>
      </c>
      <c r="B171" s="1">
        <v>44756</v>
      </c>
      <c r="C171" s="1">
        <v>44756.638888888891</v>
      </c>
      <c r="D171">
        <v>0</v>
      </c>
      <c r="E171" t="s">
        <v>17</v>
      </c>
      <c r="F171">
        <v>10</v>
      </c>
      <c r="G171">
        <v>20.85</v>
      </c>
      <c r="H171">
        <v>28</v>
      </c>
      <c r="I171">
        <v>48.8</v>
      </c>
      <c r="J171">
        <v>400</v>
      </c>
      <c r="K171">
        <v>400</v>
      </c>
      <c r="L171">
        <v>0</v>
      </c>
      <c r="M171">
        <v>0</v>
      </c>
      <c r="N171">
        <v>3</v>
      </c>
      <c r="O171">
        <v>3</v>
      </c>
      <c r="P171">
        <v>8</v>
      </c>
      <c r="Q171">
        <v>-21.3</v>
      </c>
      <c r="R171">
        <v>-2.5</v>
      </c>
      <c r="S171">
        <v>18.34</v>
      </c>
    </row>
    <row r="172" spans="1:19" x14ac:dyDescent="0.2">
      <c r="A172" t="s">
        <v>16</v>
      </c>
      <c r="B172" s="1">
        <v>44882</v>
      </c>
      <c r="C172" s="1">
        <v>44876.638888888891</v>
      </c>
      <c r="D172">
        <v>4</v>
      </c>
      <c r="E172" t="s">
        <v>17</v>
      </c>
      <c r="F172">
        <v>10</v>
      </c>
      <c r="G172">
        <v>28.05</v>
      </c>
      <c r="H172">
        <v>24.8</v>
      </c>
      <c r="I172">
        <v>52.8</v>
      </c>
      <c r="J172">
        <v>1200</v>
      </c>
      <c r="K172">
        <v>1300</v>
      </c>
      <c r="L172">
        <v>1</v>
      </c>
      <c r="M172">
        <v>0</v>
      </c>
      <c r="N172">
        <v>0</v>
      </c>
      <c r="O172">
        <v>0</v>
      </c>
      <c r="P172">
        <v>1.9</v>
      </c>
      <c r="Q172">
        <v>-13.1</v>
      </c>
      <c r="R172">
        <v>-8.4</v>
      </c>
      <c r="S172">
        <v>14.41</v>
      </c>
    </row>
    <row r="173" spans="1:19" x14ac:dyDescent="0.2">
      <c r="A173" t="s">
        <v>16</v>
      </c>
      <c r="B173" s="1">
        <v>44882</v>
      </c>
      <c r="C173" s="1">
        <v>44879.638888888891</v>
      </c>
      <c r="D173">
        <v>3</v>
      </c>
      <c r="E173" t="s">
        <v>17</v>
      </c>
      <c r="F173">
        <v>10</v>
      </c>
      <c r="G173">
        <v>24.3</v>
      </c>
      <c r="H173">
        <v>23.9</v>
      </c>
      <c r="I173">
        <v>48.2</v>
      </c>
      <c r="J173">
        <v>1000</v>
      </c>
      <c r="K173">
        <v>1100</v>
      </c>
      <c r="L173">
        <v>0</v>
      </c>
      <c r="M173">
        <v>0</v>
      </c>
      <c r="N173">
        <v>0</v>
      </c>
      <c r="O173">
        <v>0</v>
      </c>
      <c r="P173">
        <v>12.7</v>
      </c>
      <c r="Q173">
        <v>-0.6</v>
      </c>
      <c r="R173">
        <v>12.7</v>
      </c>
      <c r="S173">
        <v>14.91</v>
      </c>
    </row>
    <row r="174" spans="1:19" x14ac:dyDescent="0.2">
      <c r="A174" t="s">
        <v>16</v>
      </c>
      <c r="B174" s="1">
        <v>44882</v>
      </c>
      <c r="C174" s="1">
        <v>44880.638888888891</v>
      </c>
      <c r="D174">
        <v>2</v>
      </c>
      <c r="E174" t="s">
        <v>17</v>
      </c>
      <c r="F174">
        <v>10</v>
      </c>
      <c r="G174">
        <v>23.8</v>
      </c>
      <c r="H174">
        <v>22.45</v>
      </c>
      <c r="I174">
        <v>46.2</v>
      </c>
      <c r="J174">
        <v>700</v>
      </c>
      <c r="K174">
        <v>900</v>
      </c>
      <c r="L174">
        <v>1</v>
      </c>
      <c r="M174">
        <v>0</v>
      </c>
      <c r="N174">
        <v>0</v>
      </c>
      <c r="O174">
        <v>0</v>
      </c>
      <c r="P174">
        <v>11.1</v>
      </c>
      <c r="Q174">
        <v>-5.7</v>
      </c>
      <c r="R174">
        <v>-1.5</v>
      </c>
      <c r="S174">
        <v>14.64</v>
      </c>
    </row>
    <row r="175" spans="1:19" x14ac:dyDescent="0.2">
      <c r="A175" t="s">
        <v>16</v>
      </c>
      <c r="B175" s="1">
        <v>44882</v>
      </c>
      <c r="C175" s="1">
        <v>44881.638888888891</v>
      </c>
      <c r="D175">
        <v>1</v>
      </c>
      <c r="E175" t="s">
        <v>17</v>
      </c>
      <c r="F175">
        <v>10</v>
      </c>
      <c r="G175">
        <v>25.75</v>
      </c>
      <c r="H175">
        <v>21.95</v>
      </c>
      <c r="I175">
        <v>47.7</v>
      </c>
      <c r="J175">
        <v>500</v>
      </c>
      <c r="K175">
        <v>800</v>
      </c>
      <c r="L175">
        <v>0</v>
      </c>
      <c r="M175">
        <v>0</v>
      </c>
      <c r="N175">
        <v>0</v>
      </c>
      <c r="O175">
        <v>0</v>
      </c>
      <c r="P175">
        <v>22</v>
      </c>
      <c r="Q175">
        <v>-10.199999999999999</v>
      </c>
      <c r="R175">
        <v>20.399999999999999</v>
      </c>
      <c r="S175">
        <v>15.1</v>
      </c>
    </row>
    <row r="176" spans="1:19" x14ac:dyDescent="0.2">
      <c r="A176" t="s">
        <v>16</v>
      </c>
      <c r="B176" s="1">
        <v>44749</v>
      </c>
      <c r="C176" s="1">
        <v>44749.638888888891</v>
      </c>
      <c r="D176">
        <v>0</v>
      </c>
      <c r="E176" t="s">
        <v>17</v>
      </c>
      <c r="F176">
        <v>10</v>
      </c>
      <c r="G176">
        <v>19.45</v>
      </c>
      <c r="H176">
        <v>24.5</v>
      </c>
      <c r="I176">
        <v>44</v>
      </c>
      <c r="J176">
        <v>400</v>
      </c>
      <c r="K176">
        <v>500</v>
      </c>
      <c r="L176">
        <v>2</v>
      </c>
      <c r="M176">
        <v>2</v>
      </c>
      <c r="N176">
        <v>0</v>
      </c>
      <c r="O176">
        <v>0</v>
      </c>
      <c r="P176">
        <v>25.3</v>
      </c>
      <c r="Q176">
        <v>-3.7</v>
      </c>
      <c r="R176">
        <v>25.2</v>
      </c>
      <c r="S176">
        <v>19.2</v>
      </c>
    </row>
    <row r="177" spans="1:19" x14ac:dyDescent="0.2">
      <c r="A177" t="s">
        <v>16</v>
      </c>
      <c r="B177" s="1">
        <v>44889</v>
      </c>
      <c r="C177" s="1">
        <v>44883.638888888891</v>
      </c>
      <c r="D177">
        <v>4</v>
      </c>
      <c r="E177" t="s">
        <v>17</v>
      </c>
      <c r="F177">
        <v>10</v>
      </c>
      <c r="G177">
        <v>26.6</v>
      </c>
      <c r="H177">
        <v>26.1</v>
      </c>
      <c r="I177">
        <v>52.7</v>
      </c>
      <c r="J177">
        <v>1000</v>
      </c>
      <c r="K177">
        <v>1300</v>
      </c>
      <c r="L177">
        <v>0</v>
      </c>
      <c r="M177">
        <v>0</v>
      </c>
      <c r="N177">
        <v>1</v>
      </c>
      <c r="O177">
        <v>1</v>
      </c>
      <c r="P177">
        <v>0.2</v>
      </c>
      <c r="Q177">
        <v>-9.9</v>
      </c>
      <c r="R177">
        <v>-3.2</v>
      </c>
      <c r="S177">
        <v>14.39</v>
      </c>
    </row>
    <row r="178" spans="1:19" x14ac:dyDescent="0.2">
      <c r="A178" t="s">
        <v>16</v>
      </c>
      <c r="B178" s="1">
        <v>44889</v>
      </c>
      <c r="C178" s="1">
        <v>44886.638888888891</v>
      </c>
      <c r="D178">
        <v>3</v>
      </c>
      <c r="E178" t="s">
        <v>17</v>
      </c>
      <c r="F178">
        <v>10</v>
      </c>
      <c r="G178">
        <v>24.6</v>
      </c>
      <c r="H178">
        <v>25.9</v>
      </c>
      <c r="I178">
        <v>50.5</v>
      </c>
      <c r="J178">
        <v>800</v>
      </c>
      <c r="K178">
        <v>900</v>
      </c>
      <c r="L178">
        <v>0</v>
      </c>
      <c r="M178">
        <v>0</v>
      </c>
      <c r="N178">
        <v>0</v>
      </c>
      <c r="O178">
        <v>0</v>
      </c>
      <c r="P178">
        <v>8.1999999999999993</v>
      </c>
      <c r="Q178">
        <v>-1.1000000000000001</v>
      </c>
      <c r="R178">
        <v>7</v>
      </c>
      <c r="S178">
        <v>14.8</v>
      </c>
    </row>
    <row r="179" spans="1:19" x14ac:dyDescent="0.2">
      <c r="A179" t="s">
        <v>16</v>
      </c>
      <c r="B179" s="1">
        <v>44889</v>
      </c>
      <c r="C179" s="1">
        <v>44887.638888888891</v>
      </c>
      <c r="D179">
        <v>2</v>
      </c>
      <c r="E179" t="s">
        <v>17</v>
      </c>
      <c r="F179">
        <v>10</v>
      </c>
      <c r="G179">
        <v>23.25</v>
      </c>
      <c r="H179">
        <v>23.7</v>
      </c>
      <c r="I179">
        <v>47</v>
      </c>
      <c r="J179">
        <v>600</v>
      </c>
      <c r="K179">
        <v>700</v>
      </c>
      <c r="L179">
        <v>0</v>
      </c>
      <c r="M179">
        <v>0</v>
      </c>
      <c r="N179">
        <v>0</v>
      </c>
      <c r="O179">
        <v>0</v>
      </c>
      <c r="P179">
        <v>12.8</v>
      </c>
      <c r="Q179">
        <v>-0.8</v>
      </c>
      <c r="R179">
        <v>12.4</v>
      </c>
      <c r="S179">
        <v>13.84</v>
      </c>
    </row>
    <row r="180" spans="1:19" x14ac:dyDescent="0.2">
      <c r="A180" t="s">
        <v>16</v>
      </c>
      <c r="B180" s="1">
        <v>44889</v>
      </c>
      <c r="C180" s="1">
        <v>44888.638888888891</v>
      </c>
      <c r="D180">
        <v>1</v>
      </c>
      <c r="E180" t="s">
        <v>17</v>
      </c>
      <c r="F180">
        <v>10</v>
      </c>
      <c r="G180">
        <v>29.15</v>
      </c>
      <c r="H180">
        <v>23.2</v>
      </c>
      <c r="I180">
        <v>52.4</v>
      </c>
      <c r="J180">
        <v>300</v>
      </c>
      <c r="K180">
        <v>500</v>
      </c>
      <c r="L180">
        <v>1</v>
      </c>
      <c r="M180">
        <v>1</v>
      </c>
      <c r="N180">
        <v>0</v>
      </c>
      <c r="O180">
        <v>0</v>
      </c>
      <c r="P180">
        <v>11.7</v>
      </c>
      <c r="Q180">
        <v>-7</v>
      </c>
      <c r="R180">
        <v>1.5</v>
      </c>
      <c r="S180">
        <v>14.04</v>
      </c>
    </row>
    <row r="181" spans="1:19" x14ac:dyDescent="0.2">
      <c r="A181" t="s">
        <v>16</v>
      </c>
      <c r="B181" s="1">
        <v>44742</v>
      </c>
      <c r="C181" s="1">
        <v>44742.638888888891</v>
      </c>
      <c r="D181">
        <v>0</v>
      </c>
      <c r="E181" t="s">
        <v>17</v>
      </c>
      <c r="F181">
        <v>10</v>
      </c>
      <c r="G181">
        <v>23.7</v>
      </c>
      <c r="H181">
        <v>26.4</v>
      </c>
      <c r="I181">
        <v>50.1</v>
      </c>
      <c r="J181">
        <v>500</v>
      </c>
      <c r="K181">
        <v>600</v>
      </c>
      <c r="L181">
        <v>0</v>
      </c>
      <c r="M181">
        <v>0</v>
      </c>
      <c r="N181">
        <v>4</v>
      </c>
      <c r="O181">
        <v>4</v>
      </c>
      <c r="P181">
        <v>3.3</v>
      </c>
      <c r="Q181">
        <v>-28.7</v>
      </c>
      <c r="R181">
        <v>-1.4</v>
      </c>
      <c r="S181">
        <v>21.84</v>
      </c>
    </row>
    <row r="182" spans="1:19" x14ac:dyDescent="0.2">
      <c r="A182" t="s">
        <v>16</v>
      </c>
      <c r="B182" s="1">
        <v>44896</v>
      </c>
      <c r="C182" s="1">
        <v>44890.638888888891</v>
      </c>
      <c r="D182">
        <v>4</v>
      </c>
      <c r="E182" t="s">
        <v>17</v>
      </c>
      <c r="F182">
        <v>10</v>
      </c>
      <c r="G182">
        <v>23.15</v>
      </c>
      <c r="H182">
        <v>24.45</v>
      </c>
      <c r="I182">
        <v>47.6</v>
      </c>
      <c r="J182">
        <v>1100</v>
      </c>
      <c r="K182">
        <v>1200</v>
      </c>
      <c r="L182">
        <v>0</v>
      </c>
      <c r="M182">
        <v>0</v>
      </c>
      <c r="N182">
        <v>0</v>
      </c>
      <c r="O182">
        <v>0</v>
      </c>
      <c r="P182">
        <v>8.1</v>
      </c>
      <c r="Q182">
        <v>-4.5999999999999996</v>
      </c>
      <c r="R182">
        <v>7.7</v>
      </c>
      <c r="S182">
        <v>13.33</v>
      </c>
    </row>
    <row r="183" spans="1:19" x14ac:dyDescent="0.2">
      <c r="A183" t="s">
        <v>16</v>
      </c>
      <c r="B183" s="1">
        <v>44896</v>
      </c>
      <c r="C183" s="1">
        <v>44893.638888888891</v>
      </c>
      <c r="D183">
        <v>3</v>
      </c>
      <c r="E183" t="s">
        <v>17</v>
      </c>
      <c r="F183">
        <v>10</v>
      </c>
      <c r="G183">
        <v>25.4</v>
      </c>
      <c r="H183">
        <v>26.55</v>
      </c>
      <c r="I183">
        <v>52</v>
      </c>
      <c r="J183">
        <v>900</v>
      </c>
      <c r="K183">
        <v>800</v>
      </c>
      <c r="L183">
        <v>1</v>
      </c>
      <c r="M183">
        <v>1</v>
      </c>
      <c r="N183">
        <v>0</v>
      </c>
      <c r="O183">
        <v>0</v>
      </c>
      <c r="P183">
        <v>4.9000000000000004</v>
      </c>
      <c r="Q183">
        <v>-9.4</v>
      </c>
      <c r="R183">
        <v>-5.9</v>
      </c>
      <c r="S183">
        <v>13.57</v>
      </c>
    </row>
    <row r="184" spans="1:19" x14ac:dyDescent="0.2">
      <c r="A184" t="s">
        <v>16</v>
      </c>
      <c r="B184" s="1">
        <v>44896</v>
      </c>
      <c r="C184" s="1">
        <v>44894.638888888891</v>
      </c>
      <c r="D184">
        <v>2</v>
      </c>
      <c r="E184" t="s">
        <v>17</v>
      </c>
      <c r="F184">
        <v>10</v>
      </c>
      <c r="G184">
        <v>21.6</v>
      </c>
      <c r="H184">
        <v>22.9</v>
      </c>
      <c r="I184">
        <v>44.5</v>
      </c>
      <c r="J184">
        <v>700</v>
      </c>
      <c r="K184">
        <v>800</v>
      </c>
      <c r="L184">
        <v>0</v>
      </c>
      <c r="M184">
        <v>0</v>
      </c>
      <c r="N184">
        <v>0</v>
      </c>
      <c r="O184">
        <v>0</v>
      </c>
      <c r="P184">
        <v>9.4</v>
      </c>
      <c r="Q184">
        <v>-3.1</v>
      </c>
      <c r="R184">
        <v>8.8000000000000007</v>
      </c>
      <c r="S184">
        <v>13.62</v>
      </c>
    </row>
    <row r="185" spans="1:19" x14ac:dyDescent="0.2">
      <c r="A185" t="s">
        <v>16</v>
      </c>
      <c r="B185" s="1">
        <v>44896</v>
      </c>
      <c r="C185" s="1">
        <v>44895.638888888891</v>
      </c>
      <c r="D185">
        <v>1</v>
      </c>
      <c r="E185" t="s">
        <v>17</v>
      </c>
      <c r="F185">
        <v>10</v>
      </c>
      <c r="G185">
        <v>21.5</v>
      </c>
      <c r="H185">
        <v>25.3</v>
      </c>
      <c r="I185">
        <v>46.8</v>
      </c>
      <c r="J185">
        <v>500</v>
      </c>
      <c r="K185">
        <v>500</v>
      </c>
      <c r="L185">
        <v>0</v>
      </c>
      <c r="M185">
        <v>0</v>
      </c>
      <c r="N185">
        <v>1</v>
      </c>
      <c r="O185">
        <v>1</v>
      </c>
      <c r="P185">
        <v>1.5</v>
      </c>
      <c r="Q185">
        <v>-16</v>
      </c>
      <c r="R185">
        <v>-1.7</v>
      </c>
      <c r="S185">
        <v>13.81</v>
      </c>
    </row>
    <row r="186" spans="1:19" x14ac:dyDescent="0.2">
      <c r="A186" t="s">
        <v>16</v>
      </c>
      <c r="B186" s="1">
        <v>44735</v>
      </c>
      <c r="C186" s="1">
        <v>44735.638888888891</v>
      </c>
      <c r="D186">
        <v>0</v>
      </c>
      <c r="E186" t="s">
        <v>17</v>
      </c>
      <c r="F186">
        <v>10</v>
      </c>
      <c r="G186">
        <v>23.05</v>
      </c>
      <c r="H186">
        <v>26.85</v>
      </c>
      <c r="I186">
        <v>49.9</v>
      </c>
      <c r="J186">
        <v>400</v>
      </c>
      <c r="K186">
        <v>600</v>
      </c>
      <c r="L186">
        <v>0</v>
      </c>
      <c r="M186">
        <v>0</v>
      </c>
      <c r="N186">
        <v>3</v>
      </c>
      <c r="O186">
        <v>3</v>
      </c>
      <c r="P186">
        <v>24.6</v>
      </c>
      <c r="Q186">
        <v>-16.8</v>
      </c>
      <c r="R186">
        <v>2.6</v>
      </c>
      <c r="S186">
        <v>20.88</v>
      </c>
    </row>
    <row r="187" spans="1:19" x14ac:dyDescent="0.2">
      <c r="A187" t="s">
        <v>16</v>
      </c>
      <c r="B187" s="1">
        <v>44903</v>
      </c>
      <c r="C187" s="1">
        <v>44897.638888888891</v>
      </c>
      <c r="D187">
        <v>4</v>
      </c>
      <c r="E187" t="s">
        <v>17</v>
      </c>
      <c r="F187">
        <v>10</v>
      </c>
      <c r="G187">
        <v>24.7</v>
      </c>
      <c r="H187">
        <v>25.5</v>
      </c>
      <c r="I187">
        <v>50.2</v>
      </c>
      <c r="J187">
        <v>1200</v>
      </c>
      <c r="K187">
        <v>1100</v>
      </c>
      <c r="L187">
        <v>0</v>
      </c>
      <c r="M187">
        <v>0</v>
      </c>
      <c r="N187">
        <v>1</v>
      </c>
      <c r="O187">
        <v>1</v>
      </c>
      <c r="P187">
        <v>4.4000000000000004</v>
      </c>
      <c r="Q187">
        <v>-10.4</v>
      </c>
      <c r="R187">
        <v>-1.9</v>
      </c>
      <c r="S187">
        <v>13.45</v>
      </c>
    </row>
    <row r="188" spans="1:19" x14ac:dyDescent="0.2">
      <c r="A188" t="s">
        <v>16</v>
      </c>
      <c r="B188" s="1">
        <v>44903</v>
      </c>
      <c r="C188" s="1">
        <v>44900.638888888891</v>
      </c>
      <c r="D188">
        <v>3</v>
      </c>
      <c r="E188" t="s">
        <v>17</v>
      </c>
      <c r="F188">
        <v>10</v>
      </c>
      <c r="G188">
        <v>26</v>
      </c>
      <c r="H188">
        <v>23.15</v>
      </c>
      <c r="I188">
        <v>49.2</v>
      </c>
      <c r="J188">
        <v>900</v>
      </c>
      <c r="K188">
        <v>1000</v>
      </c>
      <c r="L188">
        <v>1</v>
      </c>
      <c r="M188">
        <v>0</v>
      </c>
      <c r="N188">
        <v>0</v>
      </c>
      <c r="O188">
        <v>0</v>
      </c>
      <c r="P188">
        <v>2.2000000000000002</v>
      </c>
      <c r="Q188">
        <v>-6.6</v>
      </c>
      <c r="R188">
        <v>-4</v>
      </c>
      <c r="S188">
        <v>13.73</v>
      </c>
    </row>
    <row r="189" spans="1:19" x14ac:dyDescent="0.2">
      <c r="A189" t="s">
        <v>16</v>
      </c>
      <c r="B189" s="1">
        <v>44903</v>
      </c>
      <c r="C189" s="1">
        <v>44901.638888888891</v>
      </c>
      <c r="D189">
        <v>2</v>
      </c>
      <c r="E189" t="s">
        <v>17</v>
      </c>
      <c r="F189">
        <v>10</v>
      </c>
      <c r="G189">
        <v>27.95</v>
      </c>
      <c r="H189">
        <v>25.8</v>
      </c>
      <c r="I189">
        <v>53.8</v>
      </c>
      <c r="J189">
        <v>700</v>
      </c>
      <c r="K189">
        <v>900</v>
      </c>
      <c r="L189">
        <v>0</v>
      </c>
      <c r="M189">
        <v>0</v>
      </c>
      <c r="N189">
        <v>1</v>
      </c>
      <c r="O189">
        <v>1</v>
      </c>
      <c r="P189">
        <v>1.8</v>
      </c>
      <c r="Q189">
        <v>-13.5</v>
      </c>
      <c r="R189">
        <v>-5.4</v>
      </c>
      <c r="S189">
        <v>14.04</v>
      </c>
    </row>
    <row r="190" spans="1:19" x14ac:dyDescent="0.2">
      <c r="A190" t="s">
        <v>16</v>
      </c>
      <c r="B190" s="1">
        <v>44903</v>
      </c>
      <c r="C190" s="1">
        <v>44902.638888888891</v>
      </c>
      <c r="D190">
        <v>1</v>
      </c>
      <c r="E190" t="s">
        <v>17</v>
      </c>
      <c r="F190">
        <v>10</v>
      </c>
      <c r="G190">
        <v>23.35</v>
      </c>
      <c r="H190">
        <v>22.8</v>
      </c>
      <c r="I190">
        <v>46.2</v>
      </c>
      <c r="J190">
        <v>700</v>
      </c>
      <c r="K190">
        <v>700</v>
      </c>
      <c r="L190">
        <v>0</v>
      </c>
      <c r="M190">
        <v>0</v>
      </c>
      <c r="N190">
        <v>1</v>
      </c>
      <c r="O190">
        <v>1</v>
      </c>
      <c r="P190">
        <v>12.4</v>
      </c>
      <c r="Q190">
        <v>-4.7</v>
      </c>
      <c r="R190">
        <v>12.4</v>
      </c>
      <c r="S190">
        <v>14.08</v>
      </c>
    </row>
    <row r="191" spans="1:19" x14ac:dyDescent="0.2">
      <c r="A191" t="s">
        <v>16</v>
      </c>
      <c r="B191" s="1">
        <v>44728</v>
      </c>
      <c r="C191" s="1">
        <v>44728.638888888891</v>
      </c>
      <c r="D191">
        <v>0</v>
      </c>
      <c r="E191" t="s">
        <v>17</v>
      </c>
      <c r="F191">
        <v>10</v>
      </c>
      <c r="G191">
        <v>26</v>
      </c>
      <c r="H191">
        <v>21.95</v>
      </c>
      <c r="I191">
        <v>48</v>
      </c>
      <c r="J191">
        <v>300</v>
      </c>
      <c r="K191">
        <v>400</v>
      </c>
      <c r="L191">
        <v>0</v>
      </c>
      <c r="M191">
        <v>0</v>
      </c>
      <c r="N191">
        <v>1</v>
      </c>
      <c r="O191">
        <v>0</v>
      </c>
      <c r="P191">
        <v>1.9</v>
      </c>
      <c r="Q191">
        <v>-13.8</v>
      </c>
      <c r="R191">
        <v>0.6</v>
      </c>
      <c r="S191">
        <v>22.87</v>
      </c>
    </row>
    <row r="192" spans="1:19" x14ac:dyDescent="0.2">
      <c r="A192" t="s">
        <v>16</v>
      </c>
      <c r="B192" s="1">
        <v>44910</v>
      </c>
      <c r="C192" s="1">
        <v>44904.638888888891</v>
      </c>
      <c r="D192">
        <v>4</v>
      </c>
      <c r="E192" t="s">
        <v>17</v>
      </c>
      <c r="F192">
        <v>10</v>
      </c>
      <c r="G192">
        <v>25.95</v>
      </c>
      <c r="H192">
        <v>24.05</v>
      </c>
      <c r="I192">
        <v>50</v>
      </c>
      <c r="J192">
        <v>900</v>
      </c>
      <c r="K192">
        <v>1300</v>
      </c>
      <c r="L192">
        <v>0</v>
      </c>
      <c r="M192">
        <v>0</v>
      </c>
      <c r="N192">
        <v>1</v>
      </c>
      <c r="O192">
        <v>1</v>
      </c>
      <c r="P192">
        <v>5.0999999999999996</v>
      </c>
      <c r="Q192">
        <v>-2.2000000000000002</v>
      </c>
      <c r="R192">
        <v>0.1</v>
      </c>
      <c r="S192">
        <v>13.48</v>
      </c>
    </row>
    <row r="193" spans="1:19" x14ac:dyDescent="0.2">
      <c r="A193" t="s">
        <v>16</v>
      </c>
      <c r="B193" s="1">
        <v>44910</v>
      </c>
      <c r="C193" s="1">
        <v>44907.638888888891</v>
      </c>
      <c r="D193">
        <v>3</v>
      </c>
      <c r="E193" t="s">
        <v>17</v>
      </c>
      <c r="F193">
        <v>10</v>
      </c>
      <c r="G193">
        <v>25.75</v>
      </c>
      <c r="H193">
        <v>24.55</v>
      </c>
      <c r="I193">
        <v>50.3</v>
      </c>
      <c r="J193">
        <v>800</v>
      </c>
      <c r="K193">
        <v>1000</v>
      </c>
      <c r="L193">
        <v>0</v>
      </c>
      <c r="M193">
        <v>0</v>
      </c>
      <c r="N193">
        <v>0</v>
      </c>
      <c r="O193">
        <v>0</v>
      </c>
      <c r="P193">
        <v>13.4</v>
      </c>
      <c r="Q193">
        <v>-2.9</v>
      </c>
      <c r="R193">
        <v>12.8</v>
      </c>
      <c r="S193">
        <v>13.32</v>
      </c>
    </row>
    <row r="194" spans="1:19" x14ac:dyDescent="0.2">
      <c r="A194" t="s">
        <v>16</v>
      </c>
      <c r="B194" s="1">
        <v>44910</v>
      </c>
      <c r="C194" s="1">
        <v>44908.638888888891</v>
      </c>
      <c r="D194">
        <v>2</v>
      </c>
      <c r="E194" t="s">
        <v>17</v>
      </c>
      <c r="F194">
        <v>10</v>
      </c>
      <c r="G194">
        <v>23.2</v>
      </c>
      <c r="H194">
        <v>26.6</v>
      </c>
      <c r="I194">
        <v>49.8</v>
      </c>
      <c r="J194">
        <v>600</v>
      </c>
      <c r="K194">
        <v>900</v>
      </c>
      <c r="L194">
        <v>0</v>
      </c>
      <c r="M194">
        <v>0</v>
      </c>
      <c r="N194">
        <v>0</v>
      </c>
      <c r="O194">
        <v>0</v>
      </c>
      <c r="P194">
        <v>6.7</v>
      </c>
      <c r="Q194">
        <v>-5.4</v>
      </c>
      <c r="R194">
        <v>3.2</v>
      </c>
      <c r="S194">
        <v>12.88</v>
      </c>
    </row>
    <row r="195" spans="1:19" x14ac:dyDescent="0.2">
      <c r="A195" t="s">
        <v>16</v>
      </c>
      <c r="B195" s="1">
        <v>44910</v>
      </c>
      <c r="C195" s="1">
        <v>44909.638888888891</v>
      </c>
      <c r="D195">
        <v>1</v>
      </c>
      <c r="E195" t="s">
        <v>17</v>
      </c>
      <c r="F195">
        <v>10</v>
      </c>
      <c r="G195">
        <v>23.9</v>
      </c>
      <c r="H195">
        <v>24.55</v>
      </c>
      <c r="I195">
        <v>48.4</v>
      </c>
      <c r="J195">
        <v>500</v>
      </c>
      <c r="K195">
        <v>700</v>
      </c>
      <c r="L195">
        <v>0</v>
      </c>
      <c r="M195">
        <v>0</v>
      </c>
      <c r="N195">
        <v>0</v>
      </c>
      <c r="O195">
        <v>0</v>
      </c>
      <c r="P195">
        <v>13.6</v>
      </c>
      <c r="Q195">
        <v>0.3</v>
      </c>
      <c r="R195">
        <v>13.3</v>
      </c>
      <c r="S195">
        <v>12.89</v>
      </c>
    </row>
    <row r="196" spans="1:19" x14ac:dyDescent="0.2">
      <c r="A196" t="s">
        <v>16</v>
      </c>
      <c r="B196" s="1">
        <v>44721</v>
      </c>
      <c r="C196" s="1">
        <v>44721.638888888891</v>
      </c>
      <c r="D196">
        <v>0</v>
      </c>
      <c r="E196" t="s">
        <v>17</v>
      </c>
      <c r="F196">
        <v>10</v>
      </c>
      <c r="G196">
        <v>23.2</v>
      </c>
      <c r="H196">
        <v>31.2</v>
      </c>
      <c r="I196">
        <v>54.4</v>
      </c>
      <c r="J196">
        <v>400</v>
      </c>
      <c r="K196">
        <v>200</v>
      </c>
      <c r="L196">
        <v>3</v>
      </c>
      <c r="M196">
        <v>3</v>
      </c>
      <c r="N196">
        <v>1</v>
      </c>
      <c r="O196">
        <v>1</v>
      </c>
      <c r="P196">
        <v>0</v>
      </c>
      <c r="Q196">
        <v>-37.200000000000003</v>
      </c>
      <c r="R196">
        <v>-3.8</v>
      </c>
      <c r="S196">
        <v>19.14</v>
      </c>
    </row>
    <row r="197" spans="1:19" x14ac:dyDescent="0.2">
      <c r="A197" t="s">
        <v>16</v>
      </c>
      <c r="B197" s="1">
        <v>44917</v>
      </c>
      <c r="C197" s="1">
        <v>44911.638888888891</v>
      </c>
      <c r="D197">
        <v>4</v>
      </c>
      <c r="E197" t="s">
        <v>17</v>
      </c>
      <c r="F197">
        <v>10</v>
      </c>
      <c r="G197">
        <v>27.5</v>
      </c>
      <c r="H197">
        <v>25.3</v>
      </c>
      <c r="I197">
        <v>52.8</v>
      </c>
      <c r="J197">
        <v>1100</v>
      </c>
      <c r="K197">
        <v>1400</v>
      </c>
      <c r="L197">
        <v>1</v>
      </c>
      <c r="M197">
        <v>1</v>
      </c>
      <c r="N197">
        <v>0</v>
      </c>
      <c r="O197">
        <v>0</v>
      </c>
      <c r="P197">
        <v>3.9</v>
      </c>
      <c r="Q197">
        <v>-9.1999999999999993</v>
      </c>
      <c r="R197">
        <v>-4.9000000000000004</v>
      </c>
      <c r="S197">
        <v>14.07</v>
      </c>
    </row>
    <row r="198" spans="1:19" x14ac:dyDescent="0.2">
      <c r="A198" t="s">
        <v>16</v>
      </c>
      <c r="B198" s="1">
        <v>44917</v>
      </c>
      <c r="C198" s="1">
        <v>44914.638888888891</v>
      </c>
      <c r="D198">
        <v>3</v>
      </c>
      <c r="E198" t="s">
        <v>17</v>
      </c>
      <c r="F198">
        <v>10</v>
      </c>
      <c r="G198">
        <v>23.05</v>
      </c>
      <c r="H198">
        <v>24.7</v>
      </c>
      <c r="I198">
        <v>47.8</v>
      </c>
      <c r="J198">
        <v>1000</v>
      </c>
      <c r="K198">
        <v>1000</v>
      </c>
      <c r="L198">
        <v>0</v>
      </c>
      <c r="M198">
        <v>0</v>
      </c>
      <c r="N198">
        <v>0</v>
      </c>
      <c r="O198">
        <v>0</v>
      </c>
      <c r="P198">
        <v>14.7</v>
      </c>
      <c r="Q198">
        <v>-1.2</v>
      </c>
      <c r="R198">
        <v>13.4</v>
      </c>
      <c r="S198">
        <v>13.55</v>
      </c>
    </row>
    <row r="199" spans="1:19" x14ac:dyDescent="0.2">
      <c r="A199" t="s">
        <v>16</v>
      </c>
      <c r="B199" s="1">
        <v>44917</v>
      </c>
      <c r="C199" s="1">
        <v>44915.638888888891</v>
      </c>
      <c r="D199">
        <v>2</v>
      </c>
      <c r="E199" t="s">
        <v>17</v>
      </c>
      <c r="F199">
        <v>10</v>
      </c>
      <c r="G199">
        <v>27.25</v>
      </c>
      <c r="H199">
        <v>24.2</v>
      </c>
      <c r="I199">
        <v>51.4</v>
      </c>
      <c r="J199">
        <v>700</v>
      </c>
      <c r="K199">
        <v>1100</v>
      </c>
      <c r="L199">
        <v>0</v>
      </c>
      <c r="M199">
        <v>0</v>
      </c>
      <c r="N199">
        <v>1</v>
      </c>
      <c r="O199">
        <v>1</v>
      </c>
      <c r="P199">
        <v>7.9</v>
      </c>
      <c r="Q199">
        <v>-9</v>
      </c>
      <c r="R199">
        <v>3.9</v>
      </c>
      <c r="S199">
        <v>13.78</v>
      </c>
    </row>
    <row r="200" spans="1:19" x14ac:dyDescent="0.2">
      <c r="A200" t="s">
        <v>16</v>
      </c>
      <c r="B200" s="1">
        <v>44714</v>
      </c>
      <c r="C200" s="1">
        <v>44714.638888888891</v>
      </c>
      <c r="D200">
        <v>0</v>
      </c>
      <c r="E200" t="s">
        <v>17</v>
      </c>
      <c r="F200">
        <v>10</v>
      </c>
      <c r="G200">
        <v>22.15</v>
      </c>
      <c r="H200">
        <v>20.5</v>
      </c>
      <c r="I200">
        <v>42.6</v>
      </c>
      <c r="J200">
        <v>500</v>
      </c>
      <c r="K200">
        <v>500</v>
      </c>
      <c r="L200">
        <v>0</v>
      </c>
      <c r="M200">
        <v>0</v>
      </c>
      <c r="N200">
        <v>0</v>
      </c>
      <c r="O200">
        <v>0</v>
      </c>
      <c r="P200">
        <v>42.4</v>
      </c>
      <c r="Q200">
        <v>0.8</v>
      </c>
      <c r="R200">
        <v>42.3</v>
      </c>
      <c r="S200">
        <v>20.32</v>
      </c>
    </row>
    <row r="201" spans="1:19" x14ac:dyDescent="0.2">
      <c r="A201" t="s">
        <v>16</v>
      </c>
      <c r="B201" s="1">
        <v>44924</v>
      </c>
      <c r="C201" s="1">
        <v>44918.638888888891</v>
      </c>
      <c r="D201">
        <v>4</v>
      </c>
      <c r="E201" t="s">
        <v>17</v>
      </c>
      <c r="F201">
        <v>10</v>
      </c>
      <c r="G201">
        <v>25.25</v>
      </c>
      <c r="H201">
        <v>24.1</v>
      </c>
      <c r="I201">
        <v>49.4</v>
      </c>
      <c r="J201">
        <v>1500</v>
      </c>
      <c r="K201">
        <v>2200</v>
      </c>
      <c r="L201">
        <v>0</v>
      </c>
      <c r="M201">
        <v>0</v>
      </c>
      <c r="N201">
        <v>0</v>
      </c>
      <c r="O201">
        <v>0</v>
      </c>
      <c r="P201">
        <v>12.5</v>
      </c>
      <c r="Q201">
        <v>-1.1000000000000001</v>
      </c>
      <c r="R201">
        <v>12.5</v>
      </c>
      <c r="S201">
        <v>16.16</v>
      </c>
    </row>
    <row r="202" spans="1:19" x14ac:dyDescent="0.2">
      <c r="A202" t="s">
        <v>16</v>
      </c>
      <c r="B202" s="1">
        <v>44924</v>
      </c>
      <c r="C202" s="1">
        <v>44921.638888888891</v>
      </c>
      <c r="D202">
        <v>3</v>
      </c>
      <c r="E202" t="s">
        <v>17</v>
      </c>
      <c r="F202">
        <v>10</v>
      </c>
      <c r="G202">
        <v>24.7</v>
      </c>
      <c r="H202">
        <v>25.05</v>
      </c>
      <c r="I202">
        <v>49.8</v>
      </c>
      <c r="J202">
        <v>1100</v>
      </c>
      <c r="K202">
        <v>1700</v>
      </c>
      <c r="L202">
        <v>1</v>
      </c>
      <c r="M202">
        <v>0</v>
      </c>
      <c r="N202">
        <v>0</v>
      </c>
      <c r="O202">
        <v>0</v>
      </c>
      <c r="P202">
        <v>6.1</v>
      </c>
      <c r="Q202">
        <v>-14</v>
      </c>
      <c r="R202">
        <v>-5.8</v>
      </c>
      <c r="S202">
        <v>15.93</v>
      </c>
    </row>
    <row r="203" spans="1:19" x14ac:dyDescent="0.2">
      <c r="A203" t="s">
        <v>16</v>
      </c>
      <c r="B203" s="1">
        <v>44924</v>
      </c>
      <c r="C203" s="1">
        <v>44922.638888888891</v>
      </c>
      <c r="D203">
        <v>2</v>
      </c>
      <c r="E203" t="s">
        <v>17</v>
      </c>
      <c r="F203">
        <v>10</v>
      </c>
      <c r="G203">
        <v>24.15</v>
      </c>
      <c r="H203">
        <v>24.9</v>
      </c>
      <c r="I203">
        <v>49</v>
      </c>
      <c r="J203">
        <v>1100</v>
      </c>
      <c r="K203">
        <v>1600</v>
      </c>
      <c r="L203">
        <v>0</v>
      </c>
      <c r="M203">
        <v>0</v>
      </c>
      <c r="N203">
        <v>0</v>
      </c>
      <c r="O203">
        <v>0</v>
      </c>
      <c r="P203">
        <v>14</v>
      </c>
      <c r="Q203">
        <v>-3.4</v>
      </c>
      <c r="R203">
        <v>7.3</v>
      </c>
      <c r="S203">
        <v>15.29</v>
      </c>
    </row>
    <row r="204" spans="1:19" x14ac:dyDescent="0.2">
      <c r="A204" t="s">
        <v>16</v>
      </c>
      <c r="B204" s="1">
        <v>44924</v>
      </c>
      <c r="C204" s="1">
        <v>44923.638888888891</v>
      </c>
      <c r="D204">
        <v>1</v>
      </c>
      <c r="E204" t="s">
        <v>17</v>
      </c>
      <c r="F204">
        <v>10</v>
      </c>
      <c r="G204">
        <v>28.8</v>
      </c>
      <c r="H204">
        <v>23.9</v>
      </c>
      <c r="I204">
        <v>52.7</v>
      </c>
      <c r="J204">
        <v>600</v>
      </c>
      <c r="K204">
        <v>1200</v>
      </c>
      <c r="L204">
        <v>2</v>
      </c>
      <c r="M204">
        <v>2</v>
      </c>
      <c r="N204">
        <v>0</v>
      </c>
      <c r="O204">
        <v>0</v>
      </c>
      <c r="P204">
        <v>8.8000000000000007</v>
      </c>
      <c r="Q204">
        <v>-18.5</v>
      </c>
      <c r="R204">
        <v>8.6999999999999993</v>
      </c>
      <c r="S204">
        <v>15.4</v>
      </c>
    </row>
    <row r="205" spans="1:19" x14ac:dyDescent="0.2">
      <c r="A205" t="s">
        <v>16</v>
      </c>
      <c r="B205" s="1">
        <v>44707</v>
      </c>
      <c r="C205" s="1">
        <v>44707.638888888891</v>
      </c>
      <c r="D205">
        <v>0</v>
      </c>
      <c r="E205" t="s">
        <v>17</v>
      </c>
      <c r="F205">
        <v>10</v>
      </c>
      <c r="G205">
        <v>22.5</v>
      </c>
      <c r="H205">
        <v>26.1</v>
      </c>
      <c r="I205">
        <v>48.6</v>
      </c>
      <c r="J205">
        <v>300</v>
      </c>
      <c r="K205">
        <v>500</v>
      </c>
      <c r="L205">
        <v>1</v>
      </c>
      <c r="M205">
        <v>0</v>
      </c>
      <c r="N205">
        <v>1</v>
      </c>
      <c r="O205">
        <v>1</v>
      </c>
      <c r="P205">
        <v>13</v>
      </c>
      <c r="Q205">
        <v>-52.3</v>
      </c>
      <c r="R205">
        <v>-36.9</v>
      </c>
      <c r="S205">
        <v>22.72</v>
      </c>
    </row>
    <row r="206" spans="1:19" x14ac:dyDescent="0.2">
      <c r="A206" t="s">
        <v>16</v>
      </c>
      <c r="B206" s="1">
        <v>44931</v>
      </c>
      <c r="C206" s="1">
        <v>44925.638888888891</v>
      </c>
      <c r="D206">
        <v>4</v>
      </c>
      <c r="E206" t="s">
        <v>17</v>
      </c>
      <c r="F206">
        <v>10</v>
      </c>
      <c r="G206">
        <v>26.4</v>
      </c>
      <c r="H206">
        <v>24</v>
      </c>
      <c r="I206">
        <v>50.4</v>
      </c>
      <c r="J206">
        <v>1300</v>
      </c>
      <c r="K206">
        <v>1800</v>
      </c>
      <c r="L206">
        <v>0</v>
      </c>
      <c r="M206">
        <v>0</v>
      </c>
      <c r="N206">
        <v>1</v>
      </c>
      <c r="O206">
        <v>1</v>
      </c>
      <c r="P206">
        <v>7.9</v>
      </c>
      <c r="Q206">
        <v>-11</v>
      </c>
      <c r="R206">
        <v>-8.1999999999999993</v>
      </c>
      <c r="S206">
        <v>14.87</v>
      </c>
    </row>
    <row r="207" spans="1:19" x14ac:dyDescent="0.2">
      <c r="A207" t="s">
        <v>16</v>
      </c>
      <c r="B207" s="1">
        <v>44931</v>
      </c>
      <c r="C207" s="1">
        <v>44928.638888888891</v>
      </c>
      <c r="D207">
        <v>3</v>
      </c>
      <c r="E207" t="s">
        <v>17</v>
      </c>
      <c r="F207">
        <v>10</v>
      </c>
      <c r="G207">
        <v>26.65</v>
      </c>
      <c r="H207">
        <v>25.6</v>
      </c>
      <c r="I207">
        <v>52.2</v>
      </c>
      <c r="J207">
        <v>1100</v>
      </c>
      <c r="K207">
        <v>1400</v>
      </c>
      <c r="L207">
        <v>0</v>
      </c>
      <c r="M207">
        <v>0</v>
      </c>
      <c r="N207">
        <v>0</v>
      </c>
      <c r="O207">
        <v>0</v>
      </c>
      <c r="P207">
        <v>17.899999999999999</v>
      </c>
      <c r="Q207">
        <v>0</v>
      </c>
      <c r="R207">
        <v>17.899999999999999</v>
      </c>
      <c r="S207">
        <v>14.69</v>
      </c>
    </row>
    <row r="208" spans="1:19" x14ac:dyDescent="0.2">
      <c r="A208" t="s">
        <v>16</v>
      </c>
      <c r="B208" s="1">
        <v>44931</v>
      </c>
      <c r="C208" s="1">
        <v>44929.638888888891</v>
      </c>
      <c r="D208">
        <v>2</v>
      </c>
      <c r="E208" t="s">
        <v>17</v>
      </c>
      <c r="F208">
        <v>10</v>
      </c>
      <c r="G208">
        <v>21.75</v>
      </c>
      <c r="H208">
        <v>23.3</v>
      </c>
      <c r="I208">
        <v>45</v>
      </c>
      <c r="J208">
        <v>900</v>
      </c>
      <c r="K208">
        <v>1100</v>
      </c>
      <c r="L208">
        <v>0</v>
      </c>
      <c r="M208">
        <v>0</v>
      </c>
      <c r="N208">
        <v>1</v>
      </c>
      <c r="O208">
        <v>1</v>
      </c>
      <c r="P208">
        <v>6</v>
      </c>
      <c r="Q208">
        <v>-7.4</v>
      </c>
      <c r="R208">
        <v>4.2</v>
      </c>
      <c r="S208">
        <v>14.39</v>
      </c>
    </row>
    <row r="209" spans="1:19" x14ac:dyDescent="0.2">
      <c r="A209" t="s">
        <v>16</v>
      </c>
      <c r="B209" s="1">
        <v>44931</v>
      </c>
      <c r="C209" s="1">
        <v>44930.638888888891</v>
      </c>
      <c r="D209">
        <v>1</v>
      </c>
      <c r="E209" t="s">
        <v>17</v>
      </c>
      <c r="F209">
        <v>10</v>
      </c>
      <c r="G209">
        <v>21.25</v>
      </c>
      <c r="H209">
        <v>26.95</v>
      </c>
      <c r="I209">
        <v>48.2</v>
      </c>
      <c r="J209">
        <v>700</v>
      </c>
      <c r="K209">
        <v>800</v>
      </c>
      <c r="L209">
        <v>0</v>
      </c>
      <c r="M209">
        <v>0</v>
      </c>
      <c r="N209">
        <v>2</v>
      </c>
      <c r="O209">
        <v>1</v>
      </c>
      <c r="P209">
        <v>3.4</v>
      </c>
      <c r="Q209">
        <v>-20.9</v>
      </c>
      <c r="R209">
        <v>-17.3</v>
      </c>
      <c r="S209">
        <v>15.2</v>
      </c>
    </row>
    <row r="210" spans="1:19" x14ac:dyDescent="0.2">
      <c r="A210" t="s">
        <v>16</v>
      </c>
      <c r="B210" s="1">
        <v>44700</v>
      </c>
      <c r="C210" s="1">
        <v>44700.638888888891</v>
      </c>
      <c r="D210">
        <v>0</v>
      </c>
      <c r="E210" t="s">
        <v>17</v>
      </c>
      <c r="F210">
        <v>10</v>
      </c>
      <c r="G210">
        <v>25.05</v>
      </c>
      <c r="H210">
        <v>24.1</v>
      </c>
      <c r="I210">
        <v>49.2</v>
      </c>
      <c r="J210">
        <v>400</v>
      </c>
      <c r="K210">
        <v>600</v>
      </c>
      <c r="L210">
        <v>1</v>
      </c>
      <c r="M210">
        <v>1</v>
      </c>
      <c r="N210">
        <v>0</v>
      </c>
      <c r="O210">
        <v>0</v>
      </c>
      <c r="P210">
        <v>38.4</v>
      </c>
      <c r="Q210">
        <v>-4.0999999999999996</v>
      </c>
      <c r="R210">
        <v>38.4</v>
      </c>
      <c r="S210">
        <v>24.56</v>
      </c>
    </row>
    <row r="211" spans="1:19" x14ac:dyDescent="0.2">
      <c r="A211" t="s">
        <v>16</v>
      </c>
      <c r="B211" s="1">
        <v>44938</v>
      </c>
      <c r="C211" s="1">
        <v>44932.638888888891</v>
      </c>
      <c r="D211">
        <v>4</v>
      </c>
      <c r="E211" t="s">
        <v>17</v>
      </c>
      <c r="F211">
        <v>10</v>
      </c>
      <c r="G211">
        <v>24.8</v>
      </c>
      <c r="H211">
        <v>24.9</v>
      </c>
      <c r="I211">
        <v>49.7</v>
      </c>
      <c r="J211">
        <v>1500</v>
      </c>
      <c r="K211">
        <v>1600</v>
      </c>
      <c r="L211">
        <v>0</v>
      </c>
      <c r="M211">
        <v>0</v>
      </c>
      <c r="N211">
        <v>1</v>
      </c>
      <c r="O211">
        <v>1</v>
      </c>
      <c r="P211">
        <v>5.6</v>
      </c>
      <c r="Q211">
        <v>-10.199999999999999</v>
      </c>
      <c r="R211">
        <v>-3.2</v>
      </c>
      <c r="S211">
        <v>15.03</v>
      </c>
    </row>
    <row r="212" spans="1:19" x14ac:dyDescent="0.2">
      <c r="A212" t="s">
        <v>16</v>
      </c>
      <c r="B212" s="1">
        <v>44938</v>
      </c>
      <c r="C212" s="1">
        <v>44935.638888888891</v>
      </c>
      <c r="D212">
        <v>3</v>
      </c>
      <c r="E212" t="s">
        <v>17</v>
      </c>
      <c r="F212">
        <v>10</v>
      </c>
      <c r="G212">
        <v>24.35</v>
      </c>
      <c r="H212">
        <v>25.2</v>
      </c>
      <c r="I212">
        <v>49.6</v>
      </c>
      <c r="J212">
        <v>1300</v>
      </c>
      <c r="K212">
        <v>1200</v>
      </c>
      <c r="L212">
        <v>0</v>
      </c>
      <c r="M212">
        <v>0</v>
      </c>
      <c r="N212">
        <v>0</v>
      </c>
      <c r="O212">
        <v>0</v>
      </c>
      <c r="P212">
        <v>19</v>
      </c>
      <c r="Q212">
        <v>0.1</v>
      </c>
      <c r="R212">
        <v>19</v>
      </c>
      <c r="S212">
        <v>14.65</v>
      </c>
    </row>
    <row r="213" spans="1:19" x14ac:dyDescent="0.2">
      <c r="A213" t="s">
        <v>16</v>
      </c>
      <c r="B213" s="1">
        <v>44938</v>
      </c>
      <c r="C213" s="1">
        <v>44936.638888888891</v>
      </c>
      <c r="D213">
        <v>2</v>
      </c>
      <c r="E213" t="s">
        <v>17</v>
      </c>
      <c r="F213">
        <v>10</v>
      </c>
      <c r="G213">
        <v>22.75</v>
      </c>
      <c r="H213">
        <v>24.95</v>
      </c>
      <c r="I213">
        <v>47.7</v>
      </c>
      <c r="J213">
        <v>1100</v>
      </c>
      <c r="K213">
        <v>1100</v>
      </c>
      <c r="L213">
        <v>0</v>
      </c>
      <c r="M213">
        <v>0</v>
      </c>
      <c r="N213">
        <v>1</v>
      </c>
      <c r="O213">
        <v>1</v>
      </c>
      <c r="P213">
        <v>3.6</v>
      </c>
      <c r="Q213">
        <v>-15.9</v>
      </c>
      <c r="R213">
        <v>-0.7</v>
      </c>
      <c r="S213">
        <v>15.51</v>
      </c>
    </row>
    <row r="214" spans="1:19" x14ac:dyDescent="0.2">
      <c r="A214" t="s">
        <v>16</v>
      </c>
      <c r="B214" s="1">
        <v>44938</v>
      </c>
      <c r="C214" s="1">
        <v>44937.638888888891</v>
      </c>
      <c r="D214">
        <v>1</v>
      </c>
      <c r="E214" t="s">
        <v>17</v>
      </c>
      <c r="F214">
        <v>10</v>
      </c>
      <c r="G214">
        <v>24.2</v>
      </c>
      <c r="H214">
        <v>23.25</v>
      </c>
      <c r="I214">
        <v>47.4</v>
      </c>
      <c r="J214">
        <v>900</v>
      </c>
      <c r="K214">
        <v>1000</v>
      </c>
      <c r="L214">
        <v>0</v>
      </c>
      <c r="M214">
        <v>0</v>
      </c>
      <c r="N214">
        <v>1</v>
      </c>
      <c r="O214">
        <v>1</v>
      </c>
      <c r="P214">
        <v>19.2</v>
      </c>
      <c r="Q214">
        <v>-9.4</v>
      </c>
      <c r="R214">
        <v>16.2</v>
      </c>
      <c r="S214">
        <v>15.44</v>
      </c>
    </row>
    <row r="215" spans="1:19" x14ac:dyDescent="0.2">
      <c r="A215" t="s">
        <v>16</v>
      </c>
      <c r="B215" s="1">
        <v>44693</v>
      </c>
      <c r="C215" s="1">
        <v>44693.638888888891</v>
      </c>
      <c r="D215">
        <v>0</v>
      </c>
      <c r="E215" t="s">
        <v>17</v>
      </c>
      <c r="F215">
        <v>10</v>
      </c>
      <c r="G215">
        <v>23.35</v>
      </c>
      <c r="H215">
        <v>22.2</v>
      </c>
      <c r="I215">
        <v>45.6</v>
      </c>
      <c r="J215">
        <v>700</v>
      </c>
      <c r="K215">
        <v>700</v>
      </c>
      <c r="L215">
        <v>0</v>
      </c>
      <c r="M215">
        <v>0</v>
      </c>
      <c r="N215">
        <v>2</v>
      </c>
      <c r="O215">
        <v>2</v>
      </c>
      <c r="P215">
        <v>23.3</v>
      </c>
      <c r="Q215">
        <v>-6.4</v>
      </c>
      <c r="R215">
        <v>16.2</v>
      </c>
      <c r="S215">
        <v>24.27</v>
      </c>
    </row>
    <row r="216" spans="1:19" x14ac:dyDescent="0.2">
      <c r="A216" t="s">
        <v>16</v>
      </c>
      <c r="B216" s="1">
        <v>44945</v>
      </c>
      <c r="C216" s="1">
        <v>44939.638888888891</v>
      </c>
      <c r="D216">
        <v>4</v>
      </c>
      <c r="E216" t="s">
        <v>17</v>
      </c>
      <c r="F216">
        <v>10</v>
      </c>
      <c r="G216">
        <v>24.65</v>
      </c>
      <c r="H216">
        <v>23.7</v>
      </c>
      <c r="I216">
        <v>48.3</v>
      </c>
      <c r="J216">
        <v>1400</v>
      </c>
      <c r="K216">
        <v>1800</v>
      </c>
      <c r="L216">
        <v>1</v>
      </c>
      <c r="M216">
        <v>0</v>
      </c>
      <c r="N216">
        <v>0</v>
      </c>
      <c r="O216">
        <v>0</v>
      </c>
      <c r="P216">
        <v>6.7</v>
      </c>
      <c r="Q216">
        <v>-1.9</v>
      </c>
      <c r="R216">
        <v>1.7</v>
      </c>
      <c r="S216">
        <v>14.46</v>
      </c>
    </row>
    <row r="217" spans="1:19" x14ac:dyDescent="0.2">
      <c r="A217" t="s">
        <v>16</v>
      </c>
      <c r="B217" s="1">
        <v>44945</v>
      </c>
      <c r="C217" s="1">
        <v>44942.638888888891</v>
      </c>
      <c r="D217">
        <v>3</v>
      </c>
      <c r="E217" t="s">
        <v>17</v>
      </c>
      <c r="F217">
        <v>10</v>
      </c>
      <c r="G217">
        <v>23.5</v>
      </c>
      <c r="H217">
        <v>25.85</v>
      </c>
      <c r="I217">
        <v>49.4</v>
      </c>
      <c r="J217">
        <v>1000</v>
      </c>
      <c r="K217">
        <v>1400</v>
      </c>
      <c r="L217">
        <v>0</v>
      </c>
      <c r="M217">
        <v>0</v>
      </c>
      <c r="N217">
        <v>1</v>
      </c>
      <c r="O217">
        <v>0</v>
      </c>
      <c r="P217">
        <v>4</v>
      </c>
      <c r="Q217">
        <v>-3.3</v>
      </c>
      <c r="R217">
        <v>1.2</v>
      </c>
      <c r="S217">
        <v>15.02</v>
      </c>
    </row>
    <row r="218" spans="1:19" x14ac:dyDescent="0.2">
      <c r="A218" t="s">
        <v>16</v>
      </c>
      <c r="B218" s="1">
        <v>44945</v>
      </c>
      <c r="C218" s="1">
        <v>44943.638888888891</v>
      </c>
      <c r="D218">
        <v>2</v>
      </c>
      <c r="E218" t="s">
        <v>17</v>
      </c>
      <c r="F218">
        <v>10</v>
      </c>
      <c r="G218">
        <v>23.45</v>
      </c>
      <c r="H218">
        <v>26.3</v>
      </c>
      <c r="I218">
        <v>49.8</v>
      </c>
      <c r="J218">
        <v>1000</v>
      </c>
      <c r="K218">
        <v>1000</v>
      </c>
      <c r="L218">
        <v>0</v>
      </c>
      <c r="M218">
        <v>0</v>
      </c>
      <c r="N218">
        <v>1</v>
      </c>
      <c r="O218">
        <v>1</v>
      </c>
      <c r="P218">
        <v>11</v>
      </c>
      <c r="Q218">
        <v>-2.7</v>
      </c>
      <c r="R218">
        <v>8.6</v>
      </c>
      <c r="S218">
        <v>14.59</v>
      </c>
    </row>
    <row r="219" spans="1:19" x14ac:dyDescent="0.2">
      <c r="A219" t="s">
        <v>16</v>
      </c>
      <c r="B219" s="1">
        <v>44945</v>
      </c>
      <c r="C219" s="1">
        <v>44944.638888888891</v>
      </c>
      <c r="D219">
        <v>1</v>
      </c>
      <c r="E219" t="s">
        <v>17</v>
      </c>
      <c r="F219">
        <v>10</v>
      </c>
      <c r="G219">
        <v>20.399999999999999</v>
      </c>
      <c r="H219">
        <v>23.85</v>
      </c>
      <c r="I219">
        <v>44.2</v>
      </c>
      <c r="J219">
        <v>600</v>
      </c>
      <c r="K219">
        <v>900</v>
      </c>
      <c r="L219">
        <v>0</v>
      </c>
      <c r="M219">
        <v>0</v>
      </c>
      <c r="N219">
        <v>0</v>
      </c>
      <c r="O219">
        <v>0</v>
      </c>
      <c r="P219">
        <v>25.2</v>
      </c>
      <c r="Q219">
        <v>-1.3</v>
      </c>
      <c r="R219">
        <v>24</v>
      </c>
      <c r="S219">
        <v>14.37</v>
      </c>
    </row>
    <row r="220" spans="1:19" x14ac:dyDescent="0.2">
      <c r="A220" t="s">
        <v>16</v>
      </c>
      <c r="B220" s="1">
        <v>44686</v>
      </c>
      <c r="C220" s="1">
        <v>44686.638888888891</v>
      </c>
      <c r="D220">
        <v>0</v>
      </c>
      <c r="E220" t="s">
        <v>17</v>
      </c>
      <c r="F220">
        <v>10</v>
      </c>
      <c r="G220">
        <v>30.75</v>
      </c>
      <c r="H220">
        <v>21.45</v>
      </c>
      <c r="I220">
        <v>52.2</v>
      </c>
      <c r="J220">
        <v>300</v>
      </c>
      <c r="K220">
        <v>400</v>
      </c>
      <c r="L220">
        <v>2</v>
      </c>
      <c r="M220">
        <v>2</v>
      </c>
      <c r="N220">
        <v>2</v>
      </c>
      <c r="O220">
        <v>1</v>
      </c>
      <c r="P220">
        <v>9.1999999999999993</v>
      </c>
      <c r="Q220">
        <v>-19.5</v>
      </c>
      <c r="R220">
        <v>-16.7</v>
      </c>
      <c r="S220">
        <v>20.29</v>
      </c>
    </row>
    <row r="221" spans="1:19" x14ac:dyDescent="0.2">
      <c r="A221" t="s">
        <v>16</v>
      </c>
      <c r="B221" s="1">
        <v>44951</v>
      </c>
      <c r="C221" s="1">
        <v>44945.638888888891</v>
      </c>
      <c r="D221">
        <v>4</v>
      </c>
      <c r="E221" t="s">
        <v>17</v>
      </c>
      <c r="F221">
        <v>10</v>
      </c>
      <c r="G221">
        <v>26.95</v>
      </c>
      <c r="H221">
        <v>25.3</v>
      </c>
      <c r="I221">
        <v>52.2</v>
      </c>
      <c r="J221">
        <v>1300</v>
      </c>
      <c r="K221">
        <v>1900</v>
      </c>
      <c r="L221">
        <v>0</v>
      </c>
      <c r="M221">
        <v>0</v>
      </c>
      <c r="N221">
        <v>0</v>
      </c>
      <c r="O221">
        <v>0</v>
      </c>
      <c r="P221">
        <v>23.4</v>
      </c>
      <c r="Q221">
        <v>-2.2000000000000002</v>
      </c>
      <c r="R221">
        <v>22.6</v>
      </c>
      <c r="S221">
        <v>13.96</v>
      </c>
    </row>
    <row r="222" spans="1:19" x14ac:dyDescent="0.2">
      <c r="A222" t="s">
        <v>16</v>
      </c>
      <c r="B222" s="1">
        <v>44951</v>
      </c>
      <c r="C222" s="1">
        <v>44946.638888888891</v>
      </c>
      <c r="D222">
        <v>3</v>
      </c>
      <c r="E222" t="s">
        <v>17</v>
      </c>
      <c r="F222">
        <v>10</v>
      </c>
      <c r="G222">
        <v>27.4</v>
      </c>
      <c r="H222">
        <v>26.6</v>
      </c>
      <c r="I222">
        <v>54</v>
      </c>
      <c r="J222">
        <v>900</v>
      </c>
      <c r="K222">
        <v>1400</v>
      </c>
      <c r="L222">
        <v>0</v>
      </c>
      <c r="M222">
        <v>0</v>
      </c>
      <c r="N222">
        <v>0</v>
      </c>
      <c r="O222">
        <v>0</v>
      </c>
      <c r="P222">
        <v>17.399999999999999</v>
      </c>
      <c r="Q222">
        <v>-3.5</v>
      </c>
      <c r="R222">
        <v>16</v>
      </c>
      <c r="S222">
        <v>13.79</v>
      </c>
    </row>
    <row r="223" spans="1:19" x14ac:dyDescent="0.2">
      <c r="A223" t="s">
        <v>16</v>
      </c>
      <c r="B223" s="1">
        <v>44951</v>
      </c>
      <c r="C223" s="1">
        <v>44949.638888888891</v>
      </c>
      <c r="D223">
        <v>2</v>
      </c>
      <c r="E223" t="s">
        <v>17</v>
      </c>
      <c r="F223">
        <v>10</v>
      </c>
      <c r="G223">
        <v>20.9</v>
      </c>
      <c r="H223">
        <v>26.95</v>
      </c>
      <c r="I223">
        <v>47.8</v>
      </c>
      <c r="J223">
        <v>800</v>
      </c>
      <c r="K223">
        <v>900</v>
      </c>
      <c r="L223">
        <v>0</v>
      </c>
      <c r="M223">
        <v>0</v>
      </c>
      <c r="N223">
        <v>0</v>
      </c>
      <c r="O223">
        <v>0</v>
      </c>
      <c r="P223">
        <v>19.600000000000001</v>
      </c>
      <c r="Q223">
        <v>0.2</v>
      </c>
      <c r="R223">
        <v>18.7</v>
      </c>
      <c r="S223">
        <v>13.62</v>
      </c>
    </row>
    <row r="224" spans="1:19" x14ac:dyDescent="0.2">
      <c r="A224" t="s">
        <v>16</v>
      </c>
      <c r="B224" s="1">
        <v>44951</v>
      </c>
      <c r="C224" s="1">
        <v>44950.638888888891</v>
      </c>
      <c r="D224">
        <v>1</v>
      </c>
      <c r="E224" t="s">
        <v>17</v>
      </c>
      <c r="F224">
        <v>10</v>
      </c>
      <c r="G224">
        <v>22.6</v>
      </c>
      <c r="H224">
        <v>24.5</v>
      </c>
      <c r="I224">
        <v>47.1</v>
      </c>
      <c r="J224">
        <v>500</v>
      </c>
      <c r="K224">
        <v>600</v>
      </c>
      <c r="L224">
        <v>0</v>
      </c>
      <c r="M224">
        <v>0</v>
      </c>
      <c r="N224">
        <v>1</v>
      </c>
      <c r="O224">
        <v>1</v>
      </c>
      <c r="P224">
        <v>13.1</v>
      </c>
      <c r="Q224">
        <v>-4.2</v>
      </c>
      <c r="R224">
        <v>9.8000000000000007</v>
      </c>
      <c r="S224">
        <v>13.66</v>
      </c>
    </row>
    <row r="225" spans="1:19" x14ac:dyDescent="0.2">
      <c r="A225" t="s">
        <v>16</v>
      </c>
      <c r="B225" s="1">
        <v>44679</v>
      </c>
      <c r="C225" s="1">
        <v>44679.638888888891</v>
      </c>
      <c r="D225">
        <v>0</v>
      </c>
      <c r="E225" t="s">
        <v>17</v>
      </c>
      <c r="F225">
        <v>10</v>
      </c>
      <c r="G225">
        <v>24.1</v>
      </c>
      <c r="H225">
        <v>24.9</v>
      </c>
      <c r="I225">
        <v>49</v>
      </c>
      <c r="J225">
        <v>300</v>
      </c>
      <c r="K225">
        <v>400</v>
      </c>
      <c r="L225">
        <v>2</v>
      </c>
      <c r="M225">
        <v>1</v>
      </c>
      <c r="N225">
        <v>1</v>
      </c>
      <c r="O225">
        <v>1</v>
      </c>
      <c r="P225">
        <v>6.8</v>
      </c>
      <c r="Q225">
        <v>-33.700000000000003</v>
      </c>
      <c r="R225">
        <v>-25.1</v>
      </c>
      <c r="S225">
        <v>19.38</v>
      </c>
    </row>
    <row r="226" spans="1:19" x14ac:dyDescent="0.2">
      <c r="A226" t="s">
        <v>16</v>
      </c>
      <c r="B226" s="1">
        <v>44959</v>
      </c>
      <c r="C226" s="1">
        <v>44953.638888888891</v>
      </c>
      <c r="D226">
        <v>4</v>
      </c>
      <c r="E226" t="s">
        <v>17</v>
      </c>
      <c r="F226">
        <v>10</v>
      </c>
      <c r="G226">
        <v>24.1</v>
      </c>
      <c r="H226">
        <v>26.9</v>
      </c>
      <c r="I226">
        <v>51</v>
      </c>
      <c r="J226">
        <v>2800</v>
      </c>
      <c r="K226">
        <v>3700</v>
      </c>
      <c r="L226">
        <v>0</v>
      </c>
      <c r="M226">
        <v>0</v>
      </c>
      <c r="N226">
        <v>2</v>
      </c>
      <c r="O226">
        <v>2</v>
      </c>
      <c r="P226">
        <v>9</v>
      </c>
      <c r="Q226">
        <v>-27.6</v>
      </c>
      <c r="R226">
        <v>-20.100000000000001</v>
      </c>
      <c r="S226">
        <v>17.32</v>
      </c>
    </row>
    <row r="227" spans="1:19" x14ac:dyDescent="0.2">
      <c r="A227" t="s">
        <v>16</v>
      </c>
      <c r="B227" s="1">
        <v>44959</v>
      </c>
      <c r="C227" s="1">
        <v>44956.638888888891</v>
      </c>
      <c r="D227">
        <v>3</v>
      </c>
      <c r="E227" t="s">
        <v>17</v>
      </c>
      <c r="F227">
        <v>10</v>
      </c>
      <c r="G227">
        <v>24.6</v>
      </c>
      <c r="H227">
        <v>20</v>
      </c>
      <c r="I227">
        <v>44.6</v>
      </c>
      <c r="J227">
        <v>3100</v>
      </c>
      <c r="K227">
        <v>4300</v>
      </c>
      <c r="L227">
        <v>0</v>
      </c>
      <c r="M227">
        <v>0</v>
      </c>
      <c r="N227">
        <v>0</v>
      </c>
      <c r="O227">
        <v>0</v>
      </c>
      <c r="P227">
        <v>17.399999999999999</v>
      </c>
      <c r="Q227">
        <v>-5.4</v>
      </c>
      <c r="R227">
        <v>15.3</v>
      </c>
      <c r="S227">
        <v>17.71</v>
      </c>
    </row>
    <row r="228" spans="1:19" x14ac:dyDescent="0.2">
      <c r="A228" t="s">
        <v>16</v>
      </c>
      <c r="B228" s="1">
        <v>44959</v>
      </c>
      <c r="C228" s="1">
        <v>44957.638888888891</v>
      </c>
      <c r="D228">
        <v>2</v>
      </c>
      <c r="E228" t="s">
        <v>17</v>
      </c>
      <c r="F228">
        <v>10</v>
      </c>
      <c r="G228">
        <v>24.45</v>
      </c>
      <c r="H228">
        <v>22.2</v>
      </c>
      <c r="I228">
        <v>46.6</v>
      </c>
      <c r="J228">
        <v>2900</v>
      </c>
      <c r="K228">
        <v>3300</v>
      </c>
      <c r="L228">
        <v>0</v>
      </c>
      <c r="M228">
        <v>0</v>
      </c>
      <c r="N228">
        <v>0</v>
      </c>
      <c r="O228">
        <v>0</v>
      </c>
      <c r="P228">
        <v>15.7</v>
      </c>
      <c r="Q228">
        <v>-1</v>
      </c>
      <c r="R228">
        <v>11.4</v>
      </c>
      <c r="S228">
        <v>16.88</v>
      </c>
    </row>
    <row r="229" spans="1:19" x14ac:dyDescent="0.2">
      <c r="A229" t="s">
        <v>16</v>
      </c>
      <c r="B229" s="1">
        <v>44959</v>
      </c>
      <c r="C229" s="1">
        <v>44958.638888888891</v>
      </c>
      <c r="D229">
        <v>1</v>
      </c>
      <c r="E229" t="s">
        <v>17</v>
      </c>
      <c r="F229">
        <v>10</v>
      </c>
      <c r="G229">
        <v>24.75</v>
      </c>
      <c r="H229">
        <v>24.9</v>
      </c>
      <c r="I229">
        <v>49.6</v>
      </c>
      <c r="J229">
        <v>2000</v>
      </c>
      <c r="K229">
        <v>2400</v>
      </c>
      <c r="L229">
        <v>1</v>
      </c>
      <c r="M229">
        <v>1</v>
      </c>
      <c r="N229">
        <v>1</v>
      </c>
      <c r="O229">
        <v>1</v>
      </c>
      <c r="P229">
        <v>30.3</v>
      </c>
      <c r="Q229">
        <v>-18.600000000000001</v>
      </c>
      <c r="R229">
        <v>-14.1</v>
      </c>
      <c r="S229">
        <v>16.78</v>
      </c>
    </row>
    <row r="230" spans="1:19" x14ac:dyDescent="0.2">
      <c r="A230" t="s">
        <v>16</v>
      </c>
      <c r="B230" s="1">
        <v>44672</v>
      </c>
      <c r="C230" s="1">
        <v>44672.638888888891</v>
      </c>
      <c r="D230">
        <v>0</v>
      </c>
      <c r="E230" t="s">
        <v>17</v>
      </c>
      <c r="F230">
        <v>10</v>
      </c>
      <c r="G230">
        <v>29</v>
      </c>
      <c r="H230">
        <v>22.75</v>
      </c>
      <c r="I230">
        <v>51.8</v>
      </c>
      <c r="J230">
        <v>300</v>
      </c>
      <c r="K230">
        <v>400</v>
      </c>
      <c r="L230">
        <v>5</v>
      </c>
      <c r="M230">
        <v>5</v>
      </c>
      <c r="N230">
        <v>0</v>
      </c>
      <c r="O230">
        <v>0</v>
      </c>
      <c r="P230">
        <v>7.2</v>
      </c>
      <c r="Q230">
        <v>-33.6</v>
      </c>
      <c r="R230">
        <v>-27.3</v>
      </c>
      <c r="S230">
        <v>17.850000000000001</v>
      </c>
    </row>
    <row r="231" spans="1:19" x14ac:dyDescent="0.2">
      <c r="A231" t="s">
        <v>16</v>
      </c>
      <c r="B231" s="1">
        <v>44966</v>
      </c>
      <c r="C231" s="1">
        <v>44960.638888888891</v>
      </c>
      <c r="D231">
        <v>4</v>
      </c>
      <c r="E231" t="s">
        <v>17</v>
      </c>
      <c r="F231">
        <v>10</v>
      </c>
      <c r="G231">
        <v>23.6</v>
      </c>
      <c r="H231">
        <v>24.7</v>
      </c>
      <c r="I231">
        <v>48.3</v>
      </c>
      <c r="J231">
        <v>1700</v>
      </c>
      <c r="K231">
        <v>2800</v>
      </c>
      <c r="L231">
        <v>1</v>
      </c>
      <c r="M231">
        <v>0</v>
      </c>
      <c r="N231">
        <v>1</v>
      </c>
      <c r="O231">
        <v>1</v>
      </c>
      <c r="P231">
        <v>0.6</v>
      </c>
      <c r="Q231">
        <v>-22</v>
      </c>
      <c r="R231">
        <v>-14.8</v>
      </c>
      <c r="S231">
        <v>14.4</v>
      </c>
    </row>
    <row r="232" spans="1:19" x14ac:dyDescent="0.2">
      <c r="A232" t="s">
        <v>16</v>
      </c>
      <c r="B232" s="1">
        <v>44966</v>
      </c>
      <c r="C232" s="1">
        <v>44963.638888888891</v>
      </c>
      <c r="D232">
        <v>3</v>
      </c>
      <c r="E232" t="s">
        <v>17</v>
      </c>
      <c r="F232">
        <v>10</v>
      </c>
      <c r="G232">
        <v>24.15</v>
      </c>
      <c r="H232">
        <v>25</v>
      </c>
      <c r="I232">
        <v>49.2</v>
      </c>
      <c r="J232">
        <v>1300</v>
      </c>
      <c r="K232">
        <v>2300</v>
      </c>
      <c r="L232">
        <v>0</v>
      </c>
      <c r="M232">
        <v>0</v>
      </c>
      <c r="N232">
        <v>1</v>
      </c>
      <c r="O232">
        <v>1</v>
      </c>
      <c r="P232">
        <v>5.0999999999999996</v>
      </c>
      <c r="Q232">
        <v>-4.3</v>
      </c>
      <c r="R232">
        <v>3</v>
      </c>
      <c r="S232">
        <v>14.69</v>
      </c>
    </row>
    <row r="233" spans="1:19" x14ac:dyDescent="0.2">
      <c r="A233" t="s">
        <v>16</v>
      </c>
      <c r="B233" s="1">
        <v>44966</v>
      </c>
      <c r="C233" s="1">
        <v>44964.638888888891</v>
      </c>
      <c r="D233">
        <v>2</v>
      </c>
      <c r="E233" t="s">
        <v>17</v>
      </c>
      <c r="F233">
        <v>10</v>
      </c>
      <c r="G233">
        <v>22.95</v>
      </c>
      <c r="H233">
        <v>26.25</v>
      </c>
      <c r="I233">
        <v>49.2</v>
      </c>
      <c r="J233">
        <v>1200</v>
      </c>
      <c r="K233">
        <v>1500</v>
      </c>
      <c r="L233">
        <v>0</v>
      </c>
      <c r="M233">
        <v>0</v>
      </c>
      <c r="N233">
        <v>1</v>
      </c>
      <c r="O233">
        <v>1</v>
      </c>
      <c r="P233">
        <v>9.8000000000000007</v>
      </c>
      <c r="Q233">
        <v>-3.5</v>
      </c>
      <c r="R233">
        <v>0.7</v>
      </c>
      <c r="S233">
        <v>14.13</v>
      </c>
    </row>
    <row r="234" spans="1:19" x14ac:dyDescent="0.2">
      <c r="A234" t="s">
        <v>16</v>
      </c>
      <c r="B234" s="1">
        <v>44966</v>
      </c>
      <c r="C234" s="1">
        <v>44965.638888888891</v>
      </c>
      <c r="D234">
        <v>1</v>
      </c>
      <c r="E234" t="s">
        <v>17</v>
      </c>
      <c r="F234">
        <v>10</v>
      </c>
      <c r="G234">
        <v>23.5</v>
      </c>
      <c r="H234">
        <v>25.1</v>
      </c>
      <c r="I234">
        <v>48.6</v>
      </c>
      <c r="J234">
        <v>800</v>
      </c>
      <c r="K234">
        <v>1100</v>
      </c>
      <c r="L234">
        <v>0</v>
      </c>
      <c r="M234">
        <v>0</v>
      </c>
      <c r="N234">
        <v>0</v>
      </c>
      <c r="O234">
        <v>0</v>
      </c>
      <c r="P234">
        <v>29.8</v>
      </c>
      <c r="Q234">
        <v>-0.3</v>
      </c>
      <c r="R234">
        <v>28.2</v>
      </c>
      <c r="S234">
        <v>13.6</v>
      </c>
    </row>
    <row r="235" spans="1:19" x14ac:dyDescent="0.2">
      <c r="A235" t="s">
        <v>16</v>
      </c>
      <c r="B235" s="1">
        <v>44664</v>
      </c>
      <c r="C235" s="1">
        <v>44664.638888888891</v>
      </c>
      <c r="D235">
        <v>0</v>
      </c>
      <c r="E235" t="s">
        <v>17</v>
      </c>
      <c r="F235">
        <v>10</v>
      </c>
      <c r="G235">
        <v>20.6</v>
      </c>
      <c r="H235">
        <v>22.2</v>
      </c>
      <c r="I235">
        <v>42.8</v>
      </c>
      <c r="J235">
        <v>500</v>
      </c>
      <c r="K235">
        <v>400</v>
      </c>
      <c r="L235">
        <v>0</v>
      </c>
      <c r="M235">
        <v>0</v>
      </c>
      <c r="N235">
        <v>1</v>
      </c>
      <c r="O235">
        <v>1</v>
      </c>
      <c r="P235">
        <v>29.4</v>
      </c>
      <c r="Q235">
        <v>-4.2</v>
      </c>
      <c r="R235">
        <v>29.4</v>
      </c>
      <c r="S235">
        <v>17.79</v>
      </c>
    </row>
    <row r="236" spans="1:19" x14ac:dyDescent="0.2">
      <c r="A236" t="s">
        <v>16</v>
      </c>
      <c r="B236" s="1">
        <v>44973</v>
      </c>
      <c r="C236" s="1">
        <v>44967.638888888891</v>
      </c>
      <c r="D236">
        <v>4</v>
      </c>
      <c r="E236" t="s">
        <v>17</v>
      </c>
      <c r="F236">
        <v>10</v>
      </c>
      <c r="G236">
        <v>26.6</v>
      </c>
      <c r="H236">
        <v>23.95</v>
      </c>
      <c r="I236">
        <v>50.6</v>
      </c>
      <c r="J236">
        <v>1200</v>
      </c>
      <c r="K236">
        <v>1600</v>
      </c>
      <c r="L236">
        <v>0</v>
      </c>
      <c r="M236">
        <v>0</v>
      </c>
      <c r="N236">
        <v>0</v>
      </c>
      <c r="O236">
        <v>0</v>
      </c>
      <c r="P236">
        <v>14.2</v>
      </c>
      <c r="Q236">
        <v>0.4</v>
      </c>
      <c r="R236">
        <v>12.7</v>
      </c>
      <c r="S236">
        <v>12.75</v>
      </c>
    </row>
    <row r="237" spans="1:19" x14ac:dyDescent="0.2">
      <c r="A237" t="s">
        <v>16</v>
      </c>
      <c r="B237" s="1">
        <v>44973</v>
      </c>
      <c r="C237" s="1">
        <v>44970.638888888891</v>
      </c>
      <c r="D237">
        <v>3</v>
      </c>
      <c r="E237" t="s">
        <v>17</v>
      </c>
      <c r="F237">
        <v>10</v>
      </c>
      <c r="G237">
        <v>27.85</v>
      </c>
      <c r="H237">
        <v>26.55</v>
      </c>
      <c r="I237">
        <v>54.4</v>
      </c>
      <c r="J237">
        <v>1000</v>
      </c>
      <c r="K237">
        <v>1300</v>
      </c>
      <c r="L237">
        <v>0</v>
      </c>
      <c r="M237">
        <v>0</v>
      </c>
      <c r="N237">
        <v>0</v>
      </c>
      <c r="O237">
        <v>0</v>
      </c>
      <c r="P237">
        <v>15.4</v>
      </c>
      <c r="Q237">
        <v>-1.3</v>
      </c>
      <c r="R237">
        <v>11.7</v>
      </c>
      <c r="S237">
        <v>13.68</v>
      </c>
    </row>
    <row r="238" spans="1:19" x14ac:dyDescent="0.2">
      <c r="A238" t="s">
        <v>16</v>
      </c>
      <c r="B238" s="1">
        <v>44973</v>
      </c>
      <c r="C238" s="1">
        <v>44971.638888888891</v>
      </c>
      <c r="D238">
        <v>2</v>
      </c>
      <c r="E238" t="s">
        <v>17</v>
      </c>
      <c r="F238">
        <v>10</v>
      </c>
      <c r="G238">
        <v>23.65</v>
      </c>
      <c r="H238">
        <v>27.45</v>
      </c>
      <c r="I238">
        <v>51.1</v>
      </c>
      <c r="J238">
        <v>900</v>
      </c>
      <c r="K238">
        <v>900</v>
      </c>
      <c r="L238">
        <v>1</v>
      </c>
      <c r="M238">
        <v>0</v>
      </c>
      <c r="N238">
        <v>0</v>
      </c>
      <c r="O238">
        <v>0</v>
      </c>
      <c r="P238">
        <v>12.7</v>
      </c>
      <c r="Q238">
        <v>-1.4</v>
      </c>
      <c r="R238">
        <v>0.9</v>
      </c>
      <c r="S238">
        <v>13.45</v>
      </c>
    </row>
    <row r="239" spans="1:19" x14ac:dyDescent="0.2">
      <c r="A239" t="s">
        <v>16</v>
      </c>
      <c r="B239" s="1">
        <v>44973</v>
      </c>
      <c r="C239" s="1">
        <v>44972.638888888891</v>
      </c>
      <c r="D239">
        <v>1</v>
      </c>
      <c r="E239" t="s">
        <v>17</v>
      </c>
      <c r="F239">
        <v>10</v>
      </c>
      <c r="G239">
        <v>28.15</v>
      </c>
      <c r="H239">
        <v>26.7</v>
      </c>
      <c r="I239">
        <v>54.8</v>
      </c>
      <c r="J239">
        <v>500</v>
      </c>
      <c r="K239">
        <v>600</v>
      </c>
      <c r="L239">
        <v>1</v>
      </c>
      <c r="M239">
        <v>1</v>
      </c>
      <c r="N239">
        <v>0</v>
      </c>
      <c r="O239">
        <v>0</v>
      </c>
      <c r="P239">
        <v>10.6</v>
      </c>
      <c r="Q239">
        <v>-7.4</v>
      </c>
      <c r="R239">
        <v>4.8</v>
      </c>
      <c r="S239">
        <v>12.86</v>
      </c>
    </row>
    <row r="240" spans="1:19" x14ac:dyDescent="0.2">
      <c r="A240" t="s">
        <v>16</v>
      </c>
      <c r="B240" s="1">
        <v>44658</v>
      </c>
      <c r="C240" s="1">
        <v>44658.638888888891</v>
      </c>
      <c r="D240">
        <v>0</v>
      </c>
      <c r="E240" t="s">
        <v>17</v>
      </c>
      <c r="F240">
        <v>10</v>
      </c>
      <c r="G240">
        <v>28.05</v>
      </c>
      <c r="H240">
        <v>22.35</v>
      </c>
      <c r="I240">
        <v>50.4</v>
      </c>
      <c r="J240">
        <v>300</v>
      </c>
      <c r="K240">
        <v>400</v>
      </c>
      <c r="L240">
        <v>2</v>
      </c>
      <c r="M240">
        <v>2</v>
      </c>
      <c r="N240">
        <v>0</v>
      </c>
      <c r="O240">
        <v>0</v>
      </c>
      <c r="P240">
        <v>3.6</v>
      </c>
      <c r="Q240">
        <v>-28.9</v>
      </c>
      <c r="R240">
        <v>3.6</v>
      </c>
      <c r="S240">
        <v>19</v>
      </c>
    </row>
    <row r="241" spans="1:19" x14ac:dyDescent="0.2">
      <c r="A241" t="s">
        <v>16</v>
      </c>
      <c r="B241" s="1">
        <v>44980</v>
      </c>
      <c r="C241" s="1">
        <v>44974.638888888891</v>
      </c>
      <c r="D241">
        <v>4</v>
      </c>
      <c r="E241" t="s">
        <v>17</v>
      </c>
      <c r="F241">
        <v>10</v>
      </c>
      <c r="G241">
        <v>27.2</v>
      </c>
      <c r="H241">
        <v>26.05</v>
      </c>
      <c r="I241">
        <v>53.2</v>
      </c>
      <c r="J241">
        <v>1200</v>
      </c>
      <c r="K241">
        <v>1200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-15.8</v>
      </c>
      <c r="R241">
        <v>-14.8</v>
      </c>
      <c r="S241">
        <v>13.09</v>
      </c>
    </row>
    <row r="242" spans="1:19" x14ac:dyDescent="0.2">
      <c r="A242" t="s">
        <v>16</v>
      </c>
      <c r="B242" s="1">
        <v>44980</v>
      </c>
      <c r="C242" s="1">
        <v>44977.638888888891</v>
      </c>
      <c r="D242">
        <v>3</v>
      </c>
      <c r="E242" t="s">
        <v>17</v>
      </c>
      <c r="F242">
        <v>10</v>
      </c>
      <c r="G242">
        <v>25.7</v>
      </c>
      <c r="H242">
        <v>23.5</v>
      </c>
      <c r="I242">
        <v>49.2</v>
      </c>
      <c r="J242">
        <v>1100</v>
      </c>
      <c r="K242">
        <v>1100</v>
      </c>
      <c r="L242">
        <v>0</v>
      </c>
      <c r="M242">
        <v>0</v>
      </c>
      <c r="N242">
        <v>1</v>
      </c>
      <c r="O242">
        <v>0</v>
      </c>
      <c r="P242">
        <v>0.6</v>
      </c>
      <c r="Q242">
        <v>-10.5</v>
      </c>
      <c r="R242">
        <v>-9.6</v>
      </c>
      <c r="S242">
        <v>13.38</v>
      </c>
    </row>
    <row r="243" spans="1:19" x14ac:dyDescent="0.2">
      <c r="A243" t="s">
        <v>16</v>
      </c>
      <c r="B243" s="1">
        <v>44980</v>
      </c>
      <c r="C243" s="1">
        <v>44978.638888888891</v>
      </c>
      <c r="D243">
        <v>2</v>
      </c>
      <c r="E243" t="s">
        <v>17</v>
      </c>
      <c r="F243">
        <v>10</v>
      </c>
      <c r="G243">
        <v>23.8</v>
      </c>
      <c r="H243">
        <v>25.95</v>
      </c>
      <c r="I243">
        <v>49.8</v>
      </c>
      <c r="J243">
        <v>1100</v>
      </c>
      <c r="K243">
        <v>1100</v>
      </c>
      <c r="L243">
        <v>0</v>
      </c>
      <c r="M243">
        <v>0</v>
      </c>
      <c r="N243">
        <v>0</v>
      </c>
      <c r="O243">
        <v>0</v>
      </c>
      <c r="P243">
        <v>18.5</v>
      </c>
      <c r="Q243">
        <v>-0.9</v>
      </c>
      <c r="R243">
        <v>18.5</v>
      </c>
      <c r="S243">
        <v>14.01</v>
      </c>
    </row>
    <row r="244" spans="1:19" x14ac:dyDescent="0.2">
      <c r="A244" t="s">
        <v>16</v>
      </c>
      <c r="B244" s="1">
        <v>44980</v>
      </c>
      <c r="C244" s="1">
        <v>44979.638888888891</v>
      </c>
      <c r="D244">
        <v>1</v>
      </c>
      <c r="E244" t="s">
        <v>17</v>
      </c>
      <c r="F244">
        <v>10</v>
      </c>
      <c r="G244">
        <v>24.65</v>
      </c>
      <c r="H244">
        <v>25.45</v>
      </c>
      <c r="I244">
        <v>50.1</v>
      </c>
      <c r="J244">
        <v>700</v>
      </c>
      <c r="K244">
        <v>800</v>
      </c>
      <c r="L244">
        <v>0</v>
      </c>
      <c r="M244">
        <v>0</v>
      </c>
      <c r="N244">
        <v>1</v>
      </c>
      <c r="O244">
        <v>0</v>
      </c>
      <c r="P244">
        <v>3</v>
      </c>
      <c r="Q244">
        <v>-11.8</v>
      </c>
      <c r="R244">
        <v>3</v>
      </c>
      <c r="S244">
        <v>15.59</v>
      </c>
    </row>
    <row r="245" spans="1:19" x14ac:dyDescent="0.2">
      <c r="A245" t="s">
        <v>16</v>
      </c>
      <c r="B245" s="1">
        <v>44651</v>
      </c>
      <c r="C245" s="1">
        <v>44651.638888888891</v>
      </c>
      <c r="D245">
        <v>0</v>
      </c>
      <c r="E245" t="s">
        <v>17</v>
      </c>
      <c r="F245">
        <v>10</v>
      </c>
      <c r="G245">
        <v>19.850000000000001</v>
      </c>
      <c r="H245">
        <v>24.4</v>
      </c>
      <c r="I245">
        <v>44.2</v>
      </c>
      <c r="J245">
        <v>400</v>
      </c>
      <c r="K245">
        <v>500</v>
      </c>
      <c r="L245">
        <v>0</v>
      </c>
      <c r="M245">
        <v>0</v>
      </c>
      <c r="N245">
        <v>0</v>
      </c>
      <c r="O245">
        <v>0</v>
      </c>
      <c r="P245">
        <v>44</v>
      </c>
      <c r="Q245">
        <v>-0.5</v>
      </c>
      <c r="R245">
        <v>44</v>
      </c>
      <c r="S245">
        <v>20.56</v>
      </c>
    </row>
    <row r="246" spans="1:19" x14ac:dyDescent="0.2">
      <c r="A246" t="s">
        <v>16</v>
      </c>
      <c r="B246" s="1">
        <v>44987</v>
      </c>
      <c r="C246" s="1">
        <v>44981.638888888891</v>
      </c>
      <c r="D246">
        <v>4</v>
      </c>
      <c r="E246" t="s">
        <v>17</v>
      </c>
      <c r="F246">
        <v>10</v>
      </c>
      <c r="G246">
        <v>25.95</v>
      </c>
      <c r="H246">
        <v>25.15</v>
      </c>
      <c r="I246">
        <v>51.1</v>
      </c>
      <c r="J246">
        <v>1300</v>
      </c>
      <c r="K246">
        <v>1600</v>
      </c>
      <c r="L246">
        <v>0</v>
      </c>
      <c r="M246">
        <v>0</v>
      </c>
      <c r="N246">
        <v>0</v>
      </c>
      <c r="O246">
        <v>0</v>
      </c>
      <c r="P246">
        <v>12</v>
      </c>
      <c r="Q246">
        <v>-3.6</v>
      </c>
      <c r="R246">
        <v>9.9</v>
      </c>
      <c r="S246">
        <v>14.19</v>
      </c>
    </row>
    <row r="247" spans="1:19" x14ac:dyDescent="0.2">
      <c r="A247" t="s">
        <v>16</v>
      </c>
      <c r="B247" s="1">
        <v>44987</v>
      </c>
      <c r="C247" s="1">
        <v>44984.638888888891</v>
      </c>
      <c r="D247">
        <v>3</v>
      </c>
      <c r="E247" t="s">
        <v>17</v>
      </c>
      <c r="F247">
        <v>10</v>
      </c>
      <c r="G247">
        <v>27.35</v>
      </c>
      <c r="H247">
        <v>26.2</v>
      </c>
      <c r="I247">
        <v>53.6</v>
      </c>
      <c r="J247">
        <v>1100</v>
      </c>
      <c r="K247">
        <v>1400</v>
      </c>
      <c r="L247">
        <v>1</v>
      </c>
      <c r="M247">
        <v>0</v>
      </c>
      <c r="N247">
        <v>0</v>
      </c>
      <c r="O247">
        <v>0</v>
      </c>
      <c r="P247">
        <v>4.2</v>
      </c>
      <c r="Q247">
        <v>-7.8</v>
      </c>
      <c r="R247">
        <v>0.3</v>
      </c>
      <c r="S247">
        <v>13.88</v>
      </c>
    </row>
    <row r="248" spans="1:19" x14ac:dyDescent="0.2">
      <c r="A248" t="s">
        <v>16</v>
      </c>
      <c r="B248" s="1">
        <v>44987</v>
      </c>
      <c r="C248" s="1">
        <v>44985.638888888891</v>
      </c>
      <c r="D248">
        <v>2</v>
      </c>
      <c r="E248" t="s">
        <v>17</v>
      </c>
      <c r="F248">
        <v>10</v>
      </c>
      <c r="G248">
        <v>24.65</v>
      </c>
      <c r="H248">
        <v>24.85</v>
      </c>
      <c r="I248">
        <v>49.5</v>
      </c>
      <c r="J248">
        <v>800</v>
      </c>
      <c r="K248">
        <v>1100</v>
      </c>
      <c r="L248">
        <v>0</v>
      </c>
      <c r="M248">
        <v>0</v>
      </c>
      <c r="N248">
        <v>0</v>
      </c>
      <c r="O248">
        <v>0</v>
      </c>
      <c r="P248">
        <v>21.8</v>
      </c>
      <c r="Q248">
        <v>0.7</v>
      </c>
      <c r="R248">
        <v>20.2</v>
      </c>
      <c r="S248">
        <v>14.02</v>
      </c>
    </row>
    <row r="249" spans="1:19" x14ac:dyDescent="0.2">
      <c r="A249" t="s">
        <v>16</v>
      </c>
      <c r="B249" s="1">
        <v>44987</v>
      </c>
      <c r="C249" s="1">
        <v>44986.638888888891</v>
      </c>
      <c r="D249">
        <v>1</v>
      </c>
      <c r="E249" t="s">
        <v>17</v>
      </c>
      <c r="F249">
        <v>10</v>
      </c>
      <c r="G249">
        <v>22.75</v>
      </c>
      <c r="H249">
        <v>26.3</v>
      </c>
      <c r="I249">
        <v>49</v>
      </c>
      <c r="J249">
        <v>500</v>
      </c>
      <c r="K249">
        <v>700</v>
      </c>
      <c r="L249">
        <v>0</v>
      </c>
      <c r="M249">
        <v>0</v>
      </c>
      <c r="N249">
        <v>0</v>
      </c>
      <c r="O249">
        <v>0</v>
      </c>
      <c r="P249">
        <v>21.1</v>
      </c>
      <c r="Q249">
        <v>-1.8</v>
      </c>
      <c r="R249">
        <v>18.600000000000001</v>
      </c>
      <c r="S249">
        <v>13</v>
      </c>
    </row>
    <row r="250" spans="1:19" x14ac:dyDescent="0.2">
      <c r="A250" t="s">
        <v>16</v>
      </c>
      <c r="B250" s="1">
        <v>44644</v>
      </c>
      <c r="C250" s="1">
        <v>44644.638888888891</v>
      </c>
      <c r="D250">
        <v>0</v>
      </c>
      <c r="E250" t="s">
        <v>17</v>
      </c>
      <c r="F250">
        <v>10</v>
      </c>
      <c r="G250">
        <v>25.85</v>
      </c>
      <c r="H250">
        <v>24</v>
      </c>
      <c r="I250">
        <v>49.8</v>
      </c>
      <c r="J250">
        <v>700</v>
      </c>
      <c r="K250">
        <v>600</v>
      </c>
      <c r="L250">
        <v>0</v>
      </c>
      <c r="M250">
        <v>0</v>
      </c>
      <c r="N250">
        <v>2</v>
      </c>
      <c r="O250">
        <v>2</v>
      </c>
      <c r="P250">
        <v>22</v>
      </c>
      <c r="Q250">
        <v>-11.2</v>
      </c>
      <c r="R250">
        <v>15.1</v>
      </c>
      <c r="S250">
        <v>23.93</v>
      </c>
    </row>
    <row r="251" spans="1:19" x14ac:dyDescent="0.2">
      <c r="A251" t="s">
        <v>16</v>
      </c>
      <c r="B251" s="1">
        <v>44994</v>
      </c>
      <c r="C251" s="1">
        <v>44988.638888888891</v>
      </c>
      <c r="D251">
        <v>3</v>
      </c>
      <c r="E251" t="s">
        <v>17</v>
      </c>
      <c r="F251">
        <v>10</v>
      </c>
      <c r="G251">
        <v>24.7</v>
      </c>
      <c r="H251">
        <v>23.35</v>
      </c>
      <c r="I251">
        <v>48</v>
      </c>
      <c r="J251">
        <v>1000</v>
      </c>
      <c r="K251">
        <v>1300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-15.4</v>
      </c>
      <c r="R251">
        <v>-8.1</v>
      </c>
      <c r="S251">
        <v>12.18</v>
      </c>
    </row>
    <row r="252" spans="1:19" x14ac:dyDescent="0.2">
      <c r="A252" t="s">
        <v>16</v>
      </c>
      <c r="B252" s="1">
        <v>44994</v>
      </c>
      <c r="C252" s="1">
        <v>44991.638888888891</v>
      </c>
      <c r="D252">
        <v>2</v>
      </c>
      <c r="E252" t="s">
        <v>17</v>
      </c>
      <c r="F252">
        <v>10</v>
      </c>
      <c r="G252">
        <v>24.25</v>
      </c>
      <c r="H252">
        <v>23.4</v>
      </c>
      <c r="I252">
        <v>47.6</v>
      </c>
      <c r="J252">
        <v>800</v>
      </c>
      <c r="K252">
        <v>1000</v>
      </c>
      <c r="L252">
        <v>0</v>
      </c>
      <c r="M252">
        <v>0</v>
      </c>
      <c r="N252">
        <v>1</v>
      </c>
      <c r="O252">
        <v>0</v>
      </c>
      <c r="P252">
        <v>4.0999999999999996</v>
      </c>
      <c r="Q252">
        <v>-5.8</v>
      </c>
      <c r="R252">
        <v>3.6</v>
      </c>
      <c r="S252">
        <v>12.27</v>
      </c>
    </row>
    <row r="253" spans="1:19" x14ac:dyDescent="0.2">
      <c r="A253" t="s">
        <v>16</v>
      </c>
      <c r="B253" s="1">
        <v>44994</v>
      </c>
      <c r="C253" s="1">
        <v>44993.638888888891</v>
      </c>
      <c r="D253">
        <v>1</v>
      </c>
      <c r="E253" t="s">
        <v>17</v>
      </c>
      <c r="F253">
        <v>10</v>
      </c>
      <c r="G253">
        <v>28.65</v>
      </c>
      <c r="H253">
        <v>23.8</v>
      </c>
      <c r="I253">
        <v>52.4</v>
      </c>
      <c r="J253">
        <v>500</v>
      </c>
      <c r="K253">
        <v>800</v>
      </c>
      <c r="L253">
        <v>1</v>
      </c>
      <c r="M253">
        <v>0</v>
      </c>
      <c r="N253">
        <v>0</v>
      </c>
      <c r="O253">
        <v>0</v>
      </c>
      <c r="P253">
        <v>23.5</v>
      </c>
      <c r="Q253">
        <v>0.2</v>
      </c>
      <c r="R253">
        <v>0.6</v>
      </c>
      <c r="S253">
        <v>12.45</v>
      </c>
    </row>
    <row r="254" spans="1:19" x14ac:dyDescent="0.2">
      <c r="A254" t="s">
        <v>16</v>
      </c>
      <c r="B254" s="1">
        <v>44637</v>
      </c>
      <c r="C254" s="1">
        <v>44637.638888888891</v>
      </c>
      <c r="D254">
        <v>0</v>
      </c>
      <c r="E254" t="s">
        <v>17</v>
      </c>
      <c r="F254">
        <v>10</v>
      </c>
      <c r="G254">
        <v>28.85</v>
      </c>
      <c r="H254">
        <v>23.05</v>
      </c>
      <c r="I254">
        <v>51.9</v>
      </c>
      <c r="J254">
        <v>500</v>
      </c>
      <c r="K254">
        <v>800</v>
      </c>
      <c r="L254">
        <v>0</v>
      </c>
      <c r="M254">
        <v>0</v>
      </c>
      <c r="N254">
        <v>0</v>
      </c>
      <c r="O254">
        <v>0</v>
      </c>
      <c r="P254">
        <v>51.6</v>
      </c>
      <c r="Q254">
        <v>0.3</v>
      </c>
      <c r="R254">
        <v>51.5</v>
      </c>
      <c r="S254">
        <v>22.61</v>
      </c>
    </row>
    <row r="255" spans="1:19" x14ac:dyDescent="0.2">
      <c r="A255" t="s">
        <v>16</v>
      </c>
      <c r="B255" s="1">
        <v>45001</v>
      </c>
      <c r="C255" s="1">
        <v>44995.638888888891</v>
      </c>
      <c r="D255">
        <v>4</v>
      </c>
      <c r="E255" t="s">
        <v>17</v>
      </c>
      <c r="F255">
        <v>10</v>
      </c>
      <c r="G255">
        <v>25.75</v>
      </c>
      <c r="H255">
        <v>23.85</v>
      </c>
      <c r="I255">
        <v>49.6</v>
      </c>
      <c r="J255">
        <v>1300</v>
      </c>
      <c r="K255">
        <v>1700</v>
      </c>
      <c r="L255">
        <v>0</v>
      </c>
      <c r="M255">
        <v>0</v>
      </c>
      <c r="N255">
        <v>0</v>
      </c>
      <c r="O255">
        <v>0</v>
      </c>
      <c r="P255">
        <v>10.3</v>
      </c>
      <c r="Q255">
        <v>-2.8</v>
      </c>
      <c r="R255">
        <v>9.9</v>
      </c>
      <c r="S255">
        <v>13.41</v>
      </c>
    </row>
    <row r="256" spans="1:19" x14ac:dyDescent="0.2">
      <c r="A256" t="s">
        <v>16</v>
      </c>
      <c r="B256" s="1">
        <v>45001</v>
      </c>
      <c r="C256" s="1">
        <v>44998.638888888891</v>
      </c>
      <c r="D256">
        <v>3</v>
      </c>
      <c r="E256" t="s">
        <v>17</v>
      </c>
      <c r="F256">
        <v>10</v>
      </c>
      <c r="G256">
        <v>22.55</v>
      </c>
      <c r="H256">
        <v>23.1</v>
      </c>
      <c r="I256">
        <v>45.7</v>
      </c>
      <c r="J256">
        <v>1100</v>
      </c>
      <c r="K256">
        <v>1200</v>
      </c>
      <c r="L256">
        <v>0</v>
      </c>
      <c r="M256">
        <v>0</v>
      </c>
      <c r="N256">
        <v>1</v>
      </c>
      <c r="O256">
        <v>0</v>
      </c>
      <c r="P256">
        <v>3.4</v>
      </c>
      <c r="Q256">
        <v>-9.6</v>
      </c>
      <c r="R256">
        <v>-8.6999999999999993</v>
      </c>
      <c r="S256">
        <v>16.22</v>
      </c>
    </row>
    <row r="257" spans="1:19" x14ac:dyDescent="0.2">
      <c r="A257" t="s">
        <v>16</v>
      </c>
      <c r="B257" s="1">
        <v>45001</v>
      </c>
      <c r="C257" s="1">
        <v>44999.638888888891</v>
      </c>
      <c r="D257">
        <v>2</v>
      </c>
      <c r="E257" t="s">
        <v>17</v>
      </c>
      <c r="F257">
        <v>10</v>
      </c>
      <c r="G257">
        <v>26.3</v>
      </c>
      <c r="H257">
        <v>25.8</v>
      </c>
      <c r="I257">
        <v>52.1</v>
      </c>
      <c r="J257">
        <v>1300</v>
      </c>
      <c r="K257">
        <v>1600</v>
      </c>
      <c r="L257">
        <v>0</v>
      </c>
      <c r="M257">
        <v>0</v>
      </c>
      <c r="N257">
        <v>1</v>
      </c>
      <c r="O257">
        <v>1</v>
      </c>
      <c r="P257">
        <v>6.6</v>
      </c>
      <c r="Q257">
        <v>-12.7</v>
      </c>
      <c r="R257">
        <v>5.3</v>
      </c>
      <c r="S257">
        <v>16.22</v>
      </c>
    </row>
    <row r="258" spans="1:19" x14ac:dyDescent="0.2">
      <c r="A258" t="s">
        <v>16</v>
      </c>
      <c r="B258" s="1">
        <v>45001</v>
      </c>
      <c r="C258" s="1">
        <v>45000.638888888891</v>
      </c>
      <c r="D258">
        <v>1</v>
      </c>
      <c r="E258" t="s">
        <v>17</v>
      </c>
      <c r="F258">
        <v>10</v>
      </c>
      <c r="G258">
        <v>25.3</v>
      </c>
      <c r="H258">
        <v>24.4</v>
      </c>
      <c r="I258">
        <v>49.7</v>
      </c>
      <c r="J258">
        <v>800</v>
      </c>
      <c r="K258">
        <v>800</v>
      </c>
      <c r="L258">
        <v>0</v>
      </c>
      <c r="M258">
        <v>0</v>
      </c>
      <c r="N258">
        <v>1</v>
      </c>
      <c r="O258">
        <v>0</v>
      </c>
      <c r="P258">
        <v>9.3000000000000007</v>
      </c>
      <c r="Q258">
        <v>-2.2999999999999998</v>
      </c>
      <c r="R258">
        <v>5.4</v>
      </c>
      <c r="S258">
        <v>16.3</v>
      </c>
    </row>
    <row r="259" spans="1:19" x14ac:dyDescent="0.2">
      <c r="A259" t="s">
        <v>16</v>
      </c>
      <c r="B259" s="1">
        <v>44630</v>
      </c>
      <c r="C259" s="1">
        <v>44630.638888888891</v>
      </c>
      <c r="D259">
        <v>0</v>
      </c>
      <c r="E259" t="s">
        <v>17</v>
      </c>
      <c r="F259">
        <v>10</v>
      </c>
      <c r="G259">
        <v>26.95</v>
      </c>
      <c r="H259">
        <v>22.65</v>
      </c>
      <c r="I259">
        <v>49.6</v>
      </c>
      <c r="J259">
        <v>700</v>
      </c>
      <c r="K259">
        <v>900</v>
      </c>
      <c r="L259">
        <v>1</v>
      </c>
      <c r="M259">
        <v>1</v>
      </c>
      <c r="N259">
        <v>4</v>
      </c>
      <c r="O259">
        <v>4</v>
      </c>
      <c r="P259">
        <v>16.100000000000001</v>
      </c>
      <c r="Q259">
        <v>-63.6</v>
      </c>
      <c r="R259">
        <v>-53.8</v>
      </c>
      <c r="S259">
        <v>25.58</v>
      </c>
    </row>
    <row r="260" spans="1:19" x14ac:dyDescent="0.2">
      <c r="A260" t="s">
        <v>16</v>
      </c>
      <c r="B260" s="1">
        <v>45008</v>
      </c>
      <c r="C260" s="1">
        <v>45002.638888888891</v>
      </c>
      <c r="D260">
        <v>4</v>
      </c>
      <c r="E260" t="s">
        <v>17</v>
      </c>
      <c r="F260">
        <v>10</v>
      </c>
      <c r="G260">
        <v>24.7</v>
      </c>
      <c r="H260">
        <v>25.45</v>
      </c>
      <c r="I260">
        <v>50.2</v>
      </c>
      <c r="J260">
        <v>1700</v>
      </c>
      <c r="K260">
        <v>2300</v>
      </c>
      <c r="L260">
        <v>1</v>
      </c>
      <c r="M260">
        <v>0</v>
      </c>
      <c r="N260">
        <v>1</v>
      </c>
      <c r="O260">
        <v>1</v>
      </c>
      <c r="P260">
        <v>2.5</v>
      </c>
      <c r="Q260">
        <v>-9.9</v>
      </c>
      <c r="R260">
        <v>-8.1999999999999993</v>
      </c>
      <c r="S260">
        <v>14.77</v>
      </c>
    </row>
    <row r="261" spans="1:19" x14ac:dyDescent="0.2">
      <c r="A261" t="s">
        <v>16</v>
      </c>
      <c r="B261" s="1">
        <v>45008</v>
      </c>
      <c r="C261" s="1">
        <v>45005.638888888891</v>
      </c>
      <c r="D261">
        <v>3</v>
      </c>
      <c r="E261" t="s">
        <v>17</v>
      </c>
      <c r="F261">
        <v>10</v>
      </c>
      <c r="G261">
        <v>27.25</v>
      </c>
      <c r="H261">
        <v>25.2</v>
      </c>
      <c r="I261">
        <v>52.4</v>
      </c>
      <c r="J261">
        <v>1300</v>
      </c>
      <c r="K261">
        <v>2100</v>
      </c>
      <c r="L261">
        <v>1</v>
      </c>
      <c r="M261">
        <v>1</v>
      </c>
      <c r="N261">
        <v>1</v>
      </c>
      <c r="O261">
        <v>1</v>
      </c>
      <c r="P261">
        <v>1.1000000000000001</v>
      </c>
      <c r="Q261">
        <v>-33</v>
      </c>
      <c r="R261">
        <v>-15.2</v>
      </c>
      <c r="S261">
        <v>16.010000000000002</v>
      </c>
    </row>
    <row r="262" spans="1:19" x14ac:dyDescent="0.2">
      <c r="A262" t="s">
        <v>16</v>
      </c>
      <c r="B262" s="1">
        <v>45008</v>
      </c>
      <c r="C262" s="1">
        <v>45006.638888888891</v>
      </c>
      <c r="D262">
        <v>2</v>
      </c>
      <c r="E262" t="s">
        <v>17</v>
      </c>
      <c r="F262">
        <v>10</v>
      </c>
      <c r="G262">
        <v>23.75</v>
      </c>
      <c r="H262">
        <v>23.85</v>
      </c>
      <c r="I262">
        <v>47.6</v>
      </c>
      <c r="J262">
        <v>1100</v>
      </c>
      <c r="K262">
        <v>1600</v>
      </c>
      <c r="L262">
        <v>1</v>
      </c>
      <c r="M262">
        <v>0</v>
      </c>
      <c r="N262">
        <v>0</v>
      </c>
      <c r="O262">
        <v>0</v>
      </c>
      <c r="P262">
        <v>11.3</v>
      </c>
      <c r="Q262">
        <v>-0.8</v>
      </c>
      <c r="R262">
        <v>2.8</v>
      </c>
      <c r="S262">
        <v>15.08</v>
      </c>
    </row>
    <row r="263" spans="1:19" x14ac:dyDescent="0.2">
      <c r="A263" t="s">
        <v>16</v>
      </c>
      <c r="B263" s="1">
        <v>45008</v>
      </c>
      <c r="C263" s="1">
        <v>45007.638888888891</v>
      </c>
      <c r="D263">
        <v>1</v>
      </c>
      <c r="E263" t="s">
        <v>17</v>
      </c>
      <c r="F263">
        <v>10</v>
      </c>
      <c r="G263">
        <v>22.3</v>
      </c>
      <c r="H263">
        <v>25.25</v>
      </c>
      <c r="I263">
        <v>47.6</v>
      </c>
      <c r="J263">
        <v>800</v>
      </c>
      <c r="K263">
        <v>1000</v>
      </c>
      <c r="L263">
        <v>0</v>
      </c>
      <c r="M263">
        <v>0</v>
      </c>
      <c r="N263">
        <v>0</v>
      </c>
      <c r="O263">
        <v>0</v>
      </c>
      <c r="P263">
        <v>16.3</v>
      </c>
      <c r="Q263">
        <v>-2.1</v>
      </c>
      <c r="R263">
        <v>15.4</v>
      </c>
      <c r="S263">
        <v>14.81</v>
      </c>
    </row>
    <row r="264" spans="1:19" x14ac:dyDescent="0.2">
      <c r="A264" t="s">
        <v>16</v>
      </c>
      <c r="B264" s="1">
        <v>44623</v>
      </c>
      <c r="C264" s="1">
        <v>44623.638888888891</v>
      </c>
      <c r="D264">
        <v>0</v>
      </c>
      <c r="E264" t="s">
        <v>17</v>
      </c>
      <c r="F264">
        <v>10</v>
      </c>
      <c r="G264">
        <v>25.35</v>
      </c>
      <c r="H264">
        <v>25.8</v>
      </c>
      <c r="I264">
        <v>51.2</v>
      </c>
      <c r="J264">
        <v>800</v>
      </c>
      <c r="K264">
        <v>700</v>
      </c>
      <c r="L264">
        <v>0</v>
      </c>
      <c r="M264">
        <v>0</v>
      </c>
      <c r="N264">
        <v>0</v>
      </c>
      <c r="O264">
        <v>0</v>
      </c>
      <c r="P264">
        <v>50.7</v>
      </c>
      <c r="Q264">
        <v>-5.0999999999999996</v>
      </c>
      <c r="R264">
        <v>50.7</v>
      </c>
      <c r="S264">
        <v>28.16</v>
      </c>
    </row>
    <row r="265" spans="1:19" x14ac:dyDescent="0.2">
      <c r="A265" t="s">
        <v>16</v>
      </c>
      <c r="B265" s="1">
        <v>45014</v>
      </c>
      <c r="C265" s="1">
        <v>45008.638888888891</v>
      </c>
      <c r="D265">
        <v>4</v>
      </c>
      <c r="E265" t="s">
        <v>17</v>
      </c>
      <c r="F265">
        <v>10</v>
      </c>
      <c r="G265">
        <v>23.8</v>
      </c>
      <c r="H265">
        <v>23.45</v>
      </c>
      <c r="I265">
        <v>47.2</v>
      </c>
      <c r="J265">
        <v>1500</v>
      </c>
      <c r="K265">
        <v>2100</v>
      </c>
      <c r="L265">
        <v>0</v>
      </c>
      <c r="M265">
        <v>0</v>
      </c>
      <c r="N265">
        <v>1</v>
      </c>
      <c r="O265">
        <v>0</v>
      </c>
      <c r="P265">
        <v>5</v>
      </c>
      <c r="Q265">
        <v>-8.6</v>
      </c>
      <c r="R265">
        <v>-4.4000000000000004</v>
      </c>
      <c r="S265">
        <v>14.49</v>
      </c>
    </row>
    <row r="266" spans="1:19" x14ac:dyDescent="0.2">
      <c r="A266" t="s">
        <v>16</v>
      </c>
      <c r="B266" s="1">
        <v>45014</v>
      </c>
      <c r="C266" s="1">
        <v>45009.638888888891</v>
      </c>
      <c r="D266">
        <v>3</v>
      </c>
      <c r="E266" t="s">
        <v>17</v>
      </c>
      <c r="F266">
        <v>10</v>
      </c>
      <c r="G266">
        <v>23.9</v>
      </c>
      <c r="H266">
        <v>25.05</v>
      </c>
      <c r="I266">
        <v>49</v>
      </c>
      <c r="J266">
        <v>1500</v>
      </c>
      <c r="K266">
        <v>1900</v>
      </c>
      <c r="L266">
        <v>0</v>
      </c>
      <c r="M266">
        <v>0</v>
      </c>
      <c r="N266">
        <v>0</v>
      </c>
      <c r="O266">
        <v>0</v>
      </c>
      <c r="P266">
        <v>11.6</v>
      </c>
      <c r="Q266">
        <v>-0.4</v>
      </c>
      <c r="R266">
        <v>8.1999999999999993</v>
      </c>
      <c r="S266">
        <v>15.24</v>
      </c>
    </row>
    <row r="267" spans="1:19" x14ac:dyDescent="0.2">
      <c r="A267" t="s">
        <v>16</v>
      </c>
      <c r="B267" s="1">
        <v>45014</v>
      </c>
      <c r="C267" s="1">
        <v>45012.638888888891</v>
      </c>
      <c r="D267">
        <v>2</v>
      </c>
      <c r="E267" t="s">
        <v>17</v>
      </c>
      <c r="F267">
        <v>10</v>
      </c>
      <c r="G267">
        <v>26.1</v>
      </c>
      <c r="H267">
        <v>23.05</v>
      </c>
      <c r="I267">
        <v>49.2</v>
      </c>
      <c r="J267">
        <v>1100</v>
      </c>
      <c r="K267">
        <v>1300</v>
      </c>
      <c r="L267">
        <v>0</v>
      </c>
      <c r="M267">
        <v>0</v>
      </c>
      <c r="N267">
        <v>1</v>
      </c>
      <c r="O267">
        <v>1</v>
      </c>
      <c r="P267">
        <v>13</v>
      </c>
      <c r="Q267">
        <v>-2.4</v>
      </c>
      <c r="R267">
        <v>10.9</v>
      </c>
      <c r="S267">
        <v>15.45</v>
      </c>
    </row>
    <row r="268" spans="1:19" x14ac:dyDescent="0.2">
      <c r="A268" t="s">
        <v>16</v>
      </c>
      <c r="B268" s="1">
        <v>45014</v>
      </c>
      <c r="C268" s="1">
        <v>45013.638888888891</v>
      </c>
      <c r="D268">
        <v>1</v>
      </c>
      <c r="E268" t="s">
        <v>17</v>
      </c>
      <c r="F268">
        <v>10</v>
      </c>
      <c r="G268">
        <v>20.45</v>
      </c>
      <c r="H268">
        <v>27.75</v>
      </c>
      <c r="I268">
        <v>48.2</v>
      </c>
      <c r="J268">
        <v>800</v>
      </c>
      <c r="K268">
        <v>700</v>
      </c>
      <c r="L268">
        <v>0</v>
      </c>
      <c r="M268">
        <v>0</v>
      </c>
      <c r="N268">
        <v>0</v>
      </c>
      <c r="O268">
        <v>0</v>
      </c>
      <c r="P268">
        <v>30.6</v>
      </c>
      <c r="Q268">
        <v>-3.2</v>
      </c>
      <c r="R268">
        <v>30.6</v>
      </c>
      <c r="S268">
        <v>15.1</v>
      </c>
    </row>
    <row r="269" spans="1:19" x14ac:dyDescent="0.2">
      <c r="A269" t="s">
        <v>16</v>
      </c>
      <c r="B269" s="1">
        <v>44616</v>
      </c>
      <c r="C269" s="1">
        <v>44616.638888888891</v>
      </c>
      <c r="D269">
        <v>0</v>
      </c>
      <c r="E269" t="s">
        <v>17</v>
      </c>
      <c r="F269">
        <v>10</v>
      </c>
      <c r="G269">
        <v>22.9</v>
      </c>
      <c r="H269">
        <v>24.9</v>
      </c>
      <c r="I269">
        <v>47.8</v>
      </c>
      <c r="J269">
        <v>700</v>
      </c>
      <c r="K269">
        <v>1100</v>
      </c>
      <c r="L269">
        <v>1</v>
      </c>
      <c r="M269">
        <v>1</v>
      </c>
      <c r="N269">
        <v>0</v>
      </c>
      <c r="O269">
        <v>0</v>
      </c>
      <c r="P269">
        <v>36.299999999999997</v>
      </c>
      <c r="Q269">
        <v>-8.4</v>
      </c>
      <c r="R269">
        <v>34.700000000000003</v>
      </c>
      <c r="S269">
        <v>31.98</v>
      </c>
    </row>
    <row r="270" spans="1:19" x14ac:dyDescent="0.2">
      <c r="A270" t="s">
        <v>16</v>
      </c>
      <c r="B270" s="1">
        <v>45022</v>
      </c>
      <c r="C270" s="1">
        <v>45014.638888888891</v>
      </c>
      <c r="D270">
        <v>4</v>
      </c>
      <c r="E270" t="s">
        <v>17</v>
      </c>
      <c r="F270">
        <v>10</v>
      </c>
      <c r="G270">
        <v>23.1</v>
      </c>
      <c r="H270">
        <v>26.3</v>
      </c>
      <c r="I270">
        <v>49.4</v>
      </c>
      <c r="J270">
        <v>1400</v>
      </c>
      <c r="K270">
        <v>1900</v>
      </c>
      <c r="L270">
        <v>2</v>
      </c>
      <c r="M270">
        <v>1</v>
      </c>
      <c r="N270">
        <v>0</v>
      </c>
      <c r="O270">
        <v>0</v>
      </c>
      <c r="P270">
        <v>1.3</v>
      </c>
      <c r="Q270">
        <v>-24.4</v>
      </c>
      <c r="R270">
        <v>-15.3</v>
      </c>
      <c r="S270">
        <v>13.63</v>
      </c>
    </row>
    <row r="271" spans="1:19" x14ac:dyDescent="0.2">
      <c r="A271" t="s">
        <v>16</v>
      </c>
      <c r="B271" s="1">
        <v>45022</v>
      </c>
      <c r="C271" s="1">
        <v>45016.638888888891</v>
      </c>
      <c r="D271">
        <v>3</v>
      </c>
      <c r="E271" t="s">
        <v>17</v>
      </c>
      <c r="F271">
        <v>10</v>
      </c>
      <c r="G271">
        <v>26.1</v>
      </c>
      <c r="H271">
        <v>25.9</v>
      </c>
      <c r="I271">
        <v>52</v>
      </c>
      <c r="J271">
        <v>1200</v>
      </c>
      <c r="K271">
        <v>1700</v>
      </c>
      <c r="L271">
        <v>0</v>
      </c>
      <c r="M271">
        <v>0</v>
      </c>
      <c r="N271">
        <v>0</v>
      </c>
      <c r="O271">
        <v>0</v>
      </c>
      <c r="P271">
        <v>12.8</v>
      </c>
      <c r="Q271">
        <v>-1.5</v>
      </c>
      <c r="R271">
        <v>12.5</v>
      </c>
      <c r="S271">
        <v>12.94</v>
      </c>
    </row>
    <row r="272" spans="1:19" x14ac:dyDescent="0.2">
      <c r="A272" t="s">
        <v>16</v>
      </c>
      <c r="B272" s="1">
        <v>45022</v>
      </c>
      <c r="C272" s="1">
        <v>45019.638888888891</v>
      </c>
      <c r="D272">
        <v>2</v>
      </c>
      <c r="E272" t="s">
        <v>17</v>
      </c>
      <c r="F272">
        <v>10</v>
      </c>
      <c r="G272">
        <v>27.4</v>
      </c>
      <c r="H272">
        <v>26.2</v>
      </c>
      <c r="I272">
        <v>53.6</v>
      </c>
      <c r="J272">
        <v>800</v>
      </c>
      <c r="K272">
        <v>1200</v>
      </c>
      <c r="L272">
        <v>0</v>
      </c>
      <c r="M272">
        <v>0</v>
      </c>
      <c r="N272">
        <v>0</v>
      </c>
      <c r="O272">
        <v>0</v>
      </c>
      <c r="P272">
        <v>23.2</v>
      </c>
      <c r="Q272">
        <v>-1.4</v>
      </c>
      <c r="R272">
        <v>23.2</v>
      </c>
      <c r="S272">
        <v>12.59</v>
      </c>
    </row>
    <row r="273" spans="1:19" x14ac:dyDescent="0.2">
      <c r="A273" t="s">
        <v>16</v>
      </c>
      <c r="B273" s="1">
        <v>45022</v>
      </c>
      <c r="C273" s="1">
        <v>45021.638888888891</v>
      </c>
      <c r="D273">
        <v>1</v>
      </c>
      <c r="E273" t="s">
        <v>17</v>
      </c>
      <c r="F273">
        <v>10</v>
      </c>
      <c r="G273">
        <v>23.1</v>
      </c>
      <c r="H273">
        <v>22.85</v>
      </c>
      <c r="I273">
        <v>46</v>
      </c>
      <c r="J273">
        <v>500</v>
      </c>
      <c r="K273">
        <v>700</v>
      </c>
      <c r="L273">
        <v>1</v>
      </c>
      <c r="M273">
        <v>1</v>
      </c>
      <c r="N273">
        <v>0</v>
      </c>
      <c r="O273">
        <v>0</v>
      </c>
      <c r="P273">
        <v>13.5</v>
      </c>
      <c r="Q273">
        <v>-6.8</v>
      </c>
      <c r="R273">
        <v>-1.7</v>
      </c>
      <c r="S273">
        <v>12.41</v>
      </c>
    </row>
    <row r="274" spans="1:19" x14ac:dyDescent="0.2">
      <c r="A274" t="s">
        <v>16</v>
      </c>
      <c r="B274" s="1">
        <v>44609</v>
      </c>
      <c r="C274" s="1">
        <v>44609.638888888891</v>
      </c>
      <c r="D274">
        <v>0</v>
      </c>
      <c r="E274" t="s">
        <v>17</v>
      </c>
      <c r="F274">
        <v>10</v>
      </c>
      <c r="G274">
        <v>22.15</v>
      </c>
      <c r="H274">
        <v>23.75</v>
      </c>
      <c r="I274">
        <v>45.9</v>
      </c>
      <c r="J274">
        <v>800</v>
      </c>
      <c r="K274">
        <v>800</v>
      </c>
      <c r="L274">
        <v>1</v>
      </c>
      <c r="M274">
        <v>1</v>
      </c>
      <c r="N274">
        <v>0</v>
      </c>
      <c r="O274">
        <v>0</v>
      </c>
      <c r="P274">
        <v>34</v>
      </c>
      <c r="Q274">
        <v>-0.5</v>
      </c>
      <c r="R274">
        <v>34</v>
      </c>
      <c r="S274">
        <v>22.01</v>
      </c>
    </row>
    <row r="275" spans="1:19" x14ac:dyDescent="0.2">
      <c r="A275" t="s">
        <v>16</v>
      </c>
      <c r="B275" s="1">
        <v>45029</v>
      </c>
      <c r="C275" s="1">
        <v>45022.638888888891</v>
      </c>
      <c r="D275">
        <v>4</v>
      </c>
      <c r="E275" t="s">
        <v>17</v>
      </c>
      <c r="F275">
        <v>10</v>
      </c>
      <c r="G275">
        <v>25.9</v>
      </c>
      <c r="H275">
        <v>26.1</v>
      </c>
      <c r="I275">
        <v>52</v>
      </c>
      <c r="J275">
        <v>1100</v>
      </c>
      <c r="K275">
        <v>1500</v>
      </c>
      <c r="L275">
        <v>1</v>
      </c>
      <c r="M275">
        <v>1</v>
      </c>
      <c r="N275">
        <v>0</v>
      </c>
      <c r="O275">
        <v>0</v>
      </c>
      <c r="P275">
        <v>14.6</v>
      </c>
      <c r="Q275">
        <v>-9.6</v>
      </c>
      <c r="R275">
        <v>14.2</v>
      </c>
      <c r="S275">
        <v>11.8</v>
      </c>
    </row>
    <row r="276" spans="1:19" x14ac:dyDescent="0.2">
      <c r="A276" t="s">
        <v>16</v>
      </c>
      <c r="B276" s="1">
        <v>45029</v>
      </c>
      <c r="C276" s="1">
        <v>45026.638888888891</v>
      </c>
      <c r="D276">
        <v>3</v>
      </c>
      <c r="E276" t="s">
        <v>17</v>
      </c>
      <c r="F276">
        <v>10</v>
      </c>
      <c r="G276">
        <v>25.85</v>
      </c>
      <c r="H276">
        <v>26.05</v>
      </c>
      <c r="I276">
        <v>51.9</v>
      </c>
      <c r="J276">
        <v>800</v>
      </c>
      <c r="K276">
        <v>900</v>
      </c>
      <c r="L276">
        <v>0</v>
      </c>
      <c r="M276">
        <v>0</v>
      </c>
      <c r="N276">
        <v>0</v>
      </c>
      <c r="O276">
        <v>0</v>
      </c>
      <c r="P276">
        <v>16.5</v>
      </c>
      <c r="Q276">
        <v>0.5</v>
      </c>
      <c r="R276">
        <v>16</v>
      </c>
      <c r="S276">
        <v>12.27</v>
      </c>
    </row>
    <row r="277" spans="1:19" x14ac:dyDescent="0.2">
      <c r="A277" t="s">
        <v>16</v>
      </c>
      <c r="B277" s="1">
        <v>45029</v>
      </c>
      <c r="C277" s="1">
        <v>45027.638888888891</v>
      </c>
      <c r="D277">
        <v>2</v>
      </c>
      <c r="E277" t="s">
        <v>17</v>
      </c>
      <c r="F277">
        <v>10</v>
      </c>
      <c r="G277">
        <v>20.7</v>
      </c>
      <c r="H277">
        <v>26.3</v>
      </c>
      <c r="I277">
        <v>47</v>
      </c>
      <c r="J277">
        <v>700</v>
      </c>
      <c r="K277">
        <v>600</v>
      </c>
      <c r="L277">
        <v>2</v>
      </c>
      <c r="M277">
        <v>2</v>
      </c>
      <c r="N277">
        <v>0</v>
      </c>
      <c r="O277">
        <v>0</v>
      </c>
      <c r="P277">
        <v>0</v>
      </c>
      <c r="Q277">
        <v>-17.399999999999999</v>
      </c>
      <c r="R277">
        <v>-9</v>
      </c>
      <c r="S277">
        <v>11.98</v>
      </c>
    </row>
    <row r="278" spans="1:19" x14ac:dyDescent="0.2">
      <c r="A278" t="s">
        <v>16</v>
      </c>
      <c r="B278" s="1">
        <v>45029</v>
      </c>
      <c r="C278" s="1">
        <v>45028.638888888891</v>
      </c>
      <c r="D278">
        <v>1</v>
      </c>
      <c r="E278" t="s">
        <v>17</v>
      </c>
      <c r="F278">
        <v>10</v>
      </c>
      <c r="G278">
        <v>28.75</v>
      </c>
      <c r="H278">
        <v>23.9</v>
      </c>
      <c r="I278">
        <v>52.6</v>
      </c>
      <c r="J278">
        <v>400</v>
      </c>
      <c r="K278">
        <v>500</v>
      </c>
      <c r="L278">
        <v>1</v>
      </c>
      <c r="M278">
        <v>0</v>
      </c>
      <c r="N278">
        <v>0</v>
      </c>
      <c r="O278">
        <v>0</v>
      </c>
      <c r="P278">
        <v>9.4</v>
      </c>
      <c r="Q278">
        <v>-2.5</v>
      </c>
      <c r="R278">
        <v>0.4</v>
      </c>
      <c r="S278">
        <v>12.27</v>
      </c>
    </row>
    <row r="279" spans="1:19" x14ac:dyDescent="0.2">
      <c r="A279" t="s">
        <v>16</v>
      </c>
      <c r="B279" s="1">
        <v>44588</v>
      </c>
      <c r="C279" s="1">
        <v>44588.638888888891</v>
      </c>
      <c r="D279">
        <v>0</v>
      </c>
      <c r="E279" t="s">
        <v>17</v>
      </c>
      <c r="F279">
        <v>10</v>
      </c>
      <c r="G279">
        <v>22.85</v>
      </c>
      <c r="H279">
        <v>24.8</v>
      </c>
      <c r="I279">
        <v>47.7</v>
      </c>
      <c r="J279">
        <v>500</v>
      </c>
      <c r="K279">
        <v>700</v>
      </c>
      <c r="L279">
        <v>2</v>
      </c>
      <c r="M279">
        <v>1</v>
      </c>
      <c r="N279">
        <v>1</v>
      </c>
      <c r="O279">
        <v>1</v>
      </c>
      <c r="P279">
        <v>20.2</v>
      </c>
      <c r="Q279">
        <v>-23.4</v>
      </c>
      <c r="R279">
        <v>-23</v>
      </c>
      <c r="S279">
        <v>21.07</v>
      </c>
    </row>
    <row r="280" spans="1:19" x14ac:dyDescent="0.2">
      <c r="A280" t="s">
        <v>16</v>
      </c>
      <c r="B280" s="1">
        <v>45036</v>
      </c>
      <c r="C280" s="1">
        <v>45029.638888888891</v>
      </c>
      <c r="D280">
        <v>4</v>
      </c>
      <c r="E280" t="s">
        <v>17</v>
      </c>
      <c r="F280">
        <v>10</v>
      </c>
      <c r="G280">
        <v>23.95</v>
      </c>
      <c r="H280">
        <v>23.5</v>
      </c>
      <c r="I280">
        <v>47.4</v>
      </c>
      <c r="J280">
        <v>1000</v>
      </c>
      <c r="K280">
        <v>1500</v>
      </c>
      <c r="L280">
        <v>1</v>
      </c>
      <c r="M280">
        <v>0</v>
      </c>
      <c r="N280">
        <v>0</v>
      </c>
      <c r="O280">
        <v>0</v>
      </c>
      <c r="P280">
        <v>2.9</v>
      </c>
      <c r="Q280">
        <v>-7</v>
      </c>
      <c r="R280">
        <v>-4.4000000000000004</v>
      </c>
      <c r="S280">
        <v>11.91</v>
      </c>
    </row>
    <row r="281" spans="1:19" x14ac:dyDescent="0.2">
      <c r="A281" t="s">
        <v>16</v>
      </c>
      <c r="B281" s="1">
        <v>45036</v>
      </c>
      <c r="C281" s="1">
        <v>45033.638888888891</v>
      </c>
      <c r="D281">
        <v>3</v>
      </c>
      <c r="E281" t="s">
        <v>17</v>
      </c>
      <c r="F281">
        <v>10</v>
      </c>
      <c r="G281">
        <v>26.5</v>
      </c>
      <c r="H281">
        <v>24.1</v>
      </c>
      <c r="I281">
        <v>50.6</v>
      </c>
      <c r="J281">
        <v>1000</v>
      </c>
      <c r="K281">
        <v>1300</v>
      </c>
      <c r="L281">
        <v>1</v>
      </c>
      <c r="M281">
        <v>0</v>
      </c>
      <c r="N281">
        <v>0</v>
      </c>
      <c r="O281">
        <v>0</v>
      </c>
      <c r="P281">
        <v>2.5</v>
      </c>
      <c r="Q281">
        <v>-8.1999999999999993</v>
      </c>
      <c r="R281">
        <v>-0.2</v>
      </c>
      <c r="S281">
        <v>12.27</v>
      </c>
    </row>
    <row r="282" spans="1:19" x14ac:dyDescent="0.2">
      <c r="A282" t="s">
        <v>16</v>
      </c>
      <c r="B282" s="1">
        <v>45036</v>
      </c>
      <c r="C282" s="1">
        <v>45034.638888888891</v>
      </c>
      <c r="D282">
        <v>2</v>
      </c>
      <c r="E282" t="s">
        <v>17</v>
      </c>
      <c r="F282">
        <v>10</v>
      </c>
      <c r="G282">
        <v>26.95</v>
      </c>
      <c r="H282">
        <v>25.65</v>
      </c>
      <c r="I282">
        <v>52.6</v>
      </c>
      <c r="J282">
        <v>600</v>
      </c>
      <c r="K282">
        <v>900</v>
      </c>
      <c r="L282">
        <v>0</v>
      </c>
      <c r="M282">
        <v>0</v>
      </c>
      <c r="N282">
        <v>1</v>
      </c>
      <c r="O282">
        <v>1</v>
      </c>
      <c r="P282">
        <v>9</v>
      </c>
      <c r="Q282">
        <v>-3</v>
      </c>
      <c r="R282">
        <v>3.1</v>
      </c>
      <c r="S282">
        <v>12.08</v>
      </c>
    </row>
    <row r="283" spans="1:19" x14ac:dyDescent="0.2">
      <c r="A283" t="s">
        <v>16</v>
      </c>
      <c r="B283" s="1">
        <v>45036</v>
      </c>
      <c r="C283" s="1">
        <v>45035.638888888891</v>
      </c>
      <c r="D283">
        <v>1</v>
      </c>
      <c r="E283" t="s">
        <v>17</v>
      </c>
      <c r="F283">
        <v>10</v>
      </c>
      <c r="G283">
        <v>20.399999999999999</v>
      </c>
      <c r="H283">
        <v>22.15</v>
      </c>
      <c r="I283">
        <v>42.6</v>
      </c>
      <c r="J283">
        <v>500</v>
      </c>
      <c r="K283">
        <v>700</v>
      </c>
      <c r="L283">
        <v>0</v>
      </c>
      <c r="M283">
        <v>0</v>
      </c>
      <c r="N283">
        <v>0</v>
      </c>
      <c r="O283">
        <v>0</v>
      </c>
      <c r="P283">
        <v>19.2</v>
      </c>
      <c r="Q283">
        <v>-0.9</v>
      </c>
      <c r="R283">
        <v>18.899999999999999</v>
      </c>
      <c r="S283">
        <v>12.15</v>
      </c>
    </row>
    <row r="284" spans="1:19" x14ac:dyDescent="0.2">
      <c r="A284" t="s">
        <v>16</v>
      </c>
      <c r="B284" s="1">
        <v>44583</v>
      </c>
      <c r="C284" s="1">
        <v>44581.638888888891</v>
      </c>
      <c r="D284">
        <v>0</v>
      </c>
      <c r="E284" t="s">
        <v>17</v>
      </c>
      <c r="F284">
        <v>10</v>
      </c>
      <c r="G284">
        <v>22.8</v>
      </c>
      <c r="H284">
        <v>25.95</v>
      </c>
      <c r="I284">
        <v>48.8</v>
      </c>
      <c r="J284">
        <v>400</v>
      </c>
      <c r="K284">
        <v>400</v>
      </c>
      <c r="L284">
        <v>0</v>
      </c>
      <c r="M284">
        <v>0</v>
      </c>
      <c r="N284">
        <v>2</v>
      </c>
      <c r="O284">
        <v>2</v>
      </c>
      <c r="P284">
        <v>36.200000000000003</v>
      </c>
      <c r="Q284">
        <v>-5.7</v>
      </c>
      <c r="R284">
        <v>17.2</v>
      </c>
      <c r="S284">
        <v>17.79</v>
      </c>
    </row>
    <row r="285" spans="1:19" x14ac:dyDescent="0.2">
      <c r="A285" t="s">
        <v>16</v>
      </c>
      <c r="B285" s="1">
        <v>45043</v>
      </c>
      <c r="C285" s="1">
        <v>45037.638888888891</v>
      </c>
      <c r="D285">
        <v>4</v>
      </c>
      <c r="E285" t="s">
        <v>17</v>
      </c>
      <c r="F285">
        <v>10</v>
      </c>
      <c r="G285">
        <v>28.15</v>
      </c>
      <c r="H285">
        <v>23</v>
      </c>
      <c r="I285">
        <v>51.2</v>
      </c>
      <c r="J285">
        <v>900</v>
      </c>
      <c r="K285">
        <v>1300</v>
      </c>
      <c r="L285">
        <v>0</v>
      </c>
      <c r="M285">
        <v>0</v>
      </c>
      <c r="N285">
        <v>1</v>
      </c>
      <c r="O285">
        <v>1</v>
      </c>
      <c r="P285">
        <v>3.3</v>
      </c>
      <c r="Q285">
        <v>-4.8</v>
      </c>
      <c r="R285">
        <v>-3.2</v>
      </c>
      <c r="S285">
        <v>11.63</v>
      </c>
    </row>
    <row r="286" spans="1:19" x14ac:dyDescent="0.2">
      <c r="A286" t="s">
        <v>16</v>
      </c>
      <c r="B286" s="1">
        <v>45043</v>
      </c>
      <c r="C286" s="1">
        <v>45040.638888888891</v>
      </c>
      <c r="D286">
        <v>3</v>
      </c>
      <c r="E286" t="s">
        <v>17</v>
      </c>
      <c r="F286">
        <v>10</v>
      </c>
      <c r="G286">
        <v>28.55</v>
      </c>
      <c r="H286">
        <v>25.45</v>
      </c>
      <c r="I286">
        <v>54</v>
      </c>
      <c r="J286">
        <v>700</v>
      </c>
      <c r="K286">
        <v>900</v>
      </c>
      <c r="L286">
        <v>1</v>
      </c>
      <c r="M286">
        <v>0</v>
      </c>
      <c r="N286">
        <v>0</v>
      </c>
      <c r="O286">
        <v>0</v>
      </c>
      <c r="P286">
        <v>5.4</v>
      </c>
      <c r="Q286">
        <v>-3.2</v>
      </c>
      <c r="R286">
        <v>0.2</v>
      </c>
      <c r="S286">
        <v>11.67</v>
      </c>
    </row>
    <row r="287" spans="1:19" x14ac:dyDescent="0.2">
      <c r="A287" t="s">
        <v>16</v>
      </c>
      <c r="B287" s="1">
        <v>45043</v>
      </c>
      <c r="C287" s="1">
        <v>45041.638888888891</v>
      </c>
      <c r="D287">
        <v>2</v>
      </c>
      <c r="E287" t="s">
        <v>17</v>
      </c>
      <c r="F287">
        <v>10</v>
      </c>
      <c r="G287">
        <v>21.15</v>
      </c>
      <c r="H287">
        <v>25.15</v>
      </c>
      <c r="I287">
        <v>46.3</v>
      </c>
      <c r="J287">
        <v>600</v>
      </c>
      <c r="K287">
        <v>800</v>
      </c>
      <c r="L287">
        <v>0</v>
      </c>
      <c r="M287">
        <v>0</v>
      </c>
      <c r="N287">
        <v>0</v>
      </c>
      <c r="O287">
        <v>0</v>
      </c>
      <c r="P287">
        <v>15.3</v>
      </c>
      <c r="Q287">
        <v>-1.1000000000000001</v>
      </c>
      <c r="R287">
        <v>11.4</v>
      </c>
      <c r="S287">
        <v>11.52</v>
      </c>
    </row>
    <row r="288" spans="1:19" x14ac:dyDescent="0.2">
      <c r="A288" t="s">
        <v>16</v>
      </c>
      <c r="B288" s="1">
        <v>45043</v>
      </c>
      <c r="C288" s="1">
        <v>45042.638888888891</v>
      </c>
      <c r="D288">
        <v>1</v>
      </c>
      <c r="E288" t="s">
        <v>17</v>
      </c>
      <c r="F288">
        <v>10</v>
      </c>
      <c r="G288">
        <v>22.35</v>
      </c>
      <c r="H288">
        <v>26.15</v>
      </c>
      <c r="I288">
        <v>48.5</v>
      </c>
      <c r="J288">
        <v>500</v>
      </c>
      <c r="K288">
        <v>500</v>
      </c>
      <c r="L288">
        <v>1</v>
      </c>
      <c r="M288">
        <v>0</v>
      </c>
      <c r="N288">
        <v>0</v>
      </c>
      <c r="O288">
        <v>0</v>
      </c>
      <c r="P288">
        <v>7.6</v>
      </c>
      <c r="Q288">
        <v>-2.9</v>
      </c>
      <c r="R288">
        <v>7.6</v>
      </c>
      <c r="S288">
        <v>11.65</v>
      </c>
    </row>
    <row r="289" spans="1:19" x14ac:dyDescent="0.2">
      <c r="A289" t="s">
        <v>16</v>
      </c>
      <c r="B289" s="1">
        <v>44574</v>
      </c>
      <c r="C289" s="1">
        <v>44574.638888888891</v>
      </c>
      <c r="D289">
        <v>0</v>
      </c>
      <c r="E289" t="s">
        <v>17</v>
      </c>
      <c r="F289">
        <v>10</v>
      </c>
      <c r="G289">
        <v>29.5</v>
      </c>
      <c r="H289">
        <v>19.7</v>
      </c>
      <c r="I289">
        <v>49.2</v>
      </c>
      <c r="J289">
        <v>300</v>
      </c>
      <c r="K289">
        <v>400</v>
      </c>
      <c r="L289">
        <v>0</v>
      </c>
      <c r="M289">
        <v>0</v>
      </c>
      <c r="N289">
        <v>0</v>
      </c>
      <c r="O289">
        <v>0</v>
      </c>
      <c r="P289">
        <v>49</v>
      </c>
      <c r="Q289">
        <v>-1.8</v>
      </c>
      <c r="R289">
        <v>49</v>
      </c>
      <c r="S289">
        <v>16.71</v>
      </c>
    </row>
    <row r="290" spans="1:19" x14ac:dyDescent="0.2">
      <c r="A290" t="s">
        <v>16</v>
      </c>
      <c r="B290" s="1">
        <v>45050</v>
      </c>
      <c r="C290" s="1">
        <v>45043.638888888891</v>
      </c>
      <c r="D290">
        <v>4</v>
      </c>
      <c r="E290" t="s">
        <v>17</v>
      </c>
      <c r="F290">
        <v>10</v>
      </c>
      <c r="G290">
        <v>26.65</v>
      </c>
      <c r="H290">
        <v>25.1</v>
      </c>
      <c r="I290">
        <v>51.8</v>
      </c>
      <c r="J290">
        <v>1000</v>
      </c>
      <c r="K290">
        <v>1800</v>
      </c>
      <c r="L290">
        <v>0</v>
      </c>
      <c r="M290">
        <v>0</v>
      </c>
      <c r="N290">
        <v>0</v>
      </c>
      <c r="O290">
        <v>0</v>
      </c>
      <c r="P290">
        <v>12.6</v>
      </c>
      <c r="Q290">
        <v>-0.5</v>
      </c>
      <c r="R290">
        <v>9.6999999999999993</v>
      </c>
      <c r="S290">
        <v>11.43</v>
      </c>
    </row>
    <row r="291" spans="1:19" x14ac:dyDescent="0.2">
      <c r="A291" t="s">
        <v>16</v>
      </c>
      <c r="B291" s="1">
        <v>45050</v>
      </c>
      <c r="C291" s="1">
        <v>45044.638888888891</v>
      </c>
      <c r="D291">
        <v>3</v>
      </c>
      <c r="E291" t="s">
        <v>17</v>
      </c>
      <c r="F291">
        <v>10</v>
      </c>
      <c r="G291">
        <v>24.75</v>
      </c>
      <c r="H291">
        <v>25.1</v>
      </c>
      <c r="I291">
        <v>49.8</v>
      </c>
      <c r="J291">
        <v>1000</v>
      </c>
      <c r="K291">
        <v>1200</v>
      </c>
      <c r="L291">
        <v>0</v>
      </c>
      <c r="M291">
        <v>0</v>
      </c>
      <c r="N291">
        <v>0</v>
      </c>
      <c r="O291">
        <v>0</v>
      </c>
      <c r="P291">
        <v>13.8</v>
      </c>
      <c r="Q291">
        <v>-3.2</v>
      </c>
      <c r="R291">
        <v>5.4</v>
      </c>
      <c r="S291">
        <v>10.95</v>
      </c>
    </row>
    <row r="292" spans="1:19" x14ac:dyDescent="0.2">
      <c r="A292" t="s">
        <v>16</v>
      </c>
      <c r="B292" s="1">
        <v>45050</v>
      </c>
      <c r="C292" s="1">
        <v>45048.638888888891</v>
      </c>
      <c r="D292">
        <v>2</v>
      </c>
      <c r="E292" t="s">
        <v>17</v>
      </c>
      <c r="F292">
        <v>10</v>
      </c>
      <c r="G292">
        <v>24.8</v>
      </c>
      <c r="H292">
        <v>27.1</v>
      </c>
      <c r="I292">
        <v>51.9</v>
      </c>
      <c r="J292">
        <v>600</v>
      </c>
      <c r="K292">
        <v>800</v>
      </c>
      <c r="L292">
        <v>0</v>
      </c>
      <c r="M292">
        <v>0</v>
      </c>
      <c r="N292">
        <v>0</v>
      </c>
      <c r="O292">
        <v>0</v>
      </c>
      <c r="P292">
        <v>15.3</v>
      </c>
      <c r="Q292">
        <v>-0.5</v>
      </c>
      <c r="R292">
        <v>13.8</v>
      </c>
      <c r="S292">
        <v>11.9</v>
      </c>
    </row>
    <row r="293" spans="1:19" x14ac:dyDescent="0.2">
      <c r="A293" t="s">
        <v>16</v>
      </c>
      <c r="B293" s="1">
        <v>45050</v>
      </c>
      <c r="C293" s="1">
        <v>45049.638888888891</v>
      </c>
      <c r="D293">
        <v>1</v>
      </c>
      <c r="E293" t="s">
        <v>17</v>
      </c>
      <c r="F293">
        <v>10</v>
      </c>
      <c r="G293">
        <v>23.75</v>
      </c>
      <c r="H293">
        <v>25.65</v>
      </c>
      <c r="I293">
        <v>49.4</v>
      </c>
      <c r="J293">
        <v>500</v>
      </c>
      <c r="K293">
        <v>600</v>
      </c>
      <c r="L293">
        <v>1</v>
      </c>
      <c r="M293">
        <v>1</v>
      </c>
      <c r="N293">
        <v>0</v>
      </c>
      <c r="O293">
        <v>0</v>
      </c>
      <c r="P293">
        <v>3.2</v>
      </c>
      <c r="Q293">
        <v>-8</v>
      </c>
      <c r="R293">
        <v>0.2</v>
      </c>
      <c r="S293">
        <v>11.93</v>
      </c>
    </row>
    <row r="294" spans="1:19" x14ac:dyDescent="0.2">
      <c r="A294" t="s">
        <v>16</v>
      </c>
      <c r="B294" s="1">
        <v>44567</v>
      </c>
      <c r="C294" s="1">
        <v>44567.638888888891</v>
      </c>
      <c r="D294">
        <v>0</v>
      </c>
      <c r="E294" t="s">
        <v>17</v>
      </c>
      <c r="F294">
        <v>10</v>
      </c>
      <c r="G294">
        <v>23.35</v>
      </c>
      <c r="H294">
        <v>27.65</v>
      </c>
      <c r="I294">
        <v>51</v>
      </c>
      <c r="J294">
        <v>400</v>
      </c>
      <c r="K294">
        <v>400</v>
      </c>
      <c r="L294">
        <v>1</v>
      </c>
      <c r="M294">
        <v>1</v>
      </c>
      <c r="N294">
        <v>0</v>
      </c>
      <c r="O294">
        <v>0</v>
      </c>
      <c r="P294">
        <v>41.2</v>
      </c>
      <c r="Q294">
        <v>-16.399999999999999</v>
      </c>
      <c r="R294">
        <v>1</v>
      </c>
      <c r="S294">
        <v>17.98</v>
      </c>
    </row>
  </sheetData>
  <autoFilter ref="A1:S294" xr:uid="{00000000-0001-0000-0000-000000000000}">
    <sortState xmlns:xlrd2="http://schemas.microsoft.com/office/spreadsheetml/2017/richdata2" ref="A5:S294">
      <sortCondition descending="1" ref="C1:C2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workbookViewId="0">
      <selection activeCell="V23" sqref="V2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10</v>
      </c>
      <c r="G2">
        <v>30.55</v>
      </c>
      <c r="H2">
        <v>28.15</v>
      </c>
      <c r="I2">
        <v>58.7</v>
      </c>
      <c r="J2">
        <v>200</v>
      </c>
      <c r="K2">
        <v>200</v>
      </c>
      <c r="L2">
        <v>2</v>
      </c>
      <c r="M2">
        <v>1</v>
      </c>
      <c r="N2">
        <v>0</v>
      </c>
      <c r="O2">
        <v>0</v>
      </c>
      <c r="P2">
        <v>12.8</v>
      </c>
      <c r="Q2">
        <v>-3.1</v>
      </c>
      <c r="R2">
        <v>12.8</v>
      </c>
      <c r="S2">
        <v>0</v>
      </c>
      <c r="T2">
        <f>R2+T3</f>
        <v>1251.5999999999997</v>
      </c>
      <c r="U2">
        <f>L2+N2</f>
        <v>2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10</v>
      </c>
      <c r="G3">
        <v>28.5</v>
      </c>
      <c r="H3">
        <v>21.8</v>
      </c>
      <c r="I3">
        <v>50.3</v>
      </c>
      <c r="J3">
        <v>200</v>
      </c>
      <c r="K3">
        <v>400</v>
      </c>
      <c r="L3">
        <v>0</v>
      </c>
      <c r="M3">
        <v>0</v>
      </c>
      <c r="N3">
        <v>0</v>
      </c>
      <c r="O3">
        <v>0</v>
      </c>
      <c r="P3">
        <v>50</v>
      </c>
      <c r="Q3">
        <v>1.1000000000000001</v>
      </c>
      <c r="R3">
        <v>50</v>
      </c>
      <c r="S3">
        <v>11.43</v>
      </c>
      <c r="T3">
        <f>R3+T4</f>
        <v>1238.7999999999997</v>
      </c>
      <c r="U3">
        <f>L3+N3</f>
        <v>0</v>
      </c>
      <c r="Y3" t="s">
        <v>19</v>
      </c>
      <c r="Z3">
        <f>COUNTIF($R$2:$R$68,"&gt;0")</f>
        <v>53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10</v>
      </c>
      <c r="G4">
        <v>31.45</v>
      </c>
      <c r="H4">
        <v>26.9</v>
      </c>
      <c r="I4">
        <v>58.4</v>
      </c>
      <c r="J4">
        <v>200</v>
      </c>
      <c r="K4">
        <v>300</v>
      </c>
      <c r="L4">
        <v>0</v>
      </c>
      <c r="M4">
        <v>0</v>
      </c>
      <c r="N4">
        <v>3</v>
      </c>
      <c r="O4">
        <v>3</v>
      </c>
      <c r="P4">
        <v>13.5</v>
      </c>
      <c r="Q4">
        <v>-14.1</v>
      </c>
      <c r="R4">
        <v>13.5</v>
      </c>
      <c r="S4">
        <v>11.94</v>
      </c>
      <c r="T4">
        <f>R4+T5</f>
        <v>1188.7999999999997</v>
      </c>
      <c r="U4">
        <f>L4+N4</f>
        <v>3</v>
      </c>
      <c r="Y4" t="s">
        <v>20</v>
      </c>
      <c r="Z4">
        <f>COUNTIF($R$2:$R$68,"&lt;=0")</f>
        <v>14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10</v>
      </c>
      <c r="G5">
        <v>26.15</v>
      </c>
      <c r="H5">
        <v>24.45</v>
      </c>
      <c r="I5">
        <v>50.6</v>
      </c>
      <c r="J5">
        <v>200</v>
      </c>
      <c r="K5">
        <v>300</v>
      </c>
      <c r="L5">
        <v>1</v>
      </c>
      <c r="M5">
        <v>0</v>
      </c>
      <c r="N5">
        <v>1</v>
      </c>
      <c r="O5">
        <v>1</v>
      </c>
      <c r="P5">
        <v>19.7</v>
      </c>
      <c r="Q5">
        <v>-4.3</v>
      </c>
      <c r="R5">
        <v>-2.6</v>
      </c>
      <c r="S5">
        <v>11.91</v>
      </c>
      <c r="T5">
        <f>R5+T6</f>
        <v>1175.2999999999997</v>
      </c>
      <c r="U5">
        <f>L5+N5</f>
        <v>2</v>
      </c>
      <c r="Y5" t="s">
        <v>21</v>
      </c>
      <c r="Z5" s="2">
        <f>Z3/(Z3+Z4)</f>
        <v>0.79104477611940294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10</v>
      </c>
      <c r="G6">
        <v>26.05</v>
      </c>
      <c r="H6">
        <v>28.8</v>
      </c>
      <c r="I6">
        <v>54.8</v>
      </c>
      <c r="J6">
        <v>300</v>
      </c>
      <c r="K6">
        <v>300</v>
      </c>
      <c r="L6">
        <v>1</v>
      </c>
      <c r="M6">
        <v>1</v>
      </c>
      <c r="N6">
        <v>0</v>
      </c>
      <c r="O6">
        <v>0</v>
      </c>
      <c r="P6">
        <v>41.4</v>
      </c>
      <c r="Q6">
        <v>-2.2000000000000002</v>
      </c>
      <c r="R6">
        <v>41.3</v>
      </c>
      <c r="S6">
        <v>11.8</v>
      </c>
      <c r="T6">
        <f>R6+T7</f>
        <v>1177.8999999999996</v>
      </c>
      <c r="U6">
        <f>L6+N6</f>
        <v>1</v>
      </c>
      <c r="Y6" t="s">
        <v>22</v>
      </c>
      <c r="Z6" s="3">
        <f>100%-Z5</f>
        <v>0.20895522388059706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10</v>
      </c>
      <c r="G7">
        <v>24.4</v>
      </c>
      <c r="H7">
        <v>29.3</v>
      </c>
      <c r="I7">
        <v>53.7</v>
      </c>
      <c r="J7">
        <v>300</v>
      </c>
      <c r="K7">
        <v>300</v>
      </c>
      <c r="L7">
        <v>3</v>
      </c>
      <c r="M7">
        <v>3</v>
      </c>
      <c r="N7">
        <v>0</v>
      </c>
      <c r="O7">
        <v>0</v>
      </c>
      <c r="P7">
        <v>9.8000000000000007</v>
      </c>
      <c r="Q7">
        <v>-20.5</v>
      </c>
      <c r="R7">
        <v>9.8000000000000007</v>
      </c>
      <c r="S7">
        <v>13.63</v>
      </c>
      <c r="T7">
        <f>R7+T8</f>
        <v>1136.5999999999997</v>
      </c>
      <c r="U7">
        <f>L7+N7</f>
        <v>3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10</v>
      </c>
      <c r="G8">
        <v>27</v>
      </c>
      <c r="H8">
        <v>20.45</v>
      </c>
      <c r="I8">
        <v>47.4</v>
      </c>
      <c r="J8">
        <v>300</v>
      </c>
      <c r="K8">
        <v>500</v>
      </c>
      <c r="L8">
        <v>4</v>
      </c>
      <c r="M8">
        <v>4</v>
      </c>
      <c r="N8">
        <v>0</v>
      </c>
      <c r="O8">
        <v>0</v>
      </c>
      <c r="P8">
        <v>3.5</v>
      </c>
      <c r="Q8">
        <v>-21.8</v>
      </c>
      <c r="R8">
        <v>3.5</v>
      </c>
      <c r="S8">
        <v>14.49</v>
      </c>
      <c r="T8">
        <f>R8+T9</f>
        <v>1126.7999999999997</v>
      </c>
      <c r="U8">
        <f>L8+N8</f>
        <v>4</v>
      </c>
      <c r="Y8" t="s">
        <v>23</v>
      </c>
      <c r="Z8" s="4">
        <f>AVERAGEIF($R$2:$R$68,"&gt;0")</f>
        <v>27.828301886792449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10</v>
      </c>
      <c r="G9">
        <v>23.2</v>
      </c>
      <c r="H9">
        <v>22.75</v>
      </c>
      <c r="I9">
        <v>46</v>
      </c>
      <c r="J9">
        <v>600</v>
      </c>
      <c r="K9">
        <v>500</v>
      </c>
      <c r="L9">
        <v>4</v>
      </c>
      <c r="M9">
        <v>4</v>
      </c>
      <c r="N9">
        <v>0</v>
      </c>
      <c r="O9">
        <v>0</v>
      </c>
      <c r="P9">
        <v>19</v>
      </c>
      <c r="Q9">
        <v>-28.6</v>
      </c>
      <c r="R9">
        <v>-10.5</v>
      </c>
      <c r="S9">
        <v>16.22</v>
      </c>
      <c r="T9">
        <f>R9+T10</f>
        <v>1123.2999999999997</v>
      </c>
      <c r="U9">
        <f>L9+N9</f>
        <v>4</v>
      </c>
      <c r="Y9" t="s">
        <v>24</v>
      </c>
      <c r="Z9" s="4">
        <f>AVERAGEIF($R$2:$R$68,"&lt;=0")</f>
        <v>-16.021428571428572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10</v>
      </c>
      <c r="G10">
        <v>21.35</v>
      </c>
      <c r="H10">
        <v>21.3</v>
      </c>
      <c r="I10">
        <v>42.7</v>
      </c>
      <c r="J10">
        <v>200</v>
      </c>
      <c r="K10">
        <v>300</v>
      </c>
      <c r="L10">
        <v>2</v>
      </c>
      <c r="M10">
        <v>2</v>
      </c>
      <c r="N10">
        <v>0</v>
      </c>
      <c r="O10">
        <v>0</v>
      </c>
      <c r="P10">
        <v>18.2</v>
      </c>
      <c r="Q10">
        <v>-10</v>
      </c>
      <c r="R10">
        <v>18.100000000000001</v>
      </c>
      <c r="S10">
        <v>12.73</v>
      </c>
      <c r="T10">
        <f>R10+T11</f>
        <v>1133.7999999999997</v>
      </c>
      <c r="U10">
        <f>L10+N10</f>
        <v>2</v>
      </c>
      <c r="Y10" t="s">
        <v>25</v>
      </c>
      <c r="Z10" s="4">
        <f>Z8/ABS(Z9)</f>
        <v>1.736942605506439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10</v>
      </c>
      <c r="G11">
        <v>19.5</v>
      </c>
      <c r="H11">
        <v>21.35</v>
      </c>
      <c r="I11">
        <v>40.799999999999997</v>
      </c>
      <c r="J11">
        <v>300</v>
      </c>
      <c r="K11">
        <v>300</v>
      </c>
      <c r="L11">
        <v>0</v>
      </c>
      <c r="M11">
        <v>0</v>
      </c>
      <c r="N11">
        <v>0</v>
      </c>
      <c r="O11">
        <v>0</v>
      </c>
      <c r="P11">
        <v>40.6</v>
      </c>
      <c r="Q11">
        <v>-3.3</v>
      </c>
      <c r="R11">
        <v>40.6</v>
      </c>
      <c r="S11">
        <v>12.97</v>
      </c>
      <c r="T11">
        <f>R11+T12</f>
        <v>1115.6999999999998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10</v>
      </c>
      <c r="G12">
        <v>24.15</v>
      </c>
      <c r="H12">
        <v>23.1</v>
      </c>
      <c r="I12">
        <v>47.2</v>
      </c>
      <c r="J12">
        <v>500</v>
      </c>
      <c r="K12">
        <v>500</v>
      </c>
      <c r="L12">
        <v>0</v>
      </c>
      <c r="M12">
        <v>0</v>
      </c>
      <c r="N12">
        <v>0</v>
      </c>
      <c r="O12">
        <v>0</v>
      </c>
      <c r="P12">
        <v>47</v>
      </c>
      <c r="Q12">
        <v>1.7</v>
      </c>
      <c r="R12">
        <v>47</v>
      </c>
      <c r="S12">
        <v>15.08</v>
      </c>
      <c r="T12">
        <f>R12+T13</f>
        <v>1075.0999999999999</v>
      </c>
      <c r="U12">
        <f>L12+N12</f>
        <v>0</v>
      </c>
      <c r="Y12" t="s">
        <v>26</v>
      </c>
      <c r="Z12">
        <f>MAX($R$2:$R$68)</f>
        <v>57.4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10</v>
      </c>
      <c r="G13">
        <v>26.85</v>
      </c>
      <c r="H13">
        <v>27.05</v>
      </c>
      <c r="I13">
        <v>53.9</v>
      </c>
      <c r="J13">
        <v>200</v>
      </c>
      <c r="K13">
        <v>300</v>
      </c>
      <c r="L13">
        <v>0</v>
      </c>
      <c r="M13">
        <v>0</v>
      </c>
      <c r="N13">
        <v>3</v>
      </c>
      <c r="O13">
        <v>3</v>
      </c>
      <c r="P13">
        <v>7.2</v>
      </c>
      <c r="Q13">
        <v>-22.4</v>
      </c>
      <c r="R13">
        <v>6.9</v>
      </c>
      <c r="S13">
        <v>12.89</v>
      </c>
      <c r="T13">
        <f>R13+T14</f>
        <v>1028.0999999999999</v>
      </c>
      <c r="U13">
        <f>L13+N13</f>
        <v>3</v>
      </c>
      <c r="Y13" t="s">
        <v>27</v>
      </c>
      <c r="Z13">
        <f>MIN($R$2:$R$68)</f>
        <v>-53.8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10</v>
      </c>
      <c r="G14">
        <v>20.95</v>
      </c>
      <c r="H14">
        <v>23.2</v>
      </c>
      <c r="I14">
        <v>44.2</v>
      </c>
      <c r="J14">
        <v>400</v>
      </c>
      <c r="K14">
        <v>400</v>
      </c>
      <c r="L14">
        <v>0</v>
      </c>
      <c r="M14">
        <v>0</v>
      </c>
      <c r="N14">
        <v>0</v>
      </c>
      <c r="O14">
        <v>0</v>
      </c>
      <c r="P14">
        <v>43.9</v>
      </c>
      <c r="Q14">
        <v>-1.1000000000000001</v>
      </c>
      <c r="R14">
        <v>43.9</v>
      </c>
      <c r="S14">
        <v>13.04</v>
      </c>
      <c r="T14">
        <f>R14+T15</f>
        <v>1021.1999999999999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10</v>
      </c>
      <c r="G15">
        <v>27</v>
      </c>
      <c r="H15">
        <v>24.2</v>
      </c>
      <c r="I15">
        <v>51.2</v>
      </c>
      <c r="J15">
        <v>1000</v>
      </c>
      <c r="K15">
        <v>1600</v>
      </c>
      <c r="L15">
        <v>0</v>
      </c>
      <c r="M15">
        <v>0</v>
      </c>
      <c r="N15">
        <v>0</v>
      </c>
      <c r="O15">
        <v>0</v>
      </c>
      <c r="P15">
        <v>51</v>
      </c>
      <c r="Q15">
        <v>-0.2</v>
      </c>
      <c r="R15">
        <v>50.8</v>
      </c>
      <c r="S15">
        <v>15.73</v>
      </c>
      <c r="T15">
        <f>R15+T16</f>
        <v>977.3</v>
      </c>
      <c r="U15">
        <f>L15+N15</f>
        <v>0</v>
      </c>
      <c r="Y15" t="s">
        <v>28</v>
      </c>
      <c r="Z15" s="4">
        <f>(Z5*Z8)+(Z6*Z9)</f>
        <v>18.66567164179104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10</v>
      </c>
      <c r="G16">
        <v>21.5</v>
      </c>
      <c r="H16">
        <v>24.6</v>
      </c>
      <c r="I16">
        <v>46.1</v>
      </c>
      <c r="J16">
        <v>500</v>
      </c>
      <c r="K16">
        <v>500</v>
      </c>
      <c r="L16">
        <v>0</v>
      </c>
      <c r="M16">
        <v>0</v>
      </c>
      <c r="N16">
        <v>2</v>
      </c>
      <c r="O16">
        <v>2</v>
      </c>
      <c r="P16">
        <v>21.6</v>
      </c>
      <c r="Q16">
        <v>-10.6</v>
      </c>
      <c r="R16">
        <v>11.7</v>
      </c>
      <c r="S16">
        <v>14.66</v>
      </c>
      <c r="T16">
        <f>R16+T17</f>
        <v>926.5</v>
      </c>
      <c r="U16">
        <f>L16+N16</f>
        <v>2</v>
      </c>
      <c r="Y16" t="s">
        <v>29</v>
      </c>
      <c r="Z16" s="4">
        <f>(Z10*Z5)-Z6</f>
        <v>1.1650441506244964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10</v>
      </c>
      <c r="G17">
        <v>21.2</v>
      </c>
      <c r="H17">
        <v>20.05</v>
      </c>
      <c r="I17">
        <v>41.2</v>
      </c>
      <c r="J17">
        <v>300</v>
      </c>
      <c r="K17">
        <v>500</v>
      </c>
      <c r="L17">
        <v>0</v>
      </c>
      <c r="M17">
        <v>0</v>
      </c>
      <c r="N17">
        <v>0</v>
      </c>
      <c r="O17">
        <v>0</v>
      </c>
      <c r="P17">
        <v>41</v>
      </c>
      <c r="Q17">
        <v>0.1</v>
      </c>
      <c r="R17">
        <v>41</v>
      </c>
      <c r="S17">
        <v>13.96</v>
      </c>
      <c r="T17">
        <f>R17+T18</f>
        <v>914.8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10</v>
      </c>
      <c r="G18">
        <v>23.8</v>
      </c>
      <c r="H18">
        <v>24.5</v>
      </c>
      <c r="I18">
        <v>48.3</v>
      </c>
      <c r="J18">
        <v>500</v>
      </c>
      <c r="K18">
        <v>500</v>
      </c>
      <c r="L18">
        <v>0</v>
      </c>
      <c r="M18">
        <v>0</v>
      </c>
      <c r="N18">
        <v>3</v>
      </c>
      <c r="O18">
        <v>3</v>
      </c>
      <c r="P18">
        <v>4.5</v>
      </c>
      <c r="Q18">
        <v>-24.4</v>
      </c>
      <c r="R18">
        <v>4.5</v>
      </c>
      <c r="S18">
        <v>15.28</v>
      </c>
      <c r="T18">
        <f>R18+T19</f>
        <v>873.8</v>
      </c>
      <c r="U18">
        <f>L18+N18</f>
        <v>3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10</v>
      </c>
      <c r="G19">
        <v>22</v>
      </c>
      <c r="H19">
        <v>24.35</v>
      </c>
      <c r="I19">
        <v>46.4</v>
      </c>
      <c r="J19">
        <v>500</v>
      </c>
      <c r="K19">
        <v>500</v>
      </c>
      <c r="L19">
        <v>0</v>
      </c>
      <c r="M19">
        <v>0</v>
      </c>
      <c r="N19">
        <v>1</v>
      </c>
      <c r="O19">
        <v>1</v>
      </c>
      <c r="P19">
        <v>15.4</v>
      </c>
      <c r="Q19">
        <v>-28.8</v>
      </c>
      <c r="R19">
        <v>5</v>
      </c>
      <c r="S19">
        <v>14.98</v>
      </c>
      <c r="T19">
        <f>R19+T20</f>
        <v>869.3</v>
      </c>
      <c r="U19">
        <f>L19+N19</f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10</v>
      </c>
      <c r="G20">
        <v>23.15</v>
      </c>
      <c r="H20">
        <v>21.2</v>
      </c>
      <c r="I20">
        <v>44.3</v>
      </c>
      <c r="J20">
        <v>300</v>
      </c>
      <c r="K20">
        <v>400</v>
      </c>
      <c r="L20">
        <v>2</v>
      </c>
      <c r="M20">
        <v>1</v>
      </c>
      <c r="N20">
        <v>0</v>
      </c>
      <c r="O20">
        <v>0</v>
      </c>
      <c r="P20">
        <v>6.9</v>
      </c>
      <c r="Q20">
        <v>-12.3</v>
      </c>
      <c r="R20">
        <v>-7.5</v>
      </c>
      <c r="S20">
        <v>14.81</v>
      </c>
      <c r="T20">
        <f>R20+T21</f>
        <v>864.3</v>
      </c>
      <c r="U20">
        <f>L20+N20</f>
        <v>2</v>
      </c>
      <c r="Y20">
        <v>0</v>
      </c>
      <c r="Z20">
        <f>COUNTIF($U$2:$U$68,0)</f>
        <v>17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10</v>
      </c>
      <c r="G21">
        <v>27</v>
      </c>
      <c r="H21">
        <v>27</v>
      </c>
      <c r="I21">
        <v>54</v>
      </c>
      <c r="J21">
        <v>500</v>
      </c>
      <c r="K21">
        <v>700</v>
      </c>
      <c r="L21">
        <v>0</v>
      </c>
      <c r="M21">
        <v>0</v>
      </c>
      <c r="N21">
        <v>2</v>
      </c>
      <c r="O21">
        <v>2</v>
      </c>
      <c r="P21">
        <v>23.9</v>
      </c>
      <c r="Q21">
        <v>-12.6</v>
      </c>
      <c r="R21">
        <v>23.9</v>
      </c>
      <c r="S21">
        <v>15.19</v>
      </c>
      <c r="T21">
        <f>R21+T22</f>
        <v>871.8</v>
      </c>
      <c r="U21">
        <f>L21+N21</f>
        <v>2</v>
      </c>
      <c r="Y21">
        <v>1</v>
      </c>
      <c r="Z21">
        <f>COUNTIF($U$2:$U$68,1)</f>
        <v>13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10</v>
      </c>
      <c r="G22">
        <v>27.9</v>
      </c>
      <c r="H22">
        <v>21.9</v>
      </c>
      <c r="I22">
        <v>49.8</v>
      </c>
      <c r="J22">
        <v>100</v>
      </c>
      <c r="K22">
        <v>300</v>
      </c>
      <c r="L22">
        <v>0</v>
      </c>
      <c r="M22">
        <v>0</v>
      </c>
      <c r="N22">
        <v>2</v>
      </c>
      <c r="O22">
        <v>1</v>
      </c>
      <c r="P22">
        <v>17.8</v>
      </c>
      <c r="Q22">
        <v>-2.5</v>
      </c>
      <c r="R22">
        <v>-0.4</v>
      </c>
      <c r="S22">
        <v>13.73</v>
      </c>
      <c r="T22">
        <f>R22+T23</f>
        <v>847.9</v>
      </c>
      <c r="U22">
        <f>L22+N22</f>
        <v>2</v>
      </c>
      <c r="Y22">
        <v>2</v>
      </c>
      <c r="Z22">
        <f>COUNTIF($U$2:$U$68,2)</f>
        <v>16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10</v>
      </c>
      <c r="G23">
        <v>18.55</v>
      </c>
      <c r="H23">
        <v>22.2</v>
      </c>
      <c r="I23">
        <v>40.799999999999997</v>
      </c>
      <c r="J23">
        <v>300</v>
      </c>
      <c r="K23">
        <v>300</v>
      </c>
      <c r="L23">
        <v>1</v>
      </c>
      <c r="M23">
        <v>1</v>
      </c>
      <c r="N23">
        <v>0</v>
      </c>
      <c r="O23">
        <v>0</v>
      </c>
      <c r="P23">
        <v>28.3</v>
      </c>
      <c r="Q23">
        <v>-3.1</v>
      </c>
      <c r="R23">
        <v>25.4</v>
      </c>
      <c r="S23">
        <v>13.4</v>
      </c>
      <c r="T23">
        <f>R23+T24</f>
        <v>848.3</v>
      </c>
      <c r="U23">
        <f>L23+N23</f>
        <v>1</v>
      </c>
      <c r="Y23">
        <v>3</v>
      </c>
      <c r="Z23">
        <f>COUNTIF($U$2:$U$68,3)</f>
        <v>14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10</v>
      </c>
      <c r="G24">
        <v>18.75</v>
      </c>
      <c r="H24">
        <v>27.7</v>
      </c>
      <c r="I24">
        <v>46.4</v>
      </c>
      <c r="J24">
        <v>200</v>
      </c>
      <c r="K24">
        <v>200</v>
      </c>
      <c r="L24">
        <v>0</v>
      </c>
      <c r="M24">
        <v>0</v>
      </c>
      <c r="N24">
        <v>3</v>
      </c>
      <c r="O24">
        <v>3</v>
      </c>
      <c r="P24">
        <v>25.8</v>
      </c>
      <c r="Q24">
        <v>-33.9</v>
      </c>
      <c r="R24">
        <v>-12.8</v>
      </c>
      <c r="S24">
        <v>13.36</v>
      </c>
      <c r="T24">
        <f>R24+T25</f>
        <v>822.9</v>
      </c>
      <c r="U24">
        <f>L24+N24</f>
        <v>3</v>
      </c>
      <c r="Y24">
        <v>4</v>
      </c>
      <c r="Z24">
        <f>COUNTIF($U$2:$U$68,4)</f>
        <v>5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10</v>
      </c>
      <c r="G25">
        <v>22.7</v>
      </c>
      <c r="H25">
        <v>18.399999999999999</v>
      </c>
      <c r="I25">
        <v>41.1</v>
      </c>
      <c r="J25">
        <v>200</v>
      </c>
      <c r="K25">
        <v>200</v>
      </c>
      <c r="L25">
        <v>0</v>
      </c>
      <c r="M25">
        <v>0</v>
      </c>
      <c r="N25">
        <v>0</v>
      </c>
      <c r="O25">
        <v>0</v>
      </c>
      <c r="P25">
        <v>39.9</v>
      </c>
      <c r="Q25">
        <v>-0.9</v>
      </c>
      <c r="R25">
        <v>39.9</v>
      </c>
      <c r="S25">
        <v>13.48</v>
      </c>
      <c r="T25">
        <f>R25+T26</f>
        <v>835.69999999999993</v>
      </c>
      <c r="U25">
        <f>L25+N25</f>
        <v>0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10</v>
      </c>
      <c r="G26">
        <v>22.5</v>
      </c>
      <c r="H26">
        <v>21.2</v>
      </c>
      <c r="I26">
        <v>43.7</v>
      </c>
      <c r="J26">
        <v>200</v>
      </c>
      <c r="K26">
        <v>300</v>
      </c>
      <c r="L26">
        <v>0</v>
      </c>
      <c r="M26">
        <v>0</v>
      </c>
      <c r="N26">
        <v>0</v>
      </c>
      <c r="O26">
        <v>0</v>
      </c>
      <c r="P26">
        <v>43.3</v>
      </c>
      <c r="Q26">
        <v>0.3</v>
      </c>
      <c r="R26">
        <v>43.3</v>
      </c>
      <c r="S26">
        <v>14.88</v>
      </c>
      <c r="T26">
        <f>R26+T27</f>
        <v>795.8</v>
      </c>
      <c r="U26">
        <f>L26+N26</f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10</v>
      </c>
      <c r="G27">
        <v>18.7</v>
      </c>
      <c r="H27">
        <v>23.9</v>
      </c>
      <c r="I27">
        <v>42.6</v>
      </c>
      <c r="J27">
        <v>300</v>
      </c>
      <c r="K27">
        <v>200</v>
      </c>
      <c r="L27">
        <v>0</v>
      </c>
      <c r="M27">
        <v>0</v>
      </c>
      <c r="N27">
        <v>2</v>
      </c>
      <c r="O27">
        <v>2</v>
      </c>
      <c r="P27">
        <v>22.6</v>
      </c>
      <c r="Q27">
        <v>-8.5</v>
      </c>
      <c r="R27">
        <v>22.6</v>
      </c>
      <c r="S27">
        <v>15.57</v>
      </c>
      <c r="T27">
        <f>R27+T28</f>
        <v>752.5</v>
      </c>
      <c r="U27">
        <f>L27+N27</f>
        <v>2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10</v>
      </c>
      <c r="G28">
        <v>25</v>
      </c>
      <c r="H28">
        <v>24.4</v>
      </c>
      <c r="I28">
        <v>49.4</v>
      </c>
      <c r="J28">
        <v>400</v>
      </c>
      <c r="K28">
        <v>500</v>
      </c>
      <c r="L28">
        <v>1</v>
      </c>
      <c r="M28">
        <v>1</v>
      </c>
      <c r="N28">
        <v>0</v>
      </c>
      <c r="O28">
        <v>0</v>
      </c>
      <c r="P28">
        <v>39.299999999999997</v>
      </c>
      <c r="Q28">
        <v>-9.1999999999999993</v>
      </c>
      <c r="R28">
        <v>39.299999999999997</v>
      </c>
      <c r="S28">
        <v>15.94</v>
      </c>
      <c r="T28">
        <f>R28+T29</f>
        <v>729.9</v>
      </c>
      <c r="U28">
        <f>L28+N28</f>
        <v>1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10</v>
      </c>
      <c r="G29">
        <v>18.600000000000001</v>
      </c>
      <c r="H29">
        <v>25.7</v>
      </c>
      <c r="I29">
        <v>44.3</v>
      </c>
      <c r="J29">
        <v>300</v>
      </c>
      <c r="K29">
        <v>400</v>
      </c>
      <c r="L29">
        <v>0</v>
      </c>
      <c r="M29">
        <v>0</v>
      </c>
      <c r="N29">
        <v>0</v>
      </c>
      <c r="O29">
        <v>0</v>
      </c>
      <c r="P29">
        <v>44</v>
      </c>
      <c r="Q29">
        <v>0.4</v>
      </c>
      <c r="R29">
        <v>44</v>
      </c>
      <c r="S29">
        <v>16.600000000000001</v>
      </c>
      <c r="T29">
        <f>R29+T30</f>
        <v>690.6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10</v>
      </c>
      <c r="G30">
        <v>22.65</v>
      </c>
      <c r="H30">
        <v>23.7</v>
      </c>
      <c r="I30">
        <v>46.3</v>
      </c>
      <c r="J30">
        <v>400</v>
      </c>
      <c r="K30">
        <v>400</v>
      </c>
      <c r="L30">
        <v>0</v>
      </c>
      <c r="M30">
        <v>0</v>
      </c>
      <c r="N30">
        <v>1</v>
      </c>
      <c r="O30">
        <v>1</v>
      </c>
      <c r="P30">
        <v>34.299999999999997</v>
      </c>
      <c r="Q30">
        <v>-7</v>
      </c>
      <c r="R30">
        <v>34.299999999999997</v>
      </c>
      <c r="S30">
        <v>17.23</v>
      </c>
      <c r="T30">
        <f>R30+T31</f>
        <v>646.6</v>
      </c>
      <c r="U30">
        <f>L30+N30</f>
        <v>1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10</v>
      </c>
      <c r="G31">
        <v>23.4</v>
      </c>
      <c r="H31">
        <v>27.6</v>
      </c>
      <c r="I31">
        <v>51</v>
      </c>
      <c r="J31">
        <v>500</v>
      </c>
      <c r="K31">
        <v>400</v>
      </c>
      <c r="L31">
        <v>0</v>
      </c>
      <c r="M31">
        <v>0</v>
      </c>
      <c r="N31">
        <v>2</v>
      </c>
      <c r="O31">
        <v>2</v>
      </c>
      <c r="P31">
        <v>28.7</v>
      </c>
      <c r="Q31">
        <v>-12.6</v>
      </c>
      <c r="R31">
        <v>28.6</v>
      </c>
      <c r="S31">
        <v>20.29</v>
      </c>
      <c r="T31">
        <f>R31+T32</f>
        <v>612.30000000000007</v>
      </c>
      <c r="U31">
        <f>L31+N31</f>
        <v>2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10</v>
      </c>
      <c r="G32">
        <v>30.95</v>
      </c>
      <c r="H32">
        <v>26.35</v>
      </c>
      <c r="I32">
        <v>57.3</v>
      </c>
      <c r="J32">
        <v>300</v>
      </c>
      <c r="K32">
        <v>500</v>
      </c>
      <c r="L32">
        <v>0</v>
      </c>
      <c r="M32">
        <v>0</v>
      </c>
      <c r="N32">
        <v>0</v>
      </c>
      <c r="O32">
        <v>0</v>
      </c>
      <c r="P32">
        <v>57</v>
      </c>
      <c r="Q32">
        <v>-1.4</v>
      </c>
      <c r="R32">
        <v>57</v>
      </c>
      <c r="S32">
        <v>19.32</v>
      </c>
      <c r="T32">
        <f>R32+T33</f>
        <v>583.70000000000005</v>
      </c>
      <c r="U32">
        <f>L32+N32</f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10</v>
      </c>
      <c r="G33">
        <v>23.5</v>
      </c>
      <c r="H33">
        <v>20.9</v>
      </c>
      <c r="I33">
        <v>44.4</v>
      </c>
      <c r="J33">
        <v>600</v>
      </c>
      <c r="K33">
        <v>600</v>
      </c>
      <c r="L33">
        <v>0</v>
      </c>
      <c r="M33">
        <v>0</v>
      </c>
      <c r="N33">
        <v>3</v>
      </c>
      <c r="O33">
        <v>3</v>
      </c>
      <c r="P33">
        <v>19.7</v>
      </c>
      <c r="Q33">
        <v>-17.3</v>
      </c>
      <c r="R33">
        <v>2.6</v>
      </c>
      <c r="S33">
        <v>21.3</v>
      </c>
      <c r="T33">
        <f>R33+T34</f>
        <v>526.70000000000005</v>
      </c>
      <c r="U33">
        <f>L33+N33</f>
        <v>3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10</v>
      </c>
      <c r="G34">
        <v>23.1</v>
      </c>
      <c r="H34">
        <v>28.7</v>
      </c>
      <c r="I34">
        <v>51.8</v>
      </c>
      <c r="J34">
        <v>600</v>
      </c>
      <c r="K34">
        <v>600</v>
      </c>
      <c r="L34">
        <v>0</v>
      </c>
      <c r="M34">
        <v>0</v>
      </c>
      <c r="N34">
        <v>3</v>
      </c>
      <c r="O34">
        <v>3</v>
      </c>
      <c r="P34">
        <v>6.4</v>
      </c>
      <c r="Q34">
        <v>-26.8</v>
      </c>
      <c r="R34">
        <v>6.4</v>
      </c>
      <c r="S34">
        <v>18.82</v>
      </c>
      <c r="T34">
        <f>R34+T35</f>
        <v>524.1</v>
      </c>
      <c r="U34">
        <f>L34+N34</f>
        <v>3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10</v>
      </c>
      <c r="G35">
        <v>22.2</v>
      </c>
      <c r="H35">
        <v>25.5</v>
      </c>
      <c r="I35">
        <v>47.7</v>
      </c>
      <c r="J35">
        <v>700</v>
      </c>
      <c r="K35">
        <v>1100</v>
      </c>
      <c r="L35">
        <v>1</v>
      </c>
      <c r="M35">
        <v>1</v>
      </c>
      <c r="N35">
        <v>0</v>
      </c>
      <c r="O35">
        <v>0</v>
      </c>
      <c r="P35">
        <v>37.200000000000003</v>
      </c>
      <c r="Q35">
        <v>-2.9</v>
      </c>
      <c r="R35">
        <v>37.200000000000003</v>
      </c>
      <c r="S35">
        <v>18.39</v>
      </c>
      <c r="T35">
        <f>R35+T36</f>
        <v>517.70000000000005</v>
      </c>
      <c r="U35">
        <f>L35+N35</f>
        <v>1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10</v>
      </c>
      <c r="G36">
        <v>23.7</v>
      </c>
      <c r="H36">
        <v>26</v>
      </c>
      <c r="I36">
        <v>49.7</v>
      </c>
      <c r="J36">
        <v>400</v>
      </c>
      <c r="K36">
        <v>500</v>
      </c>
      <c r="L36">
        <v>3</v>
      </c>
      <c r="M36">
        <v>3</v>
      </c>
      <c r="N36">
        <v>0</v>
      </c>
      <c r="O36">
        <v>0</v>
      </c>
      <c r="P36">
        <v>14.4</v>
      </c>
      <c r="Q36">
        <v>-13.6</v>
      </c>
      <c r="R36">
        <v>14.3</v>
      </c>
      <c r="S36">
        <v>18.309999999999999</v>
      </c>
      <c r="T36">
        <f>R36+T37</f>
        <v>480.5</v>
      </c>
      <c r="U36">
        <f>L36+N36</f>
        <v>3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10</v>
      </c>
      <c r="G37">
        <v>24.1</v>
      </c>
      <c r="H37">
        <v>27.6</v>
      </c>
      <c r="I37">
        <v>51.7</v>
      </c>
      <c r="J37">
        <v>600</v>
      </c>
      <c r="K37">
        <v>800</v>
      </c>
      <c r="L37">
        <v>0</v>
      </c>
      <c r="M37">
        <v>0</v>
      </c>
      <c r="N37">
        <v>3</v>
      </c>
      <c r="O37">
        <v>3</v>
      </c>
      <c r="P37">
        <v>19.2</v>
      </c>
      <c r="Q37">
        <v>-17.3</v>
      </c>
      <c r="R37">
        <v>6.2</v>
      </c>
      <c r="S37">
        <v>19.87</v>
      </c>
      <c r="T37">
        <f>R37+T38</f>
        <v>466.2</v>
      </c>
      <c r="U37">
        <f>L37+N37</f>
        <v>3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10</v>
      </c>
      <c r="G38">
        <v>19.75</v>
      </c>
      <c r="H38">
        <v>22.8</v>
      </c>
      <c r="I38">
        <v>42.6</v>
      </c>
      <c r="J38">
        <v>400</v>
      </c>
      <c r="K38">
        <v>400</v>
      </c>
      <c r="L38">
        <v>0</v>
      </c>
      <c r="M38">
        <v>0</v>
      </c>
      <c r="N38">
        <v>1</v>
      </c>
      <c r="O38">
        <v>1</v>
      </c>
      <c r="P38">
        <v>24.6</v>
      </c>
      <c r="Q38">
        <v>-15</v>
      </c>
      <c r="R38">
        <v>24.6</v>
      </c>
      <c r="S38">
        <v>19.57</v>
      </c>
      <c r="T38">
        <f>R38+T39</f>
        <v>460</v>
      </c>
      <c r="U38">
        <f>L38+N38</f>
        <v>1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10</v>
      </c>
      <c r="G39">
        <v>23.35</v>
      </c>
      <c r="H39">
        <v>28.4</v>
      </c>
      <c r="I39">
        <v>51.8</v>
      </c>
      <c r="J39">
        <v>300</v>
      </c>
      <c r="K39">
        <v>300</v>
      </c>
      <c r="L39">
        <v>0</v>
      </c>
      <c r="M39">
        <v>0</v>
      </c>
      <c r="N39">
        <v>3</v>
      </c>
      <c r="O39">
        <v>3</v>
      </c>
      <c r="P39">
        <v>16.3</v>
      </c>
      <c r="Q39">
        <v>-19</v>
      </c>
      <c r="R39">
        <v>16.3</v>
      </c>
      <c r="S39">
        <v>17.350000000000001</v>
      </c>
      <c r="T39">
        <f>R39+T40</f>
        <v>435.4</v>
      </c>
      <c r="U39">
        <f>L39+N39</f>
        <v>3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10</v>
      </c>
      <c r="G40">
        <v>31.2</v>
      </c>
      <c r="H40">
        <v>23.45</v>
      </c>
      <c r="I40">
        <v>54.6</v>
      </c>
      <c r="J40">
        <v>300</v>
      </c>
      <c r="K40">
        <v>400</v>
      </c>
      <c r="L40">
        <v>0</v>
      </c>
      <c r="M40">
        <v>0</v>
      </c>
      <c r="N40">
        <v>0</v>
      </c>
      <c r="O40">
        <v>0</v>
      </c>
      <c r="P40">
        <v>54.4</v>
      </c>
      <c r="Q40">
        <v>0.1</v>
      </c>
      <c r="R40">
        <v>54.4</v>
      </c>
      <c r="S40">
        <v>18.36</v>
      </c>
      <c r="T40">
        <f>R40+T41</f>
        <v>419.09999999999997</v>
      </c>
      <c r="U40">
        <f>L40+N40</f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10</v>
      </c>
      <c r="G41">
        <v>25.8</v>
      </c>
      <c r="H41">
        <v>25.05</v>
      </c>
      <c r="I41">
        <v>50.8</v>
      </c>
      <c r="J41">
        <v>300</v>
      </c>
      <c r="K41">
        <v>400</v>
      </c>
      <c r="L41">
        <v>0</v>
      </c>
      <c r="M41">
        <v>0</v>
      </c>
      <c r="N41">
        <v>2</v>
      </c>
      <c r="O41">
        <v>2</v>
      </c>
      <c r="P41">
        <v>4.7</v>
      </c>
      <c r="Q41">
        <v>-9.6</v>
      </c>
      <c r="R41">
        <v>0.1</v>
      </c>
      <c r="S41">
        <v>19.260000000000002</v>
      </c>
      <c r="T41">
        <f>R41+T42</f>
        <v>364.7</v>
      </c>
      <c r="U41">
        <f>L41+N41</f>
        <v>2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10</v>
      </c>
      <c r="G42">
        <v>29.45</v>
      </c>
      <c r="H42">
        <v>28.2</v>
      </c>
      <c r="I42">
        <v>57.6</v>
      </c>
      <c r="J42">
        <v>300</v>
      </c>
      <c r="K42">
        <v>300</v>
      </c>
      <c r="L42">
        <v>0</v>
      </c>
      <c r="M42">
        <v>0</v>
      </c>
      <c r="N42">
        <v>0</v>
      </c>
      <c r="O42">
        <v>0</v>
      </c>
      <c r="P42">
        <v>57.4</v>
      </c>
      <c r="Q42">
        <v>-1.4</v>
      </c>
      <c r="R42">
        <v>57.4</v>
      </c>
      <c r="S42">
        <v>17.010000000000002</v>
      </c>
      <c r="T42">
        <f>R42+T43</f>
        <v>364.59999999999997</v>
      </c>
      <c r="U42">
        <f>L42+N42</f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10</v>
      </c>
      <c r="G43">
        <v>27.75</v>
      </c>
      <c r="H43">
        <v>29.35</v>
      </c>
      <c r="I43">
        <v>57.1</v>
      </c>
      <c r="J43">
        <v>300</v>
      </c>
      <c r="K43">
        <v>300</v>
      </c>
      <c r="L43">
        <v>1</v>
      </c>
      <c r="M43">
        <v>1</v>
      </c>
      <c r="N43">
        <v>0</v>
      </c>
      <c r="O43">
        <v>0</v>
      </c>
      <c r="P43">
        <v>42.2</v>
      </c>
      <c r="Q43">
        <v>-0.4</v>
      </c>
      <c r="R43">
        <v>42.2</v>
      </c>
      <c r="S43">
        <v>16.86</v>
      </c>
      <c r="T43">
        <f>R43+T44</f>
        <v>307.2</v>
      </c>
      <c r="U43">
        <f>L43+N43</f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10</v>
      </c>
      <c r="G44">
        <v>20.85</v>
      </c>
      <c r="H44">
        <v>28</v>
      </c>
      <c r="I44">
        <v>48.8</v>
      </c>
      <c r="J44">
        <v>400</v>
      </c>
      <c r="K44">
        <v>400</v>
      </c>
      <c r="L44">
        <v>0</v>
      </c>
      <c r="M44">
        <v>0</v>
      </c>
      <c r="N44">
        <v>3</v>
      </c>
      <c r="O44">
        <v>3</v>
      </c>
      <c r="P44">
        <v>8</v>
      </c>
      <c r="Q44">
        <v>-21.3</v>
      </c>
      <c r="R44">
        <v>-2.5</v>
      </c>
      <c r="S44">
        <v>18.34</v>
      </c>
      <c r="T44">
        <f>R44+T45</f>
        <v>265</v>
      </c>
      <c r="U44">
        <f>L44+N44</f>
        <v>3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10</v>
      </c>
      <c r="G45">
        <v>19.45</v>
      </c>
      <c r="H45">
        <v>24.5</v>
      </c>
      <c r="I45">
        <v>44</v>
      </c>
      <c r="J45">
        <v>400</v>
      </c>
      <c r="K45">
        <v>500</v>
      </c>
      <c r="L45">
        <v>2</v>
      </c>
      <c r="M45">
        <v>2</v>
      </c>
      <c r="N45">
        <v>0</v>
      </c>
      <c r="O45">
        <v>0</v>
      </c>
      <c r="P45">
        <v>25.3</v>
      </c>
      <c r="Q45">
        <v>-3.7</v>
      </c>
      <c r="R45">
        <v>25.2</v>
      </c>
      <c r="S45">
        <v>19.2</v>
      </c>
      <c r="T45">
        <f>R45+T46</f>
        <v>267.5</v>
      </c>
      <c r="U45">
        <f>L45+N45</f>
        <v>2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10</v>
      </c>
      <c r="G46">
        <v>23.7</v>
      </c>
      <c r="H46">
        <v>26.4</v>
      </c>
      <c r="I46">
        <v>50.1</v>
      </c>
      <c r="J46">
        <v>500</v>
      </c>
      <c r="K46">
        <v>600</v>
      </c>
      <c r="L46">
        <v>0</v>
      </c>
      <c r="M46">
        <v>0</v>
      </c>
      <c r="N46">
        <v>4</v>
      </c>
      <c r="O46">
        <v>4</v>
      </c>
      <c r="P46">
        <v>3.3</v>
      </c>
      <c r="Q46">
        <v>-28.7</v>
      </c>
      <c r="R46">
        <v>-1.4</v>
      </c>
      <c r="S46">
        <v>21.84</v>
      </c>
      <c r="T46">
        <f>R46+T47</f>
        <v>242.29999999999998</v>
      </c>
      <c r="U46">
        <f>L46+N46</f>
        <v>4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10</v>
      </c>
      <c r="G47">
        <v>23.05</v>
      </c>
      <c r="H47">
        <v>26.85</v>
      </c>
      <c r="I47">
        <v>49.9</v>
      </c>
      <c r="J47">
        <v>400</v>
      </c>
      <c r="K47">
        <v>600</v>
      </c>
      <c r="L47">
        <v>0</v>
      </c>
      <c r="M47">
        <v>0</v>
      </c>
      <c r="N47">
        <v>3</v>
      </c>
      <c r="O47">
        <v>3</v>
      </c>
      <c r="P47">
        <v>24.6</v>
      </c>
      <c r="Q47">
        <v>-16.8</v>
      </c>
      <c r="R47">
        <v>2.6</v>
      </c>
      <c r="S47">
        <v>20.88</v>
      </c>
      <c r="T47">
        <f>R47+T48</f>
        <v>243.7</v>
      </c>
      <c r="U47">
        <f>L47+N47</f>
        <v>3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10</v>
      </c>
      <c r="G48">
        <v>26</v>
      </c>
      <c r="H48">
        <v>21.95</v>
      </c>
      <c r="I48">
        <v>48</v>
      </c>
      <c r="J48">
        <v>300</v>
      </c>
      <c r="K48">
        <v>400</v>
      </c>
      <c r="L48">
        <v>0</v>
      </c>
      <c r="M48">
        <v>0</v>
      </c>
      <c r="N48">
        <v>1</v>
      </c>
      <c r="O48">
        <v>0</v>
      </c>
      <c r="P48">
        <v>1.9</v>
      </c>
      <c r="Q48">
        <v>-13.8</v>
      </c>
      <c r="R48">
        <v>0.6</v>
      </c>
      <c r="S48">
        <v>22.87</v>
      </c>
      <c r="T48">
        <f>R48+T49</f>
        <v>241.1</v>
      </c>
      <c r="U48">
        <f>L48+N48</f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10</v>
      </c>
      <c r="G49">
        <v>23.2</v>
      </c>
      <c r="H49">
        <v>31.2</v>
      </c>
      <c r="I49">
        <v>54.4</v>
      </c>
      <c r="J49">
        <v>400</v>
      </c>
      <c r="K49">
        <v>200</v>
      </c>
      <c r="L49">
        <v>3</v>
      </c>
      <c r="M49">
        <v>3</v>
      </c>
      <c r="N49">
        <v>1</v>
      </c>
      <c r="O49">
        <v>1</v>
      </c>
      <c r="P49">
        <v>0</v>
      </c>
      <c r="Q49">
        <v>-37.200000000000003</v>
      </c>
      <c r="R49">
        <v>-3.8</v>
      </c>
      <c r="S49">
        <v>19.14</v>
      </c>
      <c r="T49">
        <f>R49+T50</f>
        <v>240.5</v>
      </c>
      <c r="U49">
        <f>L49+N49</f>
        <v>4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10</v>
      </c>
      <c r="G50">
        <v>22.15</v>
      </c>
      <c r="H50">
        <v>20.5</v>
      </c>
      <c r="I50">
        <v>42.6</v>
      </c>
      <c r="J50">
        <v>500</v>
      </c>
      <c r="K50">
        <v>500</v>
      </c>
      <c r="L50">
        <v>0</v>
      </c>
      <c r="M50">
        <v>0</v>
      </c>
      <c r="N50">
        <v>0</v>
      </c>
      <c r="O50">
        <v>0</v>
      </c>
      <c r="P50">
        <v>42.4</v>
      </c>
      <c r="Q50">
        <v>0.8</v>
      </c>
      <c r="R50">
        <v>42.3</v>
      </c>
      <c r="S50">
        <v>20.32</v>
      </c>
      <c r="T50">
        <f>R50+T51</f>
        <v>244.3</v>
      </c>
      <c r="U50">
        <f>L50+N50</f>
        <v>0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10</v>
      </c>
      <c r="G51">
        <v>22.5</v>
      </c>
      <c r="H51">
        <v>26.1</v>
      </c>
      <c r="I51">
        <v>48.6</v>
      </c>
      <c r="J51">
        <v>300</v>
      </c>
      <c r="K51">
        <v>500</v>
      </c>
      <c r="L51">
        <v>1</v>
      </c>
      <c r="M51">
        <v>0</v>
      </c>
      <c r="N51">
        <v>1</v>
      </c>
      <c r="O51">
        <v>1</v>
      </c>
      <c r="P51">
        <v>13</v>
      </c>
      <c r="Q51">
        <v>-52.3</v>
      </c>
      <c r="R51">
        <v>-36.9</v>
      </c>
      <c r="S51">
        <v>22.72</v>
      </c>
      <c r="T51">
        <f>R51+T52</f>
        <v>202</v>
      </c>
      <c r="U51">
        <f>L51+N51</f>
        <v>2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10</v>
      </c>
      <c r="G52">
        <v>25.05</v>
      </c>
      <c r="H52">
        <v>24.1</v>
      </c>
      <c r="I52">
        <v>49.2</v>
      </c>
      <c r="J52">
        <v>400</v>
      </c>
      <c r="K52">
        <v>600</v>
      </c>
      <c r="L52">
        <v>1</v>
      </c>
      <c r="M52">
        <v>1</v>
      </c>
      <c r="N52">
        <v>0</v>
      </c>
      <c r="O52">
        <v>0</v>
      </c>
      <c r="P52">
        <v>38.4</v>
      </c>
      <c r="Q52">
        <v>-4.0999999999999996</v>
      </c>
      <c r="R52">
        <v>38.4</v>
      </c>
      <c r="S52">
        <v>24.56</v>
      </c>
      <c r="T52">
        <f>R52+T53</f>
        <v>238.9</v>
      </c>
      <c r="U52">
        <f>L52+N52</f>
        <v>1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10</v>
      </c>
      <c r="G53">
        <v>23.35</v>
      </c>
      <c r="H53">
        <v>22.2</v>
      </c>
      <c r="I53">
        <v>45.6</v>
      </c>
      <c r="J53">
        <v>700</v>
      </c>
      <c r="K53">
        <v>700</v>
      </c>
      <c r="L53">
        <v>0</v>
      </c>
      <c r="M53">
        <v>0</v>
      </c>
      <c r="N53">
        <v>2</v>
      </c>
      <c r="O53">
        <v>2</v>
      </c>
      <c r="P53">
        <v>23.3</v>
      </c>
      <c r="Q53">
        <v>-6.4</v>
      </c>
      <c r="R53">
        <v>16.2</v>
      </c>
      <c r="S53">
        <v>24.27</v>
      </c>
      <c r="T53">
        <f>R53+T54</f>
        <v>200.5</v>
      </c>
      <c r="U53">
        <f>L53+N53</f>
        <v>2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10</v>
      </c>
      <c r="G54">
        <v>30.75</v>
      </c>
      <c r="H54">
        <v>21.45</v>
      </c>
      <c r="I54">
        <v>52.2</v>
      </c>
      <c r="J54">
        <v>300</v>
      </c>
      <c r="K54">
        <v>400</v>
      </c>
      <c r="L54">
        <v>2</v>
      </c>
      <c r="M54">
        <v>2</v>
      </c>
      <c r="N54">
        <v>2</v>
      </c>
      <c r="O54">
        <v>1</v>
      </c>
      <c r="P54">
        <v>9.1999999999999993</v>
      </c>
      <c r="Q54">
        <v>-19.5</v>
      </c>
      <c r="R54">
        <v>-16.7</v>
      </c>
      <c r="S54">
        <v>20.29</v>
      </c>
      <c r="T54">
        <f>R54+T55</f>
        <v>184.3</v>
      </c>
      <c r="U54">
        <f>L54+N54</f>
        <v>4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10</v>
      </c>
      <c r="G55">
        <v>24.1</v>
      </c>
      <c r="H55">
        <v>24.9</v>
      </c>
      <c r="I55">
        <v>49</v>
      </c>
      <c r="J55">
        <v>300</v>
      </c>
      <c r="K55">
        <v>400</v>
      </c>
      <c r="L55">
        <v>2</v>
      </c>
      <c r="M55">
        <v>1</v>
      </c>
      <c r="N55">
        <v>1</v>
      </c>
      <c r="O55">
        <v>1</v>
      </c>
      <c r="P55">
        <v>6.8</v>
      </c>
      <c r="Q55">
        <v>-33.700000000000003</v>
      </c>
      <c r="R55">
        <v>-25.1</v>
      </c>
      <c r="S55">
        <v>19.38</v>
      </c>
      <c r="T55">
        <f>R55+T56</f>
        <v>201</v>
      </c>
      <c r="U55">
        <f>L55+N55</f>
        <v>3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10</v>
      </c>
      <c r="G56">
        <v>29</v>
      </c>
      <c r="H56">
        <v>22.75</v>
      </c>
      <c r="I56">
        <v>51.8</v>
      </c>
      <c r="J56">
        <v>300</v>
      </c>
      <c r="K56">
        <v>400</v>
      </c>
      <c r="L56">
        <v>5</v>
      </c>
      <c r="M56">
        <v>5</v>
      </c>
      <c r="N56">
        <v>0</v>
      </c>
      <c r="O56">
        <v>0</v>
      </c>
      <c r="P56">
        <v>7.2</v>
      </c>
      <c r="Q56">
        <v>-33.6</v>
      </c>
      <c r="R56">
        <v>-27.3</v>
      </c>
      <c r="S56">
        <v>17.850000000000001</v>
      </c>
      <c r="T56">
        <f>R56+T57</f>
        <v>226.1</v>
      </c>
      <c r="U56">
        <f>L56+N56</f>
        <v>5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10</v>
      </c>
      <c r="G57">
        <v>20.6</v>
      </c>
      <c r="H57">
        <v>22.2</v>
      </c>
      <c r="I57">
        <v>42.8</v>
      </c>
      <c r="J57">
        <v>500</v>
      </c>
      <c r="K57">
        <v>400</v>
      </c>
      <c r="L57">
        <v>0</v>
      </c>
      <c r="M57">
        <v>0</v>
      </c>
      <c r="N57">
        <v>1</v>
      </c>
      <c r="O57">
        <v>1</v>
      </c>
      <c r="P57">
        <v>29.4</v>
      </c>
      <c r="Q57">
        <v>-4.2</v>
      </c>
      <c r="R57">
        <v>29.4</v>
      </c>
      <c r="S57">
        <v>17.79</v>
      </c>
      <c r="T57">
        <f>R57+T58</f>
        <v>253.4</v>
      </c>
      <c r="U57">
        <f>L57+N57</f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10</v>
      </c>
      <c r="G58">
        <v>28.05</v>
      </c>
      <c r="H58">
        <v>22.35</v>
      </c>
      <c r="I58">
        <v>50.4</v>
      </c>
      <c r="J58">
        <v>300</v>
      </c>
      <c r="K58">
        <v>400</v>
      </c>
      <c r="L58">
        <v>2</v>
      </c>
      <c r="M58">
        <v>2</v>
      </c>
      <c r="N58">
        <v>0</v>
      </c>
      <c r="O58">
        <v>0</v>
      </c>
      <c r="P58">
        <v>3.6</v>
      </c>
      <c r="Q58">
        <v>-28.9</v>
      </c>
      <c r="R58">
        <v>3.6</v>
      </c>
      <c r="S58">
        <v>19</v>
      </c>
      <c r="T58">
        <f>R58+T59</f>
        <v>224</v>
      </c>
      <c r="U58">
        <f>L58+N58</f>
        <v>2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10</v>
      </c>
      <c r="G59">
        <v>19.850000000000001</v>
      </c>
      <c r="H59">
        <v>24.4</v>
      </c>
      <c r="I59">
        <v>44.2</v>
      </c>
      <c r="J59">
        <v>400</v>
      </c>
      <c r="K59">
        <v>500</v>
      </c>
      <c r="L59">
        <v>0</v>
      </c>
      <c r="M59">
        <v>0</v>
      </c>
      <c r="N59">
        <v>0</v>
      </c>
      <c r="O59">
        <v>0</v>
      </c>
      <c r="P59">
        <v>44</v>
      </c>
      <c r="Q59">
        <v>-0.5</v>
      </c>
      <c r="R59">
        <v>44</v>
      </c>
      <c r="S59">
        <v>20.56</v>
      </c>
      <c r="T59">
        <f>R59+T60</f>
        <v>220.4</v>
      </c>
      <c r="U59">
        <f>L59+N59</f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10</v>
      </c>
      <c r="G60">
        <v>25.85</v>
      </c>
      <c r="H60">
        <v>24</v>
      </c>
      <c r="I60">
        <v>49.8</v>
      </c>
      <c r="J60">
        <v>700</v>
      </c>
      <c r="K60">
        <v>600</v>
      </c>
      <c r="L60">
        <v>0</v>
      </c>
      <c r="M60">
        <v>0</v>
      </c>
      <c r="N60">
        <v>2</v>
      </c>
      <c r="O60">
        <v>2</v>
      </c>
      <c r="P60">
        <v>22</v>
      </c>
      <c r="Q60">
        <v>-11.2</v>
      </c>
      <c r="R60">
        <v>15.1</v>
      </c>
      <c r="S60">
        <v>23.93</v>
      </c>
      <c r="T60">
        <f>R60+T61</f>
        <v>176.4</v>
      </c>
      <c r="U60">
        <f>L60+N60</f>
        <v>2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10</v>
      </c>
      <c r="G61">
        <v>28.85</v>
      </c>
      <c r="H61">
        <v>23.05</v>
      </c>
      <c r="I61">
        <v>51.9</v>
      </c>
      <c r="J61">
        <v>500</v>
      </c>
      <c r="K61">
        <v>800</v>
      </c>
      <c r="L61">
        <v>0</v>
      </c>
      <c r="M61">
        <v>0</v>
      </c>
      <c r="N61">
        <v>0</v>
      </c>
      <c r="O61">
        <v>0</v>
      </c>
      <c r="P61">
        <v>51.6</v>
      </c>
      <c r="Q61">
        <v>0.3</v>
      </c>
      <c r="R61">
        <v>51.5</v>
      </c>
      <c r="S61">
        <v>22.61</v>
      </c>
      <c r="T61">
        <f>R61+T62</f>
        <v>161.30000000000001</v>
      </c>
      <c r="U61">
        <f>L61+N61</f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10</v>
      </c>
      <c r="G62">
        <v>26.95</v>
      </c>
      <c r="H62">
        <v>22.65</v>
      </c>
      <c r="I62">
        <v>49.6</v>
      </c>
      <c r="J62">
        <v>700</v>
      </c>
      <c r="K62">
        <v>900</v>
      </c>
      <c r="L62">
        <v>1</v>
      </c>
      <c r="M62">
        <v>1</v>
      </c>
      <c r="N62">
        <v>4</v>
      </c>
      <c r="O62">
        <v>4</v>
      </c>
      <c r="P62">
        <v>16.100000000000001</v>
      </c>
      <c r="Q62">
        <v>-63.6</v>
      </c>
      <c r="R62">
        <v>-53.8</v>
      </c>
      <c r="S62">
        <v>25.58</v>
      </c>
      <c r="T62">
        <f>R62+T63</f>
        <v>109.80000000000003</v>
      </c>
      <c r="U62">
        <f>L62+N62</f>
        <v>5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10</v>
      </c>
      <c r="G63">
        <v>25.35</v>
      </c>
      <c r="H63">
        <v>25.8</v>
      </c>
      <c r="I63">
        <v>51.2</v>
      </c>
      <c r="J63">
        <v>800</v>
      </c>
      <c r="K63">
        <v>700</v>
      </c>
      <c r="L63">
        <v>0</v>
      </c>
      <c r="M63">
        <v>0</v>
      </c>
      <c r="N63">
        <v>0</v>
      </c>
      <c r="O63">
        <v>0</v>
      </c>
      <c r="P63">
        <v>50.7</v>
      </c>
      <c r="Q63">
        <v>-5.0999999999999996</v>
      </c>
      <c r="R63">
        <v>50.7</v>
      </c>
      <c r="S63">
        <v>28.16</v>
      </c>
      <c r="T63">
        <f>R63+T64</f>
        <v>163.60000000000002</v>
      </c>
      <c r="U63">
        <f>L63+N63</f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10</v>
      </c>
      <c r="G64">
        <v>22.9</v>
      </c>
      <c r="H64">
        <v>24.9</v>
      </c>
      <c r="I64">
        <v>47.8</v>
      </c>
      <c r="J64">
        <v>700</v>
      </c>
      <c r="K64">
        <v>1100</v>
      </c>
      <c r="L64">
        <v>1</v>
      </c>
      <c r="M64">
        <v>1</v>
      </c>
      <c r="N64">
        <v>0</v>
      </c>
      <c r="O64">
        <v>0</v>
      </c>
      <c r="P64">
        <v>36.299999999999997</v>
      </c>
      <c r="Q64">
        <v>-8.4</v>
      </c>
      <c r="R64">
        <v>34.700000000000003</v>
      </c>
      <c r="S64">
        <v>31.98</v>
      </c>
      <c r="T64">
        <f>R64+T65</f>
        <v>112.9</v>
      </c>
      <c r="U64">
        <f>L64+N64</f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10</v>
      </c>
      <c r="G65">
        <v>22.15</v>
      </c>
      <c r="H65">
        <v>23.75</v>
      </c>
      <c r="I65">
        <v>45.9</v>
      </c>
      <c r="J65">
        <v>800</v>
      </c>
      <c r="K65">
        <v>800</v>
      </c>
      <c r="L65">
        <v>1</v>
      </c>
      <c r="M65">
        <v>1</v>
      </c>
      <c r="N65">
        <v>0</v>
      </c>
      <c r="O65">
        <v>0</v>
      </c>
      <c r="P65">
        <v>34</v>
      </c>
      <c r="Q65">
        <v>-0.5</v>
      </c>
      <c r="R65">
        <v>34</v>
      </c>
      <c r="S65">
        <v>22.01</v>
      </c>
      <c r="T65">
        <f>R65+T66</f>
        <v>78.2</v>
      </c>
      <c r="U65">
        <f>L65+N65</f>
        <v>1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10</v>
      </c>
      <c r="G66">
        <v>22.85</v>
      </c>
      <c r="H66">
        <v>24.8</v>
      </c>
      <c r="I66">
        <v>47.7</v>
      </c>
      <c r="J66">
        <v>500</v>
      </c>
      <c r="K66">
        <v>700</v>
      </c>
      <c r="L66">
        <v>2</v>
      </c>
      <c r="M66">
        <v>1</v>
      </c>
      <c r="N66">
        <v>1</v>
      </c>
      <c r="O66">
        <v>1</v>
      </c>
      <c r="P66">
        <v>20.2</v>
      </c>
      <c r="Q66">
        <v>-23.4</v>
      </c>
      <c r="R66">
        <v>-23</v>
      </c>
      <c r="S66">
        <v>21.07</v>
      </c>
      <c r="T66">
        <f>R66+T67</f>
        <v>44.2</v>
      </c>
      <c r="U66">
        <f>L66+N66</f>
        <v>3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10</v>
      </c>
      <c r="G67">
        <v>22.8</v>
      </c>
      <c r="H67">
        <v>25.95</v>
      </c>
      <c r="I67">
        <v>48.8</v>
      </c>
      <c r="J67">
        <v>400</v>
      </c>
      <c r="K67">
        <v>400</v>
      </c>
      <c r="L67">
        <v>0</v>
      </c>
      <c r="M67">
        <v>0</v>
      </c>
      <c r="N67">
        <v>2</v>
      </c>
      <c r="O67">
        <v>2</v>
      </c>
      <c r="P67">
        <v>36.200000000000003</v>
      </c>
      <c r="Q67">
        <v>-5.7</v>
      </c>
      <c r="R67">
        <v>17.2</v>
      </c>
      <c r="S67">
        <v>17.79</v>
      </c>
      <c r="T67">
        <f>R67+T68</f>
        <v>67.2</v>
      </c>
      <c r="U67">
        <f>L67+N67</f>
        <v>2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10</v>
      </c>
      <c r="G68">
        <v>29.5</v>
      </c>
      <c r="H68">
        <v>19.7</v>
      </c>
      <c r="I68">
        <v>49.2</v>
      </c>
      <c r="J68">
        <v>300</v>
      </c>
      <c r="K68">
        <v>400</v>
      </c>
      <c r="L68">
        <v>0</v>
      </c>
      <c r="M68">
        <v>0</v>
      </c>
      <c r="N68">
        <v>0</v>
      </c>
      <c r="O68">
        <v>0</v>
      </c>
      <c r="P68">
        <v>49</v>
      </c>
      <c r="Q68">
        <v>-1.8</v>
      </c>
      <c r="R68">
        <v>49</v>
      </c>
      <c r="S68">
        <v>16.71</v>
      </c>
      <c r="T68">
        <f>R68+T69</f>
        <v>50</v>
      </c>
      <c r="U68">
        <f>L68+N68</f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10</v>
      </c>
      <c r="G69">
        <v>23.35</v>
      </c>
      <c r="H69">
        <v>27.65</v>
      </c>
      <c r="I69">
        <v>51</v>
      </c>
      <c r="J69">
        <v>400</v>
      </c>
      <c r="K69">
        <v>400</v>
      </c>
      <c r="L69">
        <v>1</v>
      </c>
      <c r="M69">
        <v>1</v>
      </c>
      <c r="N69">
        <v>0</v>
      </c>
      <c r="O69">
        <v>0</v>
      </c>
      <c r="P69">
        <v>41.2</v>
      </c>
      <c r="Q69">
        <v>-16.399999999999999</v>
      </c>
      <c r="R69">
        <v>1</v>
      </c>
      <c r="S69">
        <v>17.98</v>
      </c>
      <c r="T69">
        <f>R69+T70</f>
        <v>1</v>
      </c>
      <c r="U69">
        <f>L69+N69</f>
        <v>1</v>
      </c>
    </row>
  </sheetData>
  <autoFilter ref="A1:U69" xr:uid="{00000000-0001-0000-01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9"/>
  <sheetViews>
    <sheetView workbookViewId="0">
      <selection activeCell="O20" sqref="O20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10</v>
      </c>
      <c r="G2">
        <v>30.55</v>
      </c>
      <c r="H2">
        <v>28.15</v>
      </c>
      <c r="I2">
        <v>58.7</v>
      </c>
      <c r="J2">
        <v>200</v>
      </c>
      <c r="K2">
        <v>200</v>
      </c>
      <c r="L2">
        <v>2</v>
      </c>
      <c r="M2">
        <v>1</v>
      </c>
      <c r="N2">
        <v>0</v>
      </c>
      <c r="O2">
        <v>0</v>
      </c>
      <c r="P2">
        <v>12.8</v>
      </c>
      <c r="Q2">
        <v>-3.1</v>
      </c>
      <c r="R2">
        <v>12.8</v>
      </c>
      <c r="S2">
        <v>0</v>
      </c>
      <c r="T2">
        <f>R2+T3</f>
        <v>1251.5999999999997</v>
      </c>
      <c r="U2">
        <f>L2+N2</f>
        <v>2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10</v>
      </c>
      <c r="G3">
        <v>28.5</v>
      </c>
      <c r="H3">
        <v>21.8</v>
      </c>
      <c r="I3">
        <v>50.3</v>
      </c>
      <c r="J3">
        <v>200</v>
      </c>
      <c r="K3">
        <v>400</v>
      </c>
      <c r="L3">
        <v>0</v>
      </c>
      <c r="M3">
        <v>0</v>
      </c>
      <c r="N3">
        <v>0</v>
      </c>
      <c r="O3">
        <v>0</v>
      </c>
      <c r="P3">
        <v>50</v>
      </c>
      <c r="Q3">
        <v>1.1000000000000001</v>
      </c>
      <c r="R3">
        <v>50</v>
      </c>
      <c r="S3">
        <v>11.43</v>
      </c>
      <c r="T3">
        <f>R3+T4</f>
        <v>1238.7999999999997</v>
      </c>
      <c r="U3">
        <f>L3+N3</f>
        <v>0</v>
      </c>
      <c r="Y3" t="s">
        <v>19</v>
      </c>
      <c r="Z3">
        <f>COUNTIF($R$2:$R$68,"&gt;0")</f>
        <v>53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10</v>
      </c>
      <c r="G4">
        <v>31.45</v>
      </c>
      <c r="H4">
        <v>26.9</v>
      </c>
      <c r="I4">
        <v>58.4</v>
      </c>
      <c r="J4">
        <v>200</v>
      </c>
      <c r="K4">
        <v>300</v>
      </c>
      <c r="L4">
        <v>0</v>
      </c>
      <c r="M4">
        <v>0</v>
      </c>
      <c r="N4">
        <v>3</v>
      </c>
      <c r="O4">
        <v>3</v>
      </c>
      <c r="P4">
        <v>13.5</v>
      </c>
      <c r="Q4">
        <v>-14.1</v>
      </c>
      <c r="R4">
        <v>13.5</v>
      </c>
      <c r="S4">
        <v>11.94</v>
      </c>
      <c r="T4">
        <f>R4+T5</f>
        <v>1188.7999999999997</v>
      </c>
      <c r="U4">
        <f>L4+N4</f>
        <v>3</v>
      </c>
      <c r="Y4" t="s">
        <v>20</v>
      </c>
      <c r="Z4">
        <f>COUNTIF($R$2:$R$68,"&lt;=0")</f>
        <v>14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10</v>
      </c>
      <c r="G5">
        <v>26.15</v>
      </c>
      <c r="H5">
        <v>24.45</v>
      </c>
      <c r="I5">
        <v>50.6</v>
      </c>
      <c r="J5">
        <v>200</v>
      </c>
      <c r="K5">
        <v>300</v>
      </c>
      <c r="L5">
        <v>1</v>
      </c>
      <c r="M5">
        <v>0</v>
      </c>
      <c r="N5">
        <v>1</v>
      </c>
      <c r="O5">
        <v>1</v>
      </c>
      <c r="P5">
        <v>19.7</v>
      </c>
      <c r="Q5">
        <v>-4.3</v>
      </c>
      <c r="R5">
        <v>-2.6</v>
      </c>
      <c r="S5">
        <v>11.91</v>
      </c>
      <c r="T5">
        <f>R5+T6</f>
        <v>1175.2999999999997</v>
      </c>
      <c r="U5">
        <f>L5+N5</f>
        <v>2</v>
      </c>
      <c r="Y5" t="s">
        <v>21</v>
      </c>
      <c r="Z5" s="2">
        <f>Z3/(Z3+Z4)</f>
        <v>0.79104477611940294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10</v>
      </c>
      <c r="G6">
        <v>26.05</v>
      </c>
      <c r="H6">
        <v>28.8</v>
      </c>
      <c r="I6">
        <v>54.8</v>
      </c>
      <c r="J6">
        <v>300</v>
      </c>
      <c r="K6">
        <v>300</v>
      </c>
      <c r="L6">
        <v>1</v>
      </c>
      <c r="M6">
        <v>1</v>
      </c>
      <c r="N6">
        <v>0</v>
      </c>
      <c r="O6">
        <v>0</v>
      </c>
      <c r="P6">
        <v>41.4</v>
      </c>
      <c r="Q6">
        <v>-2.2000000000000002</v>
      </c>
      <c r="R6">
        <v>41.3</v>
      </c>
      <c r="S6">
        <v>11.8</v>
      </c>
      <c r="T6">
        <f>R6+T7</f>
        <v>1177.8999999999996</v>
      </c>
      <c r="U6">
        <f>L6+N6</f>
        <v>1</v>
      </c>
      <c r="Y6" t="s">
        <v>22</v>
      </c>
      <c r="Z6" s="3">
        <f>100%-Z5</f>
        <v>0.20895522388059706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10</v>
      </c>
      <c r="G7">
        <v>24.4</v>
      </c>
      <c r="H7">
        <v>29.3</v>
      </c>
      <c r="I7">
        <v>53.7</v>
      </c>
      <c r="J7">
        <v>300</v>
      </c>
      <c r="K7">
        <v>300</v>
      </c>
      <c r="L7">
        <v>3</v>
      </c>
      <c r="M7">
        <v>3</v>
      </c>
      <c r="N7">
        <v>0</v>
      </c>
      <c r="O7">
        <v>0</v>
      </c>
      <c r="P7">
        <v>9.8000000000000007</v>
      </c>
      <c r="Q7">
        <v>-20.5</v>
      </c>
      <c r="R7">
        <v>9.8000000000000007</v>
      </c>
      <c r="S7">
        <v>13.63</v>
      </c>
      <c r="T7">
        <f>R7+T8</f>
        <v>1136.5999999999997</v>
      </c>
      <c r="U7">
        <f>L7+N7</f>
        <v>3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10</v>
      </c>
      <c r="G8">
        <v>27</v>
      </c>
      <c r="H8">
        <v>20.45</v>
      </c>
      <c r="I8">
        <v>47.4</v>
      </c>
      <c r="J8">
        <v>300</v>
      </c>
      <c r="K8">
        <v>500</v>
      </c>
      <c r="L8">
        <v>4</v>
      </c>
      <c r="M8">
        <v>4</v>
      </c>
      <c r="N8">
        <v>0</v>
      </c>
      <c r="O8">
        <v>0</v>
      </c>
      <c r="P8">
        <v>3.5</v>
      </c>
      <c r="Q8">
        <v>-21.8</v>
      </c>
      <c r="R8">
        <v>3.5</v>
      </c>
      <c r="S8">
        <v>14.49</v>
      </c>
      <c r="T8">
        <f>R8+T9</f>
        <v>1126.7999999999997</v>
      </c>
      <c r="U8">
        <f>L8+N8</f>
        <v>4</v>
      </c>
      <c r="Y8" t="s">
        <v>23</v>
      </c>
      <c r="Z8" s="4">
        <f>AVERAGEIF($R$2:$R$68,"&gt;0")</f>
        <v>27.828301886792449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10</v>
      </c>
      <c r="G9">
        <v>23.2</v>
      </c>
      <c r="H9">
        <v>22.75</v>
      </c>
      <c r="I9">
        <v>46</v>
      </c>
      <c r="J9">
        <v>600</v>
      </c>
      <c r="K9">
        <v>500</v>
      </c>
      <c r="L9">
        <v>4</v>
      </c>
      <c r="M9">
        <v>4</v>
      </c>
      <c r="N9">
        <v>0</v>
      </c>
      <c r="O9">
        <v>0</v>
      </c>
      <c r="P9">
        <v>19</v>
      </c>
      <c r="Q9">
        <v>-28.6</v>
      </c>
      <c r="R9">
        <v>-10.5</v>
      </c>
      <c r="S9">
        <v>16.22</v>
      </c>
      <c r="T9">
        <f>R9+T10</f>
        <v>1123.2999999999997</v>
      </c>
      <c r="U9">
        <f>L9+N9</f>
        <v>4</v>
      </c>
      <c r="Y9" t="s">
        <v>24</v>
      </c>
      <c r="Z9" s="4">
        <f>AVERAGEIF($R$2:$R$68,"&lt;=0")</f>
        <v>-16.021428571428572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10</v>
      </c>
      <c r="G10">
        <v>21.35</v>
      </c>
      <c r="H10">
        <v>21.3</v>
      </c>
      <c r="I10">
        <v>42.7</v>
      </c>
      <c r="J10">
        <v>200</v>
      </c>
      <c r="K10">
        <v>300</v>
      </c>
      <c r="L10">
        <v>2</v>
      </c>
      <c r="M10">
        <v>2</v>
      </c>
      <c r="N10">
        <v>0</v>
      </c>
      <c r="O10">
        <v>0</v>
      </c>
      <c r="P10">
        <v>18.2</v>
      </c>
      <c r="Q10">
        <v>-10</v>
      </c>
      <c r="R10">
        <v>18.100000000000001</v>
      </c>
      <c r="S10">
        <v>12.73</v>
      </c>
      <c r="T10">
        <f>R10+T11</f>
        <v>1133.7999999999997</v>
      </c>
      <c r="U10">
        <f>L10+N10</f>
        <v>2</v>
      </c>
      <c r="Y10" t="s">
        <v>25</v>
      </c>
      <c r="Z10" s="4">
        <f>Z8/ABS(Z9)</f>
        <v>1.736942605506439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10</v>
      </c>
      <c r="G11">
        <v>19.5</v>
      </c>
      <c r="H11">
        <v>21.35</v>
      </c>
      <c r="I11">
        <v>40.799999999999997</v>
      </c>
      <c r="J11">
        <v>300</v>
      </c>
      <c r="K11">
        <v>300</v>
      </c>
      <c r="L11">
        <v>0</v>
      </c>
      <c r="M11">
        <v>0</v>
      </c>
      <c r="N11">
        <v>0</v>
      </c>
      <c r="O11">
        <v>0</v>
      </c>
      <c r="P11">
        <v>40.6</v>
      </c>
      <c r="Q11">
        <v>-3.3</v>
      </c>
      <c r="R11">
        <v>40.6</v>
      </c>
      <c r="S11">
        <v>12.97</v>
      </c>
      <c r="T11">
        <f>R11+T12</f>
        <v>1115.6999999999998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10</v>
      </c>
      <c r="G12">
        <v>24.15</v>
      </c>
      <c r="H12">
        <v>23.1</v>
      </c>
      <c r="I12">
        <v>47.2</v>
      </c>
      <c r="J12">
        <v>500</v>
      </c>
      <c r="K12">
        <v>500</v>
      </c>
      <c r="L12">
        <v>0</v>
      </c>
      <c r="M12">
        <v>0</v>
      </c>
      <c r="N12">
        <v>0</v>
      </c>
      <c r="O12">
        <v>0</v>
      </c>
      <c r="P12">
        <v>47</v>
      </c>
      <c r="Q12">
        <v>1.7</v>
      </c>
      <c r="R12">
        <v>47</v>
      </c>
      <c r="S12">
        <v>15.08</v>
      </c>
      <c r="T12">
        <f>R12+T13</f>
        <v>1075.0999999999999</v>
      </c>
      <c r="U12">
        <f>L12+N12</f>
        <v>0</v>
      </c>
      <c r="Y12" t="s">
        <v>26</v>
      </c>
      <c r="Z12">
        <f>MAX($R$2:$R$68)</f>
        <v>57.4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10</v>
      </c>
      <c r="G13">
        <v>26.85</v>
      </c>
      <c r="H13">
        <v>27.05</v>
      </c>
      <c r="I13">
        <v>53.9</v>
      </c>
      <c r="J13">
        <v>200</v>
      </c>
      <c r="K13">
        <v>300</v>
      </c>
      <c r="L13">
        <v>0</v>
      </c>
      <c r="M13">
        <v>0</v>
      </c>
      <c r="N13">
        <v>3</v>
      </c>
      <c r="O13">
        <v>3</v>
      </c>
      <c r="P13">
        <v>7.2</v>
      </c>
      <c r="Q13">
        <v>-22.4</v>
      </c>
      <c r="R13">
        <v>6.9</v>
      </c>
      <c r="S13">
        <v>12.89</v>
      </c>
      <c r="T13">
        <f>R13+T14</f>
        <v>1028.0999999999999</v>
      </c>
      <c r="U13">
        <f>L13+N13</f>
        <v>3</v>
      </c>
      <c r="Y13" t="s">
        <v>27</v>
      </c>
      <c r="Z13">
        <f>MIN($R$2:$R$68)</f>
        <v>-53.8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10</v>
      </c>
      <c r="G14">
        <v>20.95</v>
      </c>
      <c r="H14">
        <v>23.2</v>
      </c>
      <c r="I14">
        <v>44.2</v>
      </c>
      <c r="J14">
        <v>400</v>
      </c>
      <c r="K14">
        <v>400</v>
      </c>
      <c r="L14">
        <v>0</v>
      </c>
      <c r="M14">
        <v>0</v>
      </c>
      <c r="N14">
        <v>0</v>
      </c>
      <c r="O14">
        <v>0</v>
      </c>
      <c r="P14">
        <v>43.9</v>
      </c>
      <c r="Q14">
        <v>-1.1000000000000001</v>
      </c>
      <c r="R14">
        <v>43.9</v>
      </c>
      <c r="S14">
        <v>13.04</v>
      </c>
      <c r="T14">
        <f>R14+T15</f>
        <v>1021.1999999999999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10</v>
      </c>
      <c r="G15">
        <v>27</v>
      </c>
      <c r="H15">
        <v>24.2</v>
      </c>
      <c r="I15">
        <v>51.2</v>
      </c>
      <c r="J15">
        <v>1000</v>
      </c>
      <c r="K15">
        <v>1600</v>
      </c>
      <c r="L15">
        <v>0</v>
      </c>
      <c r="M15">
        <v>0</v>
      </c>
      <c r="N15">
        <v>0</v>
      </c>
      <c r="O15">
        <v>0</v>
      </c>
      <c r="P15">
        <v>51</v>
      </c>
      <c r="Q15">
        <v>-0.2</v>
      </c>
      <c r="R15">
        <v>50.8</v>
      </c>
      <c r="S15">
        <v>15.73</v>
      </c>
      <c r="T15">
        <f>R15+T16</f>
        <v>977.3</v>
      </c>
      <c r="U15">
        <f>L15+N15</f>
        <v>0</v>
      </c>
      <c r="Y15" t="s">
        <v>28</v>
      </c>
      <c r="Z15" s="4">
        <f>(Z5*Z8)+(Z6*Z9)</f>
        <v>18.66567164179104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10</v>
      </c>
      <c r="G16">
        <v>21.5</v>
      </c>
      <c r="H16">
        <v>24.6</v>
      </c>
      <c r="I16">
        <v>46.1</v>
      </c>
      <c r="J16">
        <v>500</v>
      </c>
      <c r="K16">
        <v>500</v>
      </c>
      <c r="L16">
        <v>0</v>
      </c>
      <c r="M16">
        <v>0</v>
      </c>
      <c r="N16">
        <v>2</v>
      </c>
      <c r="O16">
        <v>2</v>
      </c>
      <c r="P16">
        <v>21.6</v>
      </c>
      <c r="Q16">
        <v>-10.6</v>
      </c>
      <c r="R16">
        <v>11.7</v>
      </c>
      <c r="S16">
        <v>14.66</v>
      </c>
      <c r="T16">
        <f>R16+T17</f>
        <v>926.5</v>
      </c>
      <c r="U16">
        <f>L16+N16</f>
        <v>2</v>
      </c>
      <c r="Y16" t="s">
        <v>29</v>
      </c>
      <c r="Z16" s="4">
        <f>(Z10*Z5)-Z6</f>
        <v>1.1650441506244964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10</v>
      </c>
      <c r="G17">
        <v>21.2</v>
      </c>
      <c r="H17">
        <v>20.05</v>
      </c>
      <c r="I17">
        <v>41.2</v>
      </c>
      <c r="J17">
        <v>300</v>
      </c>
      <c r="K17">
        <v>500</v>
      </c>
      <c r="L17">
        <v>0</v>
      </c>
      <c r="M17">
        <v>0</v>
      </c>
      <c r="N17">
        <v>0</v>
      </c>
      <c r="O17">
        <v>0</v>
      </c>
      <c r="P17">
        <v>41</v>
      </c>
      <c r="Q17">
        <v>0.1</v>
      </c>
      <c r="R17">
        <v>41</v>
      </c>
      <c r="S17">
        <v>13.96</v>
      </c>
      <c r="T17">
        <f>R17+T18</f>
        <v>914.8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10</v>
      </c>
      <c r="G18">
        <v>23.8</v>
      </c>
      <c r="H18">
        <v>24.5</v>
      </c>
      <c r="I18">
        <v>48.3</v>
      </c>
      <c r="J18">
        <v>500</v>
      </c>
      <c r="K18">
        <v>500</v>
      </c>
      <c r="L18">
        <v>0</v>
      </c>
      <c r="M18">
        <v>0</v>
      </c>
      <c r="N18">
        <v>3</v>
      </c>
      <c r="O18">
        <v>3</v>
      </c>
      <c r="P18">
        <v>4.5</v>
      </c>
      <c r="Q18">
        <v>-24.4</v>
      </c>
      <c r="R18">
        <v>4.5</v>
      </c>
      <c r="S18">
        <v>15.28</v>
      </c>
      <c r="T18">
        <f>R18+T19</f>
        <v>873.8</v>
      </c>
      <c r="U18">
        <f>L18+N18</f>
        <v>3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10</v>
      </c>
      <c r="G19">
        <v>22</v>
      </c>
      <c r="H19">
        <v>24.35</v>
      </c>
      <c r="I19">
        <v>46.4</v>
      </c>
      <c r="J19">
        <v>500</v>
      </c>
      <c r="K19">
        <v>500</v>
      </c>
      <c r="L19">
        <v>0</v>
      </c>
      <c r="M19">
        <v>0</v>
      </c>
      <c r="N19">
        <v>1</v>
      </c>
      <c r="O19">
        <v>1</v>
      </c>
      <c r="P19">
        <v>15.4</v>
      </c>
      <c r="Q19">
        <v>-28.8</v>
      </c>
      <c r="R19">
        <v>5</v>
      </c>
      <c r="S19">
        <v>14.98</v>
      </c>
      <c r="T19">
        <f>R19+T20</f>
        <v>869.3</v>
      </c>
      <c r="U19">
        <f>L19+N19</f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10</v>
      </c>
      <c r="G20">
        <v>23.15</v>
      </c>
      <c r="H20">
        <v>21.2</v>
      </c>
      <c r="I20">
        <v>44.3</v>
      </c>
      <c r="J20">
        <v>300</v>
      </c>
      <c r="K20">
        <v>400</v>
      </c>
      <c r="L20">
        <v>2</v>
      </c>
      <c r="M20">
        <v>1</v>
      </c>
      <c r="N20">
        <v>0</v>
      </c>
      <c r="O20">
        <v>0</v>
      </c>
      <c r="P20">
        <v>6.9</v>
      </c>
      <c r="Q20">
        <v>-12.3</v>
      </c>
      <c r="R20">
        <v>-7.5</v>
      </c>
      <c r="S20">
        <v>14.81</v>
      </c>
      <c r="T20">
        <f>R20+T21</f>
        <v>864.3</v>
      </c>
      <c r="U20">
        <f>L20+N20</f>
        <v>2</v>
      </c>
      <c r="Y20">
        <v>0</v>
      </c>
      <c r="Z20">
        <f>COUNTIF($U$2:$U$68,0)</f>
        <v>17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10</v>
      </c>
      <c r="G21">
        <v>27</v>
      </c>
      <c r="H21">
        <v>27</v>
      </c>
      <c r="I21">
        <v>54</v>
      </c>
      <c r="J21">
        <v>500</v>
      </c>
      <c r="K21">
        <v>700</v>
      </c>
      <c r="L21">
        <v>0</v>
      </c>
      <c r="M21">
        <v>0</v>
      </c>
      <c r="N21">
        <v>2</v>
      </c>
      <c r="O21">
        <v>2</v>
      </c>
      <c r="P21">
        <v>23.9</v>
      </c>
      <c r="Q21">
        <v>-12.6</v>
      </c>
      <c r="R21">
        <v>23.9</v>
      </c>
      <c r="S21">
        <v>15.19</v>
      </c>
      <c r="T21">
        <f>R21+T22</f>
        <v>871.8</v>
      </c>
      <c r="U21">
        <f>L21+N21</f>
        <v>2</v>
      </c>
      <c r="Y21">
        <v>1</v>
      </c>
      <c r="Z21">
        <f>COUNTIF($U$2:$U$68,1)</f>
        <v>13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10</v>
      </c>
      <c r="G22">
        <v>27.9</v>
      </c>
      <c r="H22">
        <v>21.9</v>
      </c>
      <c r="I22">
        <v>49.8</v>
      </c>
      <c r="J22">
        <v>100</v>
      </c>
      <c r="K22">
        <v>300</v>
      </c>
      <c r="L22">
        <v>0</v>
      </c>
      <c r="M22">
        <v>0</v>
      </c>
      <c r="N22">
        <v>2</v>
      </c>
      <c r="O22">
        <v>1</v>
      </c>
      <c r="P22">
        <v>17.8</v>
      </c>
      <c r="Q22">
        <v>-2.5</v>
      </c>
      <c r="R22">
        <v>-0.4</v>
      </c>
      <c r="S22">
        <v>13.73</v>
      </c>
      <c r="T22">
        <f>R22+T23</f>
        <v>847.9</v>
      </c>
      <c r="U22">
        <f>L22+N22</f>
        <v>2</v>
      </c>
      <c r="Y22">
        <v>2</v>
      </c>
      <c r="Z22">
        <f>COUNTIF($U$2:$U$68,2)</f>
        <v>16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10</v>
      </c>
      <c r="G23">
        <v>18.55</v>
      </c>
      <c r="H23">
        <v>22.2</v>
      </c>
      <c r="I23">
        <v>40.799999999999997</v>
      </c>
      <c r="J23">
        <v>300</v>
      </c>
      <c r="K23">
        <v>300</v>
      </c>
      <c r="L23">
        <v>1</v>
      </c>
      <c r="M23">
        <v>1</v>
      </c>
      <c r="N23">
        <v>0</v>
      </c>
      <c r="O23">
        <v>0</v>
      </c>
      <c r="P23">
        <v>28.3</v>
      </c>
      <c r="Q23">
        <v>-3.1</v>
      </c>
      <c r="R23">
        <v>25.4</v>
      </c>
      <c r="S23">
        <v>13.4</v>
      </c>
      <c r="T23">
        <f>R23+T24</f>
        <v>848.3</v>
      </c>
      <c r="U23">
        <f>L23+N23</f>
        <v>1</v>
      </c>
      <c r="Y23">
        <v>3</v>
      </c>
      <c r="Z23">
        <f>COUNTIF($U$2:$U$68,3)</f>
        <v>14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10</v>
      </c>
      <c r="G24">
        <v>18.75</v>
      </c>
      <c r="H24">
        <v>27.7</v>
      </c>
      <c r="I24">
        <v>46.4</v>
      </c>
      <c r="J24">
        <v>200</v>
      </c>
      <c r="K24">
        <v>200</v>
      </c>
      <c r="L24">
        <v>0</v>
      </c>
      <c r="M24">
        <v>0</v>
      </c>
      <c r="N24">
        <v>3</v>
      </c>
      <c r="O24">
        <v>3</v>
      </c>
      <c r="P24">
        <v>25.8</v>
      </c>
      <c r="Q24">
        <v>-33.9</v>
      </c>
      <c r="R24">
        <v>-12.8</v>
      </c>
      <c r="S24">
        <v>13.36</v>
      </c>
      <c r="T24">
        <f>R24+T25</f>
        <v>822.9</v>
      </c>
      <c r="U24">
        <f>L24+N24</f>
        <v>3</v>
      </c>
      <c r="Y24">
        <v>4</v>
      </c>
      <c r="Z24">
        <f>COUNTIF($U$2:$U$68,4)</f>
        <v>5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10</v>
      </c>
      <c r="G25">
        <v>22.7</v>
      </c>
      <c r="H25">
        <v>18.399999999999999</v>
      </c>
      <c r="I25">
        <v>41.1</v>
      </c>
      <c r="J25">
        <v>200</v>
      </c>
      <c r="K25">
        <v>200</v>
      </c>
      <c r="L25">
        <v>0</v>
      </c>
      <c r="M25">
        <v>0</v>
      </c>
      <c r="N25">
        <v>0</v>
      </c>
      <c r="O25">
        <v>0</v>
      </c>
      <c r="P25">
        <v>39.9</v>
      </c>
      <c r="Q25">
        <v>-0.9</v>
      </c>
      <c r="R25">
        <v>39.9</v>
      </c>
      <c r="S25">
        <v>13.48</v>
      </c>
      <c r="T25">
        <f>R25+T26</f>
        <v>835.69999999999993</v>
      </c>
      <c r="U25">
        <f>L25+N25</f>
        <v>0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10</v>
      </c>
      <c r="G26">
        <v>22.5</v>
      </c>
      <c r="H26">
        <v>21.2</v>
      </c>
      <c r="I26">
        <v>43.7</v>
      </c>
      <c r="J26">
        <v>200</v>
      </c>
      <c r="K26">
        <v>300</v>
      </c>
      <c r="L26">
        <v>0</v>
      </c>
      <c r="M26">
        <v>0</v>
      </c>
      <c r="N26">
        <v>0</v>
      </c>
      <c r="O26">
        <v>0</v>
      </c>
      <c r="P26">
        <v>43.3</v>
      </c>
      <c r="Q26">
        <v>0.3</v>
      </c>
      <c r="R26">
        <v>43.3</v>
      </c>
      <c r="S26">
        <v>14.88</v>
      </c>
      <c r="T26">
        <f>R26+T27</f>
        <v>795.8</v>
      </c>
      <c r="U26">
        <f>L26+N26</f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10</v>
      </c>
      <c r="G27">
        <v>18.7</v>
      </c>
      <c r="H27">
        <v>23.9</v>
      </c>
      <c r="I27">
        <v>42.6</v>
      </c>
      <c r="J27">
        <v>300</v>
      </c>
      <c r="K27">
        <v>200</v>
      </c>
      <c r="L27">
        <v>0</v>
      </c>
      <c r="M27">
        <v>0</v>
      </c>
      <c r="N27">
        <v>2</v>
      </c>
      <c r="O27">
        <v>2</v>
      </c>
      <c r="P27">
        <v>22.6</v>
      </c>
      <c r="Q27">
        <v>-8.5</v>
      </c>
      <c r="R27">
        <v>22.6</v>
      </c>
      <c r="S27">
        <v>15.57</v>
      </c>
      <c r="T27">
        <f>R27+T28</f>
        <v>752.5</v>
      </c>
      <c r="U27">
        <f>L27+N27</f>
        <v>2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10</v>
      </c>
      <c r="G28">
        <v>25</v>
      </c>
      <c r="H28">
        <v>24.4</v>
      </c>
      <c r="I28">
        <v>49.4</v>
      </c>
      <c r="J28">
        <v>400</v>
      </c>
      <c r="K28">
        <v>500</v>
      </c>
      <c r="L28">
        <v>1</v>
      </c>
      <c r="M28">
        <v>1</v>
      </c>
      <c r="N28">
        <v>0</v>
      </c>
      <c r="O28">
        <v>0</v>
      </c>
      <c r="P28">
        <v>39.299999999999997</v>
      </c>
      <c r="Q28">
        <v>-9.1999999999999993</v>
      </c>
      <c r="R28">
        <v>39.299999999999997</v>
      </c>
      <c r="S28">
        <v>15.94</v>
      </c>
      <c r="T28">
        <f>R28+T29</f>
        <v>729.9</v>
      </c>
      <c r="U28">
        <f>L28+N28</f>
        <v>1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10</v>
      </c>
      <c r="G29">
        <v>18.600000000000001</v>
      </c>
      <c r="H29">
        <v>25.7</v>
      </c>
      <c r="I29">
        <v>44.3</v>
      </c>
      <c r="J29">
        <v>300</v>
      </c>
      <c r="K29">
        <v>400</v>
      </c>
      <c r="L29">
        <v>0</v>
      </c>
      <c r="M29">
        <v>0</v>
      </c>
      <c r="N29">
        <v>0</v>
      </c>
      <c r="O29">
        <v>0</v>
      </c>
      <c r="P29">
        <v>44</v>
      </c>
      <c r="Q29">
        <v>0.4</v>
      </c>
      <c r="R29">
        <v>44</v>
      </c>
      <c r="S29">
        <v>16.600000000000001</v>
      </c>
      <c r="T29">
        <f>R29+T30</f>
        <v>690.6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10</v>
      </c>
      <c r="G30">
        <v>22.65</v>
      </c>
      <c r="H30">
        <v>23.7</v>
      </c>
      <c r="I30">
        <v>46.3</v>
      </c>
      <c r="J30">
        <v>400</v>
      </c>
      <c r="K30">
        <v>400</v>
      </c>
      <c r="L30">
        <v>0</v>
      </c>
      <c r="M30">
        <v>0</v>
      </c>
      <c r="N30">
        <v>1</v>
      </c>
      <c r="O30">
        <v>1</v>
      </c>
      <c r="P30">
        <v>34.299999999999997</v>
      </c>
      <c r="Q30">
        <v>-7</v>
      </c>
      <c r="R30">
        <v>34.299999999999997</v>
      </c>
      <c r="S30">
        <v>17.23</v>
      </c>
      <c r="T30">
        <f>R30+T31</f>
        <v>646.6</v>
      </c>
      <c r="U30">
        <f>L30+N30</f>
        <v>1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10</v>
      </c>
      <c r="G31">
        <v>23.4</v>
      </c>
      <c r="H31">
        <v>27.6</v>
      </c>
      <c r="I31">
        <v>51</v>
      </c>
      <c r="J31">
        <v>500</v>
      </c>
      <c r="K31">
        <v>400</v>
      </c>
      <c r="L31">
        <v>0</v>
      </c>
      <c r="M31">
        <v>0</v>
      </c>
      <c r="N31">
        <v>2</v>
      </c>
      <c r="O31">
        <v>2</v>
      </c>
      <c r="P31">
        <v>28.7</v>
      </c>
      <c r="Q31">
        <v>-12.6</v>
      </c>
      <c r="R31">
        <v>28.6</v>
      </c>
      <c r="S31">
        <v>20.29</v>
      </c>
      <c r="T31">
        <f>R31+T32</f>
        <v>612.30000000000007</v>
      </c>
      <c r="U31">
        <f>L31+N31</f>
        <v>2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10</v>
      </c>
      <c r="G32">
        <v>30.95</v>
      </c>
      <c r="H32">
        <v>26.35</v>
      </c>
      <c r="I32">
        <v>57.3</v>
      </c>
      <c r="J32">
        <v>300</v>
      </c>
      <c r="K32">
        <v>500</v>
      </c>
      <c r="L32">
        <v>0</v>
      </c>
      <c r="M32">
        <v>0</v>
      </c>
      <c r="N32">
        <v>0</v>
      </c>
      <c r="O32">
        <v>0</v>
      </c>
      <c r="P32">
        <v>57</v>
      </c>
      <c r="Q32">
        <v>-1.4</v>
      </c>
      <c r="R32">
        <v>57</v>
      </c>
      <c r="S32">
        <v>19.32</v>
      </c>
      <c r="T32">
        <f>R32+T33</f>
        <v>583.70000000000005</v>
      </c>
      <c r="U32">
        <f>L32+N32</f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10</v>
      </c>
      <c r="G33">
        <v>23.5</v>
      </c>
      <c r="H33">
        <v>20.9</v>
      </c>
      <c r="I33">
        <v>44.4</v>
      </c>
      <c r="J33">
        <v>600</v>
      </c>
      <c r="K33">
        <v>600</v>
      </c>
      <c r="L33">
        <v>0</v>
      </c>
      <c r="M33">
        <v>0</v>
      </c>
      <c r="N33">
        <v>3</v>
      </c>
      <c r="O33">
        <v>3</v>
      </c>
      <c r="P33">
        <v>19.7</v>
      </c>
      <c r="Q33">
        <v>-17.3</v>
      </c>
      <c r="R33">
        <v>2.6</v>
      </c>
      <c r="S33">
        <v>21.3</v>
      </c>
      <c r="T33">
        <f>R33+T34</f>
        <v>526.70000000000005</v>
      </c>
      <c r="U33">
        <f>L33+N33</f>
        <v>3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10</v>
      </c>
      <c r="G34">
        <v>23.1</v>
      </c>
      <c r="H34">
        <v>28.7</v>
      </c>
      <c r="I34">
        <v>51.8</v>
      </c>
      <c r="J34">
        <v>600</v>
      </c>
      <c r="K34">
        <v>600</v>
      </c>
      <c r="L34">
        <v>0</v>
      </c>
      <c r="M34">
        <v>0</v>
      </c>
      <c r="N34">
        <v>3</v>
      </c>
      <c r="O34">
        <v>3</v>
      </c>
      <c r="P34">
        <v>6.4</v>
      </c>
      <c r="Q34">
        <v>-26.8</v>
      </c>
      <c r="R34">
        <v>6.4</v>
      </c>
      <c r="S34">
        <v>18.82</v>
      </c>
      <c r="T34">
        <f>R34+T35</f>
        <v>524.1</v>
      </c>
      <c r="U34">
        <f>L34+N34</f>
        <v>3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10</v>
      </c>
      <c r="G35">
        <v>22.2</v>
      </c>
      <c r="H35">
        <v>25.5</v>
      </c>
      <c r="I35">
        <v>47.7</v>
      </c>
      <c r="J35">
        <v>700</v>
      </c>
      <c r="K35">
        <v>1100</v>
      </c>
      <c r="L35">
        <v>1</v>
      </c>
      <c r="M35">
        <v>1</v>
      </c>
      <c r="N35">
        <v>0</v>
      </c>
      <c r="O35">
        <v>0</v>
      </c>
      <c r="P35">
        <v>37.200000000000003</v>
      </c>
      <c r="Q35">
        <v>-2.9</v>
      </c>
      <c r="R35">
        <v>37.200000000000003</v>
      </c>
      <c r="S35">
        <v>18.39</v>
      </c>
      <c r="T35">
        <f>R35+T36</f>
        <v>517.70000000000005</v>
      </c>
      <c r="U35">
        <f>L35+N35</f>
        <v>1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10</v>
      </c>
      <c r="G36">
        <v>23.7</v>
      </c>
      <c r="H36">
        <v>26</v>
      </c>
      <c r="I36">
        <v>49.7</v>
      </c>
      <c r="J36">
        <v>400</v>
      </c>
      <c r="K36">
        <v>500</v>
      </c>
      <c r="L36">
        <v>3</v>
      </c>
      <c r="M36">
        <v>3</v>
      </c>
      <c r="N36">
        <v>0</v>
      </c>
      <c r="O36">
        <v>0</v>
      </c>
      <c r="P36">
        <v>14.4</v>
      </c>
      <c r="Q36">
        <v>-13.6</v>
      </c>
      <c r="R36">
        <v>14.3</v>
      </c>
      <c r="S36">
        <v>18.309999999999999</v>
      </c>
      <c r="T36">
        <f>R36+T37</f>
        <v>480.5</v>
      </c>
      <c r="U36">
        <f>L36+N36</f>
        <v>3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10</v>
      </c>
      <c r="G37">
        <v>24.1</v>
      </c>
      <c r="H37">
        <v>27.6</v>
      </c>
      <c r="I37">
        <v>51.7</v>
      </c>
      <c r="J37">
        <v>600</v>
      </c>
      <c r="K37">
        <v>800</v>
      </c>
      <c r="L37">
        <v>0</v>
      </c>
      <c r="M37">
        <v>0</v>
      </c>
      <c r="N37">
        <v>3</v>
      </c>
      <c r="O37">
        <v>3</v>
      </c>
      <c r="P37">
        <v>19.2</v>
      </c>
      <c r="Q37">
        <v>-17.3</v>
      </c>
      <c r="R37">
        <v>6.2</v>
      </c>
      <c r="S37">
        <v>19.87</v>
      </c>
      <c r="T37">
        <f>R37+T38</f>
        <v>466.2</v>
      </c>
      <c r="U37">
        <f>L37+N37</f>
        <v>3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10</v>
      </c>
      <c r="G38">
        <v>19.75</v>
      </c>
      <c r="H38">
        <v>22.8</v>
      </c>
      <c r="I38">
        <v>42.6</v>
      </c>
      <c r="J38">
        <v>400</v>
      </c>
      <c r="K38">
        <v>400</v>
      </c>
      <c r="L38">
        <v>0</v>
      </c>
      <c r="M38">
        <v>0</v>
      </c>
      <c r="N38">
        <v>1</v>
      </c>
      <c r="O38">
        <v>1</v>
      </c>
      <c r="P38">
        <v>24.6</v>
      </c>
      <c r="Q38">
        <v>-15</v>
      </c>
      <c r="R38">
        <v>24.6</v>
      </c>
      <c r="S38">
        <v>19.57</v>
      </c>
      <c r="T38">
        <f>R38+T39</f>
        <v>460</v>
      </c>
      <c r="U38">
        <f>L38+N38</f>
        <v>1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10</v>
      </c>
      <c r="G39">
        <v>23.35</v>
      </c>
      <c r="H39">
        <v>28.4</v>
      </c>
      <c r="I39">
        <v>51.8</v>
      </c>
      <c r="J39">
        <v>300</v>
      </c>
      <c r="K39">
        <v>300</v>
      </c>
      <c r="L39">
        <v>0</v>
      </c>
      <c r="M39">
        <v>0</v>
      </c>
      <c r="N39">
        <v>3</v>
      </c>
      <c r="O39">
        <v>3</v>
      </c>
      <c r="P39">
        <v>16.3</v>
      </c>
      <c r="Q39">
        <v>-19</v>
      </c>
      <c r="R39">
        <v>16.3</v>
      </c>
      <c r="S39">
        <v>17.350000000000001</v>
      </c>
      <c r="T39">
        <f>R39+T40</f>
        <v>435.4</v>
      </c>
      <c r="U39">
        <f>L39+N39</f>
        <v>3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10</v>
      </c>
      <c r="G40">
        <v>31.2</v>
      </c>
      <c r="H40">
        <v>23.45</v>
      </c>
      <c r="I40">
        <v>54.6</v>
      </c>
      <c r="J40">
        <v>300</v>
      </c>
      <c r="K40">
        <v>400</v>
      </c>
      <c r="L40">
        <v>0</v>
      </c>
      <c r="M40">
        <v>0</v>
      </c>
      <c r="N40">
        <v>0</v>
      </c>
      <c r="O40">
        <v>0</v>
      </c>
      <c r="P40">
        <v>54.4</v>
      </c>
      <c r="Q40">
        <v>0.1</v>
      </c>
      <c r="R40">
        <v>54.4</v>
      </c>
      <c r="S40">
        <v>18.36</v>
      </c>
      <c r="T40">
        <f>R40+T41</f>
        <v>419.09999999999997</v>
      </c>
      <c r="U40">
        <f>L40+N40</f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10</v>
      </c>
      <c r="G41">
        <v>25.8</v>
      </c>
      <c r="H41">
        <v>25.05</v>
      </c>
      <c r="I41">
        <v>50.8</v>
      </c>
      <c r="J41">
        <v>300</v>
      </c>
      <c r="K41">
        <v>400</v>
      </c>
      <c r="L41">
        <v>0</v>
      </c>
      <c r="M41">
        <v>0</v>
      </c>
      <c r="N41">
        <v>2</v>
      </c>
      <c r="O41">
        <v>2</v>
      </c>
      <c r="P41">
        <v>4.7</v>
      </c>
      <c r="Q41">
        <v>-9.6</v>
      </c>
      <c r="R41">
        <v>0.1</v>
      </c>
      <c r="S41">
        <v>19.260000000000002</v>
      </c>
      <c r="T41">
        <f>R41+T42</f>
        <v>364.7</v>
      </c>
      <c r="U41">
        <f>L41+N41</f>
        <v>2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10</v>
      </c>
      <c r="G42">
        <v>29.45</v>
      </c>
      <c r="H42">
        <v>28.2</v>
      </c>
      <c r="I42">
        <v>57.6</v>
      </c>
      <c r="J42">
        <v>300</v>
      </c>
      <c r="K42">
        <v>300</v>
      </c>
      <c r="L42">
        <v>0</v>
      </c>
      <c r="M42">
        <v>0</v>
      </c>
      <c r="N42">
        <v>0</v>
      </c>
      <c r="O42">
        <v>0</v>
      </c>
      <c r="P42">
        <v>57.4</v>
      </c>
      <c r="Q42">
        <v>-1.4</v>
      </c>
      <c r="R42">
        <v>57.4</v>
      </c>
      <c r="S42">
        <v>17.010000000000002</v>
      </c>
      <c r="T42">
        <f>R42+T43</f>
        <v>364.59999999999997</v>
      </c>
      <c r="U42">
        <f>L42+N42</f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10</v>
      </c>
      <c r="G43">
        <v>27.75</v>
      </c>
      <c r="H43">
        <v>29.35</v>
      </c>
      <c r="I43">
        <v>57.1</v>
      </c>
      <c r="J43">
        <v>300</v>
      </c>
      <c r="K43">
        <v>300</v>
      </c>
      <c r="L43">
        <v>1</v>
      </c>
      <c r="M43">
        <v>1</v>
      </c>
      <c r="N43">
        <v>0</v>
      </c>
      <c r="O43">
        <v>0</v>
      </c>
      <c r="P43">
        <v>42.2</v>
      </c>
      <c r="Q43">
        <v>-0.4</v>
      </c>
      <c r="R43">
        <v>42.2</v>
      </c>
      <c r="S43">
        <v>16.86</v>
      </c>
      <c r="T43">
        <f>R43+T44</f>
        <v>307.2</v>
      </c>
      <c r="U43">
        <f>L43+N43</f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10</v>
      </c>
      <c r="G44">
        <v>20.85</v>
      </c>
      <c r="H44">
        <v>28</v>
      </c>
      <c r="I44">
        <v>48.8</v>
      </c>
      <c r="J44">
        <v>400</v>
      </c>
      <c r="K44">
        <v>400</v>
      </c>
      <c r="L44">
        <v>0</v>
      </c>
      <c r="M44">
        <v>0</v>
      </c>
      <c r="N44">
        <v>3</v>
      </c>
      <c r="O44">
        <v>3</v>
      </c>
      <c r="P44">
        <v>8</v>
      </c>
      <c r="Q44">
        <v>-21.3</v>
      </c>
      <c r="R44">
        <v>-2.5</v>
      </c>
      <c r="S44">
        <v>18.34</v>
      </c>
      <c r="T44">
        <f>R44+T45</f>
        <v>265</v>
      </c>
      <c r="U44">
        <f>L44+N44</f>
        <v>3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10</v>
      </c>
      <c r="G45">
        <v>19.45</v>
      </c>
      <c r="H45">
        <v>24.5</v>
      </c>
      <c r="I45">
        <v>44</v>
      </c>
      <c r="J45">
        <v>400</v>
      </c>
      <c r="K45">
        <v>500</v>
      </c>
      <c r="L45">
        <v>2</v>
      </c>
      <c r="M45">
        <v>2</v>
      </c>
      <c r="N45">
        <v>0</v>
      </c>
      <c r="O45">
        <v>0</v>
      </c>
      <c r="P45">
        <v>25.3</v>
      </c>
      <c r="Q45">
        <v>-3.7</v>
      </c>
      <c r="R45">
        <v>25.2</v>
      </c>
      <c r="S45">
        <v>19.2</v>
      </c>
      <c r="T45">
        <f>R45+T46</f>
        <v>267.5</v>
      </c>
      <c r="U45">
        <f>L45+N45</f>
        <v>2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10</v>
      </c>
      <c r="G46">
        <v>23.7</v>
      </c>
      <c r="H46">
        <v>26.4</v>
      </c>
      <c r="I46">
        <v>50.1</v>
      </c>
      <c r="J46">
        <v>500</v>
      </c>
      <c r="K46">
        <v>600</v>
      </c>
      <c r="L46">
        <v>0</v>
      </c>
      <c r="M46">
        <v>0</v>
      </c>
      <c r="N46">
        <v>4</v>
      </c>
      <c r="O46">
        <v>4</v>
      </c>
      <c r="P46">
        <v>3.3</v>
      </c>
      <c r="Q46">
        <v>-28.7</v>
      </c>
      <c r="R46">
        <v>-1.4</v>
      </c>
      <c r="S46">
        <v>21.84</v>
      </c>
      <c r="T46">
        <f>R46+T47</f>
        <v>242.29999999999998</v>
      </c>
      <c r="U46">
        <f>L46+N46</f>
        <v>4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10</v>
      </c>
      <c r="G47">
        <v>23.05</v>
      </c>
      <c r="H47">
        <v>26.85</v>
      </c>
      <c r="I47">
        <v>49.9</v>
      </c>
      <c r="J47">
        <v>400</v>
      </c>
      <c r="K47">
        <v>600</v>
      </c>
      <c r="L47">
        <v>0</v>
      </c>
      <c r="M47">
        <v>0</v>
      </c>
      <c r="N47">
        <v>3</v>
      </c>
      <c r="O47">
        <v>3</v>
      </c>
      <c r="P47">
        <v>24.6</v>
      </c>
      <c r="Q47">
        <v>-16.8</v>
      </c>
      <c r="R47">
        <v>2.6</v>
      </c>
      <c r="S47">
        <v>20.88</v>
      </c>
      <c r="T47">
        <f>R47+T48</f>
        <v>243.7</v>
      </c>
      <c r="U47">
        <f>L47+N47</f>
        <v>3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10</v>
      </c>
      <c r="G48">
        <v>26</v>
      </c>
      <c r="H48">
        <v>21.95</v>
      </c>
      <c r="I48">
        <v>48</v>
      </c>
      <c r="J48">
        <v>300</v>
      </c>
      <c r="K48">
        <v>400</v>
      </c>
      <c r="L48">
        <v>0</v>
      </c>
      <c r="M48">
        <v>0</v>
      </c>
      <c r="N48">
        <v>1</v>
      </c>
      <c r="O48">
        <v>0</v>
      </c>
      <c r="P48">
        <v>1.9</v>
      </c>
      <c r="Q48">
        <v>-13.8</v>
      </c>
      <c r="R48">
        <v>0.6</v>
      </c>
      <c r="S48">
        <v>22.87</v>
      </c>
      <c r="T48">
        <f>R48+T49</f>
        <v>241.1</v>
      </c>
      <c r="U48">
        <f>L48+N48</f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10</v>
      </c>
      <c r="G49">
        <v>23.2</v>
      </c>
      <c r="H49">
        <v>31.2</v>
      </c>
      <c r="I49">
        <v>54.4</v>
      </c>
      <c r="J49">
        <v>400</v>
      </c>
      <c r="K49">
        <v>200</v>
      </c>
      <c r="L49">
        <v>3</v>
      </c>
      <c r="M49">
        <v>3</v>
      </c>
      <c r="N49">
        <v>1</v>
      </c>
      <c r="O49">
        <v>1</v>
      </c>
      <c r="P49">
        <v>0</v>
      </c>
      <c r="Q49">
        <v>-37.200000000000003</v>
      </c>
      <c r="R49">
        <v>-3.8</v>
      </c>
      <c r="S49">
        <v>19.14</v>
      </c>
      <c r="T49">
        <f>R49+T50</f>
        <v>240.5</v>
      </c>
      <c r="U49">
        <f>L49+N49</f>
        <v>4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10</v>
      </c>
      <c r="G50">
        <v>22.15</v>
      </c>
      <c r="H50">
        <v>20.5</v>
      </c>
      <c r="I50">
        <v>42.6</v>
      </c>
      <c r="J50">
        <v>500</v>
      </c>
      <c r="K50">
        <v>500</v>
      </c>
      <c r="L50">
        <v>0</v>
      </c>
      <c r="M50">
        <v>0</v>
      </c>
      <c r="N50">
        <v>0</v>
      </c>
      <c r="O50">
        <v>0</v>
      </c>
      <c r="P50">
        <v>42.4</v>
      </c>
      <c r="Q50">
        <v>0.8</v>
      </c>
      <c r="R50">
        <v>42.3</v>
      </c>
      <c r="S50">
        <v>20.32</v>
      </c>
      <c r="T50">
        <f>R50+T51</f>
        <v>244.3</v>
      </c>
      <c r="U50">
        <f>L50+N50</f>
        <v>0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10</v>
      </c>
      <c r="G51">
        <v>22.5</v>
      </c>
      <c r="H51">
        <v>26.1</v>
      </c>
      <c r="I51">
        <v>48.6</v>
      </c>
      <c r="J51">
        <v>300</v>
      </c>
      <c r="K51">
        <v>500</v>
      </c>
      <c r="L51">
        <v>1</v>
      </c>
      <c r="M51">
        <v>0</v>
      </c>
      <c r="N51">
        <v>1</v>
      </c>
      <c r="O51">
        <v>1</v>
      </c>
      <c r="P51">
        <v>13</v>
      </c>
      <c r="Q51">
        <v>-52.3</v>
      </c>
      <c r="R51">
        <v>-36.9</v>
      </c>
      <c r="S51">
        <v>22.72</v>
      </c>
      <c r="T51">
        <f>R51+T52</f>
        <v>202</v>
      </c>
      <c r="U51">
        <f>L51+N51</f>
        <v>2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10</v>
      </c>
      <c r="G52">
        <v>25.05</v>
      </c>
      <c r="H52">
        <v>24.1</v>
      </c>
      <c r="I52">
        <v>49.2</v>
      </c>
      <c r="J52">
        <v>400</v>
      </c>
      <c r="K52">
        <v>600</v>
      </c>
      <c r="L52">
        <v>1</v>
      </c>
      <c r="M52">
        <v>1</v>
      </c>
      <c r="N52">
        <v>0</v>
      </c>
      <c r="O52">
        <v>0</v>
      </c>
      <c r="P52">
        <v>38.4</v>
      </c>
      <c r="Q52">
        <v>-4.0999999999999996</v>
      </c>
      <c r="R52">
        <v>38.4</v>
      </c>
      <c r="S52">
        <v>24.56</v>
      </c>
      <c r="T52">
        <f>R52+T53</f>
        <v>238.9</v>
      </c>
      <c r="U52">
        <f>L52+N52</f>
        <v>1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10</v>
      </c>
      <c r="G53">
        <v>23.35</v>
      </c>
      <c r="H53">
        <v>22.2</v>
      </c>
      <c r="I53">
        <v>45.6</v>
      </c>
      <c r="J53">
        <v>700</v>
      </c>
      <c r="K53">
        <v>700</v>
      </c>
      <c r="L53">
        <v>0</v>
      </c>
      <c r="M53">
        <v>0</v>
      </c>
      <c r="N53">
        <v>2</v>
      </c>
      <c r="O53">
        <v>2</v>
      </c>
      <c r="P53">
        <v>23.3</v>
      </c>
      <c r="Q53">
        <v>-6.4</v>
      </c>
      <c r="R53">
        <v>16.2</v>
      </c>
      <c r="S53">
        <v>24.27</v>
      </c>
      <c r="T53">
        <f>R53+T54</f>
        <v>200.5</v>
      </c>
      <c r="U53">
        <f>L53+N53</f>
        <v>2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10</v>
      </c>
      <c r="G54">
        <v>30.75</v>
      </c>
      <c r="H54">
        <v>21.45</v>
      </c>
      <c r="I54">
        <v>52.2</v>
      </c>
      <c r="J54">
        <v>300</v>
      </c>
      <c r="K54">
        <v>400</v>
      </c>
      <c r="L54">
        <v>2</v>
      </c>
      <c r="M54">
        <v>2</v>
      </c>
      <c r="N54">
        <v>2</v>
      </c>
      <c r="O54">
        <v>1</v>
      </c>
      <c r="P54">
        <v>9.1999999999999993</v>
      </c>
      <c r="Q54">
        <v>-19.5</v>
      </c>
      <c r="R54">
        <v>-16.7</v>
      </c>
      <c r="S54">
        <v>20.29</v>
      </c>
      <c r="T54">
        <f>R54+T55</f>
        <v>184.3</v>
      </c>
      <c r="U54">
        <f>L54+N54</f>
        <v>4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10</v>
      </c>
      <c r="G55">
        <v>24.1</v>
      </c>
      <c r="H55">
        <v>24.9</v>
      </c>
      <c r="I55">
        <v>49</v>
      </c>
      <c r="J55">
        <v>300</v>
      </c>
      <c r="K55">
        <v>400</v>
      </c>
      <c r="L55">
        <v>2</v>
      </c>
      <c r="M55">
        <v>1</v>
      </c>
      <c r="N55">
        <v>1</v>
      </c>
      <c r="O55">
        <v>1</v>
      </c>
      <c r="P55">
        <v>6.8</v>
      </c>
      <c r="Q55">
        <v>-33.700000000000003</v>
      </c>
      <c r="R55">
        <v>-25.1</v>
      </c>
      <c r="S55">
        <v>19.38</v>
      </c>
      <c r="T55">
        <f>R55+T56</f>
        <v>201</v>
      </c>
      <c r="U55">
        <f>L55+N55</f>
        <v>3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10</v>
      </c>
      <c r="G56">
        <v>29</v>
      </c>
      <c r="H56">
        <v>22.75</v>
      </c>
      <c r="I56">
        <v>51.8</v>
      </c>
      <c r="J56">
        <v>300</v>
      </c>
      <c r="K56">
        <v>400</v>
      </c>
      <c r="L56">
        <v>5</v>
      </c>
      <c r="M56">
        <v>5</v>
      </c>
      <c r="N56">
        <v>0</v>
      </c>
      <c r="O56">
        <v>0</v>
      </c>
      <c r="P56">
        <v>7.2</v>
      </c>
      <c r="Q56">
        <v>-33.6</v>
      </c>
      <c r="R56">
        <v>-27.3</v>
      </c>
      <c r="S56">
        <v>17.850000000000001</v>
      </c>
      <c r="T56">
        <f>R56+T57</f>
        <v>226.1</v>
      </c>
      <c r="U56">
        <f>L56+N56</f>
        <v>5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10</v>
      </c>
      <c r="G57">
        <v>20.6</v>
      </c>
      <c r="H57">
        <v>22.2</v>
      </c>
      <c r="I57">
        <v>42.8</v>
      </c>
      <c r="J57">
        <v>500</v>
      </c>
      <c r="K57">
        <v>400</v>
      </c>
      <c r="L57">
        <v>0</v>
      </c>
      <c r="M57">
        <v>0</v>
      </c>
      <c r="N57">
        <v>1</v>
      </c>
      <c r="O57">
        <v>1</v>
      </c>
      <c r="P57">
        <v>29.4</v>
      </c>
      <c r="Q57">
        <v>-4.2</v>
      </c>
      <c r="R57">
        <v>29.4</v>
      </c>
      <c r="S57">
        <v>17.79</v>
      </c>
      <c r="T57">
        <f>R57+T58</f>
        <v>253.4</v>
      </c>
      <c r="U57">
        <f>L57+N57</f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10</v>
      </c>
      <c r="G58">
        <v>28.05</v>
      </c>
      <c r="H58">
        <v>22.35</v>
      </c>
      <c r="I58">
        <v>50.4</v>
      </c>
      <c r="J58">
        <v>300</v>
      </c>
      <c r="K58">
        <v>400</v>
      </c>
      <c r="L58">
        <v>2</v>
      </c>
      <c r="M58">
        <v>2</v>
      </c>
      <c r="N58">
        <v>0</v>
      </c>
      <c r="O58">
        <v>0</v>
      </c>
      <c r="P58">
        <v>3.6</v>
      </c>
      <c r="Q58">
        <v>-28.9</v>
      </c>
      <c r="R58">
        <v>3.6</v>
      </c>
      <c r="S58">
        <v>19</v>
      </c>
      <c r="T58">
        <f>R58+T59</f>
        <v>224</v>
      </c>
      <c r="U58">
        <f>L58+N58</f>
        <v>2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10</v>
      </c>
      <c r="G59">
        <v>19.850000000000001</v>
      </c>
      <c r="H59">
        <v>24.4</v>
      </c>
      <c r="I59">
        <v>44.2</v>
      </c>
      <c r="J59">
        <v>400</v>
      </c>
      <c r="K59">
        <v>500</v>
      </c>
      <c r="L59">
        <v>0</v>
      </c>
      <c r="M59">
        <v>0</v>
      </c>
      <c r="N59">
        <v>0</v>
      </c>
      <c r="O59">
        <v>0</v>
      </c>
      <c r="P59">
        <v>44</v>
      </c>
      <c r="Q59">
        <v>-0.5</v>
      </c>
      <c r="R59">
        <v>44</v>
      </c>
      <c r="S59">
        <v>20.56</v>
      </c>
      <c r="T59">
        <f>R59+T60</f>
        <v>220.4</v>
      </c>
      <c r="U59">
        <f>L59+N59</f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10</v>
      </c>
      <c r="G60">
        <v>25.85</v>
      </c>
      <c r="H60">
        <v>24</v>
      </c>
      <c r="I60">
        <v>49.8</v>
      </c>
      <c r="J60">
        <v>700</v>
      </c>
      <c r="K60">
        <v>600</v>
      </c>
      <c r="L60">
        <v>0</v>
      </c>
      <c r="M60">
        <v>0</v>
      </c>
      <c r="N60">
        <v>2</v>
      </c>
      <c r="O60">
        <v>2</v>
      </c>
      <c r="P60">
        <v>22</v>
      </c>
      <c r="Q60">
        <v>-11.2</v>
      </c>
      <c r="R60">
        <v>15.1</v>
      </c>
      <c r="S60">
        <v>23.93</v>
      </c>
      <c r="T60">
        <f>R60+T61</f>
        <v>176.4</v>
      </c>
      <c r="U60">
        <f>L60+N60</f>
        <v>2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10</v>
      </c>
      <c r="G61">
        <v>28.85</v>
      </c>
      <c r="H61">
        <v>23.05</v>
      </c>
      <c r="I61">
        <v>51.9</v>
      </c>
      <c r="J61">
        <v>500</v>
      </c>
      <c r="K61">
        <v>800</v>
      </c>
      <c r="L61">
        <v>0</v>
      </c>
      <c r="M61">
        <v>0</v>
      </c>
      <c r="N61">
        <v>0</v>
      </c>
      <c r="O61">
        <v>0</v>
      </c>
      <c r="P61">
        <v>51.6</v>
      </c>
      <c r="Q61">
        <v>0.3</v>
      </c>
      <c r="R61">
        <v>51.5</v>
      </c>
      <c r="S61">
        <v>22.61</v>
      </c>
      <c r="T61">
        <f>R61+T62</f>
        <v>161.30000000000001</v>
      </c>
      <c r="U61">
        <f>L61+N61</f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10</v>
      </c>
      <c r="G62">
        <v>26.95</v>
      </c>
      <c r="H62">
        <v>22.65</v>
      </c>
      <c r="I62">
        <v>49.6</v>
      </c>
      <c r="J62">
        <v>700</v>
      </c>
      <c r="K62">
        <v>900</v>
      </c>
      <c r="L62">
        <v>1</v>
      </c>
      <c r="M62">
        <v>1</v>
      </c>
      <c r="N62">
        <v>4</v>
      </c>
      <c r="O62">
        <v>4</v>
      </c>
      <c r="P62">
        <v>16.100000000000001</v>
      </c>
      <c r="Q62">
        <v>-63.6</v>
      </c>
      <c r="R62">
        <v>-53.8</v>
      </c>
      <c r="S62">
        <v>25.58</v>
      </c>
      <c r="T62">
        <f>R62+T63</f>
        <v>109.80000000000003</v>
      </c>
      <c r="U62">
        <f>L62+N62</f>
        <v>5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10</v>
      </c>
      <c r="G63">
        <v>25.35</v>
      </c>
      <c r="H63">
        <v>25.8</v>
      </c>
      <c r="I63">
        <v>51.2</v>
      </c>
      <c r="J63">
        <v>800</v>
      </c>
      <c r="K63">
        <v>700</v>
      </c>
      <c r="L63">
        <v>0</v>
      </c>
      <c r="M63">
        <v>0</v>
      </c>
      <c r="N63">
        <v>0</v>
      </c>
      <c r="O63">
        <v>0</v>
      </c>
      <c r="P63">
        <v>50.7</v>
      </c>
      <c r="Q63">
        <v>-5.0999999999999996</v>
      </c>
      <c r="R63">
        <v>50.7</v>
      </c>
      <c r="S63">
        <v>28.16</v>
      </c>
      <c r="T63">
        <f>R63+T64</f>
        <v>163.60000000000002</v>
      </c>
      <c r="U63">
        <f>L63+N63</f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10</v>
      </c>
      <c r="G64">
        <v>22.9</v>
      </c>
      <c r="H64">
        <v>24.9</v>
      </c>
      <c r="I64">
        <v>47.8</v>
      </c>
      <c r="J64">
        <v>700</v>
      </c>
      <c r="K64">
        <v>1100</v>
      </c>
      <c r="L64">
        <v>1</v>
      </c>
      <c r="M64">
        <v>1</v>
      </c>
      <c r="N64">
        <v>0</v>
      </c>
      <c r="O64">
        <v>0</v>
      </c>
      <c r="P64">
        <v>36.299999999999997</v>
      </c>
      <c r="Q64">
        <v>-8.4</v>
      </c>
      <c r="R64">
        <v>34.700000000000003</v>
      </c>
      <c r="S64">
        <v>31.98</v>
      </c>
      <c r="T64">
        <f>R64+T65</f>
        <v>112.9</v>
      </c>
      <c r="U64">
        <f>L64+N64</f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10</v>
      </c>
      <c r="G65">
        <v>22.15</v>
      </c>
      <c r="H65">
        <v>23.75</v>
      </c>
      <c r="I65">
        <v>45.9</v>
      </c>
      <c r="J65">
        <v>800</v>
      </c>
      <c r="K65">
        <v>800</v>
      </c>
      <c r="L65">
        <v>1</v>
      </c>
      <c r="M65">
        <v>1</v>
      </c>
      <c r="N65">
        <v>0</v>
      </c>
      <c r="O65">
        <v>0</v>
      </c>
      <c r="P65">
        <v>34</v>
      </c>
      <c r="Q65">
        <v>-0.5</v>
      </c>
      <c r="R65">
        <v>34</v>
      </c>
      <c r="S65">
        <v>22.01</v>
      </c>
      <c r="T65">
        <f>R65+T66</f>
        <v>78.2</v>
      </c>
      <c r="U65">
        <f>L65+N65</f>
        <v>1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10</v>
      </c>
      <c r="G66">
        <v>22.85</v>
      </c>
      <c r="H66">
        <v>24.8</v>
      </c>
      <c r="I66">
        <v>47.7</v>
      </c>
      <c r="J66">
        <v>500</v>
      </c>
      <c r="K66">
        <v>700</v>
      </c>
      <c r="L66">
        <v>2</v>
      </c>
      <c r="M66">
        <v>1</v>
      </c>
      <c r="N66">
        <v>1</v>
      </c>
      <c r="O66">
        <v>1</v>
      </c>
      <c r="P66">
        <v>20.2</v>
      </c>
      <c r="Q66">
        <v>-23.4</v>
      </c>
      <c r="R66">
        <v>-23</v>
      </c>
      <c r="S66">
        <v>21.07</v>
      </c>
      <c r="T66">
        <f>R66+T67</f>
        <v>44.2</v>
      </c>
      <c r="U66">
        <f>L66+N66</f>
        <v>3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10</v>
      </c>
      <c r="G67">
        <v>22.8</v>
      </c>
      <c r="H67">
        <v>25.95</v>
      </c>
      <c r="I67">
        <v>48.8</v>
      </c>
      <c r="J67">
        <v>400</v>
      </c>
      <c r="K67">
        <v>400</v>
      </c>
      <c r="L67">
        <v>0</v>
      </c>
      <c r="M67">
        <v>0</v>
      </c>
      <c r="N67">
        <v>2</v>
      </c>
      <c r="O67">
        <v>2</v>
      </c>
      <c r="P67">
        <v>36.200000000000003</v>
      </c>
      <c r="Q67">
        <v>-5.7</v>
      </c>
      <c r="R67">
        <v>17.2</v>
      </c>
      <c r="S67">
        <v>17.79</v>
      </c>
      <c r="T67">
        <f>R67+T68</f>
        <v>67.2</v>
      </c>
      <c r="U67">
        <f>L67+N67</f>
        <v>2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10</v>
      </c>
      <c r="G68">
        <v>29.5</v>
      </c>
      <c r="H68">
        <v>19.7</v>
      </c>
      <c r="I68">
        <v>49.2</v>
      </c>
      <c r="J68">
        <v>300</v>
      </c>
      <c r="K68">
        <v>400</v>
      </c>
      <c r="L68">
        <v>0</v>
      </c>
      <c r="M68">
        <v>0</v>
      </c>
      <c r="N68">
        <v>0</v>
      </c>
      <c r="O68">
        <v>0</v>
      </c>
      <c r="P68">
        <v>49</v>
      </c>
      <c r="Q68">
        <v>-1.8</v>
      </c>
      <c r="R68">
        <v>49</v>
      </c>
      <c r="S68">
        <v>16.71</v>
      </c>
      <c r="T68">
        <f>R68+T69</f>
        <v>50</v>
      </c>
      <c r="U68">
        <f>L68+N68</f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10</v>
      </c>
      <c r="G69">
        <v>23.35</v>
      </c>
      <c r="H69">
        <v>27.65</v>
      </c>
      <c r="I69">
        <v>51</v>
      </c>
      <c r="J69">
        <v>400</v>
      </c>
      <c r="K69">
        <v>400</v>
      </c>
      <c r="L69">
        <v>1</v>
      </c>
      <c r="M69">
        <v>1</v>
      </c>
      <c r="N69">
        <v>0</v>
      </c>
      <c r="O69">
        <v>0</v>
      </c>
      <c r="P69">
        <v>41.2</v>
      </c>
      <c r="Q69">
        <v>-16.399999999999999</v>
      </c>
      <c r="R69">
        <v>1</v>
      </c>
      <c r="S69">
        <v>17.98</v>
      </c>
      <c r="T69">
        <f>R69+T70</f>
        <v>1</v>
      </c>
      <c r="U69">
        <f>L69+N69</f>
        <v>1</v>
      </c>
    </row>
  </sheetData>
  <autoFilter ref="A1:U69" xr:uid="{00000000-0001-0000-01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69"/>
  <sheetViews>
    <sheetView workbookViewId="0">
      <selection activeCell="F33" sqref="F3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10</v>
      </c>
      <c r="G2">
        <v>30.55</v>
      </c>
      <c r="H2">
        <v>28.15</v>
      </c>
      <c r="I2">
        <v>58.7</v>
      </c>
      <c r="J2">
        <v>200</v>
      </c>
      <c r="K2">
        <v>200</v>
      </c>
      <c r="L2">
        <v>2</v>
      </c>
      <c r="M2">
        <v>1</v>
      </c>
      <c r="N2">
        <v>0</v>
      </c>
      <c r="O2">
        <v>0</v>
      </c>
      <c r="P2">
        <v>12.8</v>
      </c>
      <c r="Q2">
        <v>-3.1</v>
      </c>
      <c r="R2">
        <v>12.8</v>
      </c>
      <c r="S2">
        <v>0</v>
      </c>
      <c r="T2">
        <f>R2+T3</f>
        <v>1251.5999999999997</v>
      </c>
      <c r="U2">
        <f>L2+N2</f>
        <v>2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10</v>
      </c>
      <c r="G3">
        <v>28.5</v>
      </c>
      <c r="H3">
        <v>21.8</v>
      </c>
      <c r="I3">
        <v>50.3</v>
      </c>
      <c r="J3">
        <v>200</v>
      </c>
      <c r="K3">
        <v>400</v>
      </c>
      <c r="L3">
        <v>0</v>
      </c>
      <c r="M3">
        <v>0</v>
      </c>
      <c r="N3">
        <v>0</v>
      </c>
      <c r="O3">
        <v>0</v>
      </c>
      <c r="P3">
        <v>50</v>
      </c>
      <c r="Q3">
        <v>1.1000000000000001</v>
      </c>
      <c r="R3">
        <v>50</v>
      </c>
      <c r="S3">
        <v>11.43</v>
      </c>
      <c r="T3">
        <f>R3+T4</f>
        <v>1238.7999999999997</v>
      </c>
      <c r="U3">
        <f>L3+N3</f>
        <v>0</v>
      </c>
      <c r="Y3" t="s">
        <v>19</v>
      </c>
      <c r="Z3">
        <f>COUNTIF($R$2:$R$68,"&gt;0")</f>
        <v>53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10</v>
      </c>
      <c r="G4">
        <v>31.45</v>
      </c>
      <c r="H4">
        <v>26.9</v>
      </c>
      <c r="I4">
        <v>58.4</v>
      </c>
      <c r="J4">
        <v>200</v>
      </c>
      <c r="K4">
        <v>300</v>
      </c>
      <c r="L4">
        <v>0</v>
      </c>
      <c r="M4">
        <v>0</v>
      </c>
      <c r="N4">
        <v>3</v>
      </c>
      <c r="O4">
        <v>3</v>
      </c>
      <c r="P4">
        <v>13.5</v>
      </c>
      <c r="Q4">
        <v>-14.1</v>
      </c>
      <c r="R4">
        <v>13.5</v>
      </c>
      <c r="S4">
        <v>11.94</v>
      </c>
      <c r="T4">
        <f>R4+T5</f>
        <v>1188.7999999999997</v>
      </c>
      <c r="U4">
        <f>L4+N4</f>
        <v>3</v>
      </c>
      <c r="Y4" t="s">
        <v>20</v>
      </c>
      <c r="Z4">
        <f>COUNTIF($R$2:$R$68,"&lt;=0")</f>
        <v>14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10</v>
      </c>
      <c r="G5">
        <v>26.15</v>
      </c>
      <c r="H5">
        <v>24.45</v>
      </c>
      <c r="I5">
        <v>50.6</v>
      </c>
      <c r="J5">
        <v>200</v>
      </c>
      <c r="K5">
        <v>300</v>
      </c>
      <c r="L5">
        <v>1</v>
      </c>
      <c r="M5">
        <v>0</v>
      </c>
      <c r="N5">
        <v>1</v>
      </c>
      <c r="O5">
        <v>1</v>
      </c>
      <c r="P5">
        <v>19.7</v>
      </c>
      <c r="Q5">
        <v>-4.3</v>
      </c>
      <c r="R5">
        <v>-2.6</v>
      </c>
      <c r="S5">
        <v>11.91</v>
      </c>
      <c r="T5">
        <f>R5+T6</f>
        <v>1175.2999999999997</v>
      </c>
      <c r="U5">
        <f>L5+N5</f>
        <v>2</v>
      </c>
      <c r="Y5" t="s">
        <v>21</v>
      </c>
      <c r="Z5" s="2">
        <f>Z3/(Z3+Z4)</f>
        <v>0.79104477611940294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10</v>
      </c>
      <c r="G6">
        <v>26.05</v>
      </c>
      <c r="H6">
        <v>28.8</v>
      </c>
      <c r="I6">
        <v>54.8</v>
      </c>
      <c r="J6">
        <v>300</v>
      </c>
      <c r="K6">
        <v>300</v>
      </c>
      <c r="L6">
        <v>1</v>
      </c>
      <c r="M6">
        <v>1</v>
      </c>
      <c r="N6">
        <v>0</v>
      </c>
      <c r="O6">
        <v>0</v>
      </c>
      <c r="P6">
        <v>41.4</v>
      </c>
      <c r="Q6">
        <v>-2.2000000000000002</v>
      </c>
      <c r="R6">
        <v>41.3</v>
      </c>
      <c r="S6">
        <v>11.8</v>
      </c>
      <c r="T6">
        <f>R6+T7</f>
        <v>1177.8999999999996</v>
      </c>
      <c r="U6">
        <f>L6+N6</f>
        <v>1</v>
      </c>
      <c r="Y6" t="s">
        <v>22</v>
      </c>
      <c r="Z6" s="3">
        <f>100%-Z5</f>
        <v>0.20895522388059706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10</v>
      </c>
      <c r="G7">
        <v>24.4</v>
      </c>
      <c r="H7">
        <v>29.3</v>
      </c>
      <c r="I7">
        <v>53.7</v>
      </c>
      <c r="J7">
        <v>300</v>
      </c>
      <c r="K7">
        <v>300</v>
      </c>
      <c r="L7">
        <v>3</v>
      </c>
      <c r="M7">
        <v>3</v>
      </c>
      <c r="N7">
        <v>0</v>
      </c>
      <c r="O7">
        <v>0</v>
      </c>
      <c r="P7">
        <v>9.8000000000000007</v>
      </c>
      <c r="Q7">
        <v>-20.5</v>
      </c>
      <c r="R7">
        <v>9.8000000000000007</v>
      </c>
      <c r="S7">
        <v>13.63</v>
      </c>
      <c r="T7">
        <f>R7+T8</f>
        <v>1136.5999999999997</v>
      </c>
      <c r="U7">
        <f>L7+N7</f>
        <v>3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10</v>
      </c>
      <c r="G8">
        <v>27</v>
      </c>
      <c r="H8">
        <v>20.45</v>
      </c>
      <c r="I8">
        <v>47.4</v>
      </c>
      <c r="J8">
        <v>300</v>
      </c>
      <c r="K8">
        <v>500</v>
      </c>
      <c r="L8">
        <v>4</v>
      </c>
      <c r="M8">
        <v>4</v>
      </c>
      <c r="N8">
        <v>0</v>
      </c>
      <c r="O8">
        <v>0</v>
      </c>
      <c r="P8">
        <v>3.5</v>
      </c>
      <c r="Q8">
        <v>-21.8</v>
      </c>
      <c r="R8">
        <v>3.5</v>
      </c>
      <c r="S8">
        <v>14.49</v>
      </c>
      <c r="T8">
        <f>R8+T9</f>
        <v>1126.7999999999997</v>
      </c>
      <c r="U8">
        <f>L8+N8</f>
        <v>4</v>
      </c>
      <c r="Y8" t="s">
        <v>23</v>
      </c>
      <c r="Z8" s="4">
        <f>AVERAGEIF($R$2:$R$68,"&gt;0")</f>
        <v>27.828301886792449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10</v>
      </c>
      <c r="G9">
        <v>23.2</v>
      </c>
      <c r="H9">
        <v>22.75</v>
      </c>
      <c r="I9">
        <v>46</v>
      </c>
      <c r="J9">
        <v>600</v>
      </c>
      <c r="K9">
        <v>500</v>
      </c>
      <c r="L9">
        <v>4</v>
      </c>
      <c r="M9">
        <v>4</v>
      </c>
      <c r="N9">
        <v>0</v>
      </c>
      <c r="O9">
        <v>0</v>
      </c>
      <c r="P9">
        <v>19</v>
      </c>
      <c r="Q9">
        <v>-28.6</v>
      </c>
      <c r="R9">
        <v>-10.5</v>
      </c>
      <c r="S9">
        <v>16.22</v>
      </c>
      <c r="T9">
        <f>R9+T10</f>
        <v>1123.2999999999997</v>
      </c>
      <c r="U9">
        <f>L9+N9</f>
        <v>4</v>
      </c>
      <c r="Y9" t="s">
        <v>24</v>
      </c>
      <c r="Z9" s="4">
        <f>AVERAGEIF($R$2:$R$68,"&lt;=0")</f>
        <v>-16.021428571428572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10</v>
      </c>
      <c r="G10">
        <v>21.35</v>
      </c>
      <c r="H10">
        <v>21.3</v>
      </c>
      <c r="I10">
        <v>42.7</v>
      </c>
      <c r="J10">
        <v>200</v>
      </c>
      <c r="K10">
        <v>300</v>
      </c>
      <c r="L10">
        <v>2</v>
      </c>
      <c r="M10">
        <v>2</v>
      </c>
      <c r="N10">
        <v>0</v>
      </c>
      <c r="O10">
        <v>0</v>
      </c>
      <c r="P10">
        <v>18.2</v>
      </c>
      <c r="Q10">
        <v>-10</v>
      </c>
      <c r="R10">
        <v>18.100000000000001</v>
      </c>
      <c r="S10">
        <v>12.73</v>
      </c>
      <c r="T10">
        <f>R10+T11</f>
        <v>1133.7999999999997</v>
      </c>
      <c r="U10">
        <f>L10+N10</f>
        <v>2</v>
      </c>
      <c r="Y10" t="s">
        <v>25</v>
      </c>
      <c r="Z10" s="4">
        <f>Z8/ABS(Z9)</f>
        <v>1.736942605506439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10</v>
      </c>
      <c r="G11">
        <v>19.5</v>
      </c>
      <c r="H11">
        <v>21.35</v>
      </c>
      <c r="I11">
        <v>40.799999999999997</v>
      </c>
      <c r="J11">
        <v>300</v>
      </c>
      <c r="K11">
        <v>300</v>
      </c>
      <c r="L11">
        <v>0</v>
      </c>
      <c r="M11">
        <v>0</v>
      </c>
      <c r="N11">
        <v>0</v>
      </c>
      <c r="O11">
        <v>0</v>
      </c>
      <c r="P11">
        <v>40.6</v>
      </c>
      <c r="Q11">
        <v>-3.3</v>
      </c>
      <c r="R11">
        <v>40.6</v>
      </c>
      <c r="S11">
        <v>12.97</v>
      </c>
      <c r="T11">
        <f>R11+T12</f>
        <v>1115.6999999999998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10</v>
      </c>
      <c r="G12">
        <v>24.15</v>
      </c>
      <c r="H12">
        <v>23.1</v>
      </c>
      <c r="I12">
        <v>47.2</v>
      </c>
      <c r="J12">
        <v>500</v>
      </c>
      <c r="K12">
        <v>500</v>
      </c>
      <c r="L12">
        <v>0</v>
      </c>
      <c r="M12">
        <v>0</v>
      </c>
      <c r="N12">
        <v>0</v>
      </c>
      <c r="O12">
        <v>0</v>
      </c>
      <c r="P12">
        <v>47</v>
      </c>
      <c r="Q12">
        <v>1.7</v>
      </c>
      <c r="R12">
        <v>47</v>
      </c>
      <c r="S12">
        <v>15.08</v>
      </c>
      <c r="T12">
        <f>R12+T13</f>
        <v>1075.0999999999999</v>
      </c>
      <c r="U12">
        <f>L12+N12</f>
        <v>0</v>
      </c>
      <c r="Y12" t="s">
        <v>26</v>
      </c>
      <c r="Z12">
        <f>MAX($R$2:$R$68)</f>
        <v>57.4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10</v>
      </c>
      <c r="G13">
        <v>26.85</v>
      </c>
      <c r="H13">
        <v>27.05</v>
      </c>
      <c r="I13">
        <v>53.9</v>
      </c>
      <c r="J13">
        <v>200</v>
      </c>
      <c r="K13">
        <v>300</v>
      </c>
      <c r="L13">
        <v>0</v>
      </c>
      <c r="M13">
        <v>0</v>
      </c>
      <c r="N13">
        <v>3</v>
      </c>
      <c r="O13">
        <v>3</v>
      </c>
      <c r="P13">
        <v>7.2</v>
      </c>
      <c r="Q13">
        <v>-22.4</v>
      </c>
      <c r="R13">
        <v>6.9</v>
      </c>
      <c r="S13">
        <v>12.89</v>
      </c>
      <c r="T13">
        <f>R13+T14</f>
        <v>1028.0999999999999</v>
      </c>
      <c r="U13">
        <f>L13+N13</f>
        <v>3</v>
      </c>
      <c r="Y13" t="s">
        <v>27</v>
      </c>
      <c r="Z13">
        <f>MIN($R$2:$R$68)</f>
        <v>-53.8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10</v>
      </c>
      <c r="G14">
        <v>20.95</v>
      </c>
      <c r="H14">
        <v>23.2</v>
      </c>
      <c r="I14">
        <v>44.2</v>
      </c>
      <c r="J14">
        <v>400</v>
      </c>
      <c r="K14">
        <v>400</v>
      </c>
      <c r="L14">
        <v>0</v>
      </c>
      <c r="M14">
        <v>0</v>
      </c>
      <c r="N14">
        <v>0</v>
      </c>
      <c r="O14">
        <v>0</v>
      </c>
      <c r="P14">
        <v>43.9</v>
      </c>
      <c r="Q14">
        <v>-1.1000000000000001</v>
      </c>
      <c r="R14">
        <v>43.9</v>
      </c>
      <c r="S14">
        <v>13.04</v>
      </c>
      <c r="T14">
        <f>R14+T15</f>
        <v>1021.1999999999999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10</v>
      </c>
      <c r="G15">
        <v>27</v>
      </c>
      <c r="H15">
        <v>24.2</v>
      </c>
      <c r="I15">
        <v>51.2</v>
      </c>
      <c r="J15">
        <v>1000</v>
      </c>
      <c r="K15">
        <v>1600</v>
      </c>
      <c r="L15">
        <v>0</v>
      </c>
      <c r="M15">
        <v>0</v>
      </c>
      <c r="N15">
        <v>0</v>
      </c>
      <c r="O15">
        <v>0</v>
      </c>
      <c r="P15">
        <v>51</v>
      </c>
      <c r="Q15">
        <v>-0.2</v>
      </c>
      <c r="R15">
        <v>50.8</v>
      </c>
      <c r="S15">
        <v>15.73</v>
      </c>
      <c r="T15">
        <f>R15+T16</f>
        <v>977.3</v>
      </c>
      <c r="U15">
        <f>L15+N15</f>
        <v>0</v>
      </c>
      <c r="Y15" t="s">
        <v>28</v>
      </c>
      <c r="Z15" s="4">
        <f>(Z5*Z8)+(Z6*Z9)</f>
        <v>18.66567164179104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10</v>
      </c>
      <c r="G16">
        <v>21.5</v>
      </c>
      <c r="H16">
        <v>24.6</v>
      </c>
      <c r="I16">
        <v>46.1</v>
      </c>
      <c r="J16">
        <v>500</v>
      </c>
      <c r="K16">
        <v>500</v>
      </c>
      <c r="L16">
        <v>0</v>
      </c>
      <c r="M16">
        <v>0</v>
      </c>
      <c r="N16">
        <v>2</v>
      </c>
      <c r="O16">
        <v>2</v>
      </c>
      <c r="P16">
        <v>21.6</v>
      </c>
      <c r="Q16">
        <v>-10.6</v>
      </c>
      <c r="R16">
        <v>11.7</v>
      </c>
      <c r="S16">
        <v>14.66</v>
      </c>
      <c r="T16">
        <f>R16+T17</f>
        <v>926.5</v>
      </c>
      <c r="U16">
        <f>L16+N16</f>
        <v>2</v>
      </c>
      <c r="Y16" t="s">
        <v>29</v>
      </c>
      <c r="Z16" s="4">
        <f>(Z10*Z5)-Z6</f>
        <v>1.1650441506244964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10</v>
      </c>
      <c r="G17">
        <v>21.2</v>
      </c>
      <c r="H17">
        <v>20.05</v>
      </c>
      <c r="I17">
        <v>41.2</v>
      </c>
      <c r="J17">
        <v>300</v>
      </c>
      <c r="K17">
        <v>500</v>
      </c>
      <c r="L17">
        <v>0</v>
      </c>
      <c r="M17">
        <v>0</v>
      </c>
      <c r="N17">
        <v>0</v>
      </c>
      <c r="O17">
        <v>0</v>
      </c>
      <c r="P17">
        <v>41</v>
      </c>
      <c r="Q17">
        <v>0.1</v>
      </c>
      <c r="R17">
        <v>41</v>
      </c>
      <c r="S17">
        <v>13.96</v>
      </c>
      <c r="T17">
        <f>R17+T18</f>
        <v>914.8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10</v>
      </c>
      <c r="G18">
        <v>23.8</v>
      </c>
      <c r="H18">
        <v>24.5</v>
      </c>
      <c r="I18">
        <v>48.3</v>
      </c>
      <c r="J18">
        <v>500</v>
      </c>
      <c r="K18">
        <v>500</v>
      </c>
      <c r="L18">
        <v>0</v>
      </c>
      <c r="M18">
        <v>0</v>
      </c>
      <c r="N18">
        <v>3</v>
      </c>
      <c r="O18">
        <v>3</v>
      </c>
      <c r="P18">
        <v>4.5</v>
      </c>
      <c r="Q18">
        <v>-24.4</v>
      </c>
      <c r="R18">
        <v>4.5</v>
      </c>
      <c r="S18">
        <v>15.28</v>
      </c>
      <c r="T18">
        <f>R18+T19</f>
        <v>873.8</v>
      </c>
      <c r="U18">
        <f>L18+N18</f>
        <v>3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10</v>
      </c>
      <c r="G19">
        <v>22</v>
      </c>
      <c r="H19">
        <v>24.35</v>
      </c>
      <c r="I19">
        <v>46.4</v>
      </c>
      <c r="J19">
        <v>500</v>
      </c>
      <c r="K19">
        <v>500</v>
      </c>
      <c r="L19">
        <v>0</v>
      </c>
      <c r="M19">
        <v>0</v>
      </c>
      <c r="N19">
        <v>1</v>
      </c>
      <c r="O19">
        <v>1</v>
      </c>
      <c r="P19">
        <v>15.4</v>
      </c>
      <c r="Q19">
        <v>-28.8</v>
      </c>
      <c r="R19">
        <v>5</v>
      </c>
      <c r="S19">
        <v>14.98</v>
      </c>
      <c r="T19">
        <f>R19+T20</f>
        <v>869.3</v>
      </c>
      <c r="U19">
        <f>L19+N19</f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10</v>
      </c>
      <c r="G20">
        <v>23.15</v>
      </c>
      <c r="H20">
        <v>21.2</v>
      </c>
      <c r="I20">
        <v>44.3</v>
      </c>
      <c r="J20">
        <v>300</v>
      </c>
      <c r="K20">
        <v>400</v>
      </c>
      <c r="L20">
        <v>2</v>
      </c>
      <c r="M20">
        <v>1</v>
      </c>
      <c r="N20">
        <v>0</v>
      </c>
      <c r="O20">
        <v>0</v>
      </c>
      <c r="P20">
        <v>6.9</v>
      </c>
      <c r="Q20">
        <v>-12.3</v>
      </c>
      <c r="R20">
        <v>-7.5</v>
      </c>
      <c r="S20">
        <v>14.81</v>
      </c>
      <c r="T20">
        <f>R20+T21</f>
        <v>864.3</v>
      </c>
      <c r="U20">
        <f>L20+N20</f>
        <v>2</v>
      </c>
      <c r="Y20">
        <v>0</v>
      </c>
      <c r="Z20">
        <f>COUNTIF($U$2:$U$68,0)</f>
        <v>17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10</v>
      </c>
      <c r="G21">
        <v>27</v>
      </c>
      <c r="H21">
        <v>27</v>
      </c>
      <c r="I21">
        <v>54</v>
      </c>
      <c r="J21">
        <v>500</v>
      </c>
      <c r="K21">
        <v>700</v>
      </c>
      <c r="L21">
        <v>0</v>
      </c>
      <c r="M21">
        <v>0</v>
      </c>
      <c r="N21">
        <v>2</v>
      </c>
      <c r="O21">
        <v>2</v>
      </c>
      <c r="P21">
        <v>23.9</v>
      </c>
      <c r="Q21">
        <v>-12.6</v>
      </c>
      <c r="R21">
        <v>23.9</v>
      </c>
      <c r="S21">
        <v>15.19</v>
      </c>
      <c r="T21">
        <f>R21+T22</f>
        <v>871.8</v>
      </c>
      <c r="U21">
        <f>L21+N21</f>
        <v>2</v>
      </c>
      <c r="Y21">
        <v>1</v>
      </c>
      <c r="Z21">
        <f>COUNTIF($U$2:$U$68,1)</f>
        <v>13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10</v>
      </c>
      <c r="G22">
        <v>27.9</v>
      </c>
      <c r="H22">
        <v>21.9</v>
      </c>
      <c r="I22">
        <v>49.8</v>
      </c>
      <c r="J22">
        <v>100</v>
      </c>
      <c r="K22">
        <v>300</v>
      </c>
      <c r="L22">
        <v>0</v>
      </c>
      <c r="M22">
        <v>0</v>
      </c>
      <c r="N22">
        <v>2</v>
      </c>
      <c r="O22">
        <v>1</v>
      </c>
      <c r="P22">
        <v>17.8</v>
      </c>
      <c r="Q22">
        <v>-2.5</v>
      </c>
      <c r="R22">
        <v>-0.4</v>
      </c>
      <c r="S22">
        <v>13.73</v>
      </c>
      <c r="T22">
        <f>R22+T23</f>
        <v>847.9</v>
      </c>
      <c r="U22">
        <f>L22+N22</f>
        <v>2</v>
      </c>
      <c r="Y22">
        <v>2</v>
      </c>
      <c r="Z22">
        <f>COUNTIF($U$2:$U$68,2)</f>
        <v>16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10</v>
      </c>
      <c r="G23">
        <v>18.55</v>
      </c>
      <c r="H23">
        <v>22.2</v>
      </c>
      <c r="I23">
        <v>40.799999999999997</v>
      </c>
      <c r="J23">
        <v>300</v>
      </c>
      <c r="K23">
        <v>300</v>
      </c>
      <c r="L23">
        <v>1</v>
      </c>
      <c r="M23">
        <v>1</v>
      </c>
      <c r="N23">
        <v>0</v>
      </c>
      <c r="O23">
        <v>0</v>
      </c>
      <c r="P23">
        <v>28.3</v>
      </c>
      <c r="Q23">
        <v>-3.1</v>
      </c>
      <c r="R23">
        <v>25.4</v>
      </c>
      <c r="S23">
        <v>13.4</v>
      </c>
      <c r="T23">
        <f>R23+T24</f>
        <v>848.3</v>
      </c>
      <c r="U23">
        <f>L23+N23</f>
        <v>1</v>
      </c>
      <c r="Y23">
        <v>3</v>
      </c>
      <c r="Z23">
        <f>COUNTIF($U$2:$U$68,3)</f>
        <v>14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10</v>
      </c>
      <c r="G24">
        <v>18.75</v>
      </c>
      <c r="H24">
        <v>27.7</v>
      </c>
      <c r="I24">
        <v>46.4</v>
      </c>
      <c r="J24">
        <v>200</v>
      </c>
      <c r="K24">
        <v>200</v>
      </c>
      <c r="L24">
        <v>0</v>
      </c>
      <c r="M24">
        <v>0</v>
      </c>
      <c r="N24">
        <v>3</v>
      </c>
      <c r="O24">
        <v>3</v>
      </c>
      <c r="P24">
        <v>25.8</v>
      </c>
      <c r="Q24">
        <v>-33.9</v>
      </c>
      <c r="R24">
        <v>-12.8</v>
      </c>
      <c r="S24">
        <v>13.36</v>
      </c>
      <c r="T24">
        <f>R24+T25</f>
        <v>822.9</v>
      </c>
      <c r="U24">
        <f>L24+N24</f>
        <v>3</v>
      </c>
      <c r="Y24">
        <v>4</v>
      </c>
      <c r="Z24">
        <f>COUNTIF($U$2:$U$68,4)</f>
        <v>5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10</v>
      </c>
      <c r="G25">
        <v>22.7</v>
      </c>
      <c r="H25">
        <v>18.399999999999999</v>
      </c>
      <c r="I25">
        <v>41.1</v>
      </c>
      <c r="J25">
        <v>200</v>
      </c>
      <c r="K25">
        <v>200</v>
      </c>
      <c r="L25">
        <v>0</v>
      </c>
      <c r="M25">
        <v>0</v>
      </c>
      <c r="N25">
        <v>0</v>
      </c>
      <c r="O25">
        <v>0</v>
      </c>
      <c r="P25">
        <v>39.9</v>
      </c>
      <c r="Q25">
        <v>-0.9</v>
      </c>
      <c r="R25">
        <v>39.9</v>
      </c>
      <c r="S25">
        <v>13.48</v>
      </c>
      <c r="T25">
        <f>R25+T26</f>
        <v>835.69999999999993</v>
      </c>
      <c r="U25">
        <f>L25+N25</f>
        <v>0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10</v>
      </c>
      <c r="G26">
        <v>22.5</v>
      </c>
      <c r="H26">
        <v>21.2</v>
      </c>
      <c r="I26">
        <v>43.7</v>
      </c>
      <c r="J26">
        <v>200</v>
      </c>
      <c r="K26">
        <v>300</v>
      </c>
      <c r="L26">
        <v>0</v>
      </c>
      <c r="M26">
        <v>0</v>
      </c>
      <c r="N26">
        <v>0</v>
      </c>
      <c r="O26">
        <v>0</v>
      </c>
      <c r="P26">
        <v>43.3</v>
      </c>
      <c r="Q26">
        <v>0.3</v>
      </c>
      <c r="R26">
        <v>43.3</v>
      </c>
      <c r="S26">
        <v>14.88</v>
      </c>
      <c r="T26">
        <f>R26+T27</f>
        <v>795.8</v>
      </c>
      <c r="U26">
        <f>L26+N26</f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10</v>
      </c>
      <c r="G27">
        <v>18.7</v>
      </c>
      <c r="H27">
        <v>23.9</v>
      </c>
      <c r="I27">
        <v>42.6</v>
      </c>
      <c r="J27">
        <v>300</v>
      </c>
      <c r="K27">
        <v>200</v>
      </c>
      <c r="L27">
        <v>0</v>
      </c>
      <c r="M27">
        <v>0</v>
      </c>
      <c r="N27">
        <v>2</v>
      </c>
      <c r="O27">
        <v>2</v>
      </c>
      <c r="P27">
        <v>22.6</v>
      </c>
      <c r="Q27">
        <v>-8.5</v>
      </c>
      <c r="R27">
        <v>22.6</v>
      </c>
      <c r="S27">
        <v>15.57</v>
      </c>
      <c r="T27">
        <f>R27+T28</f>
        <v>752.5</v>
      </c>
      <c r="U27">
        <f>L27+N27</f>
        <v>2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10</v>
      </c>
      <c r="G28">
        <v>25</v>
      </c>
      <c r="H28">
        <v>24.4</v>
      </c>
      <c r="I28">
        <v>49.4</v>
      </c>
      <c r="J28">
        <v>400</v>
      </c>
      <c r="K28">
        <v>500</v>
      </c>
      <c r="L28">
        <v>1</v>
      </c>
      <c r="M28">
        <v>1</v>
      </c>
      <c r="N28">
        <v>0</v>
      </c>
      <c r="O28">
        <v>0</v>
      </c>
      <c r="P28">
        <v>39.299999999999997</v>
      </c>
      <c r="Q28">
        <v>-9.1999999999999993</v>
      </c>
      <c r="R28">
        <v>39.299999999999997</v>
      </c>
      <c r="S28">
        <v>15.94</v>
      </c>
      <c r="T28">
        <f>R28+T29</f>
        <v>729.9</v>
      </c>
      <c r="U28">
        <f>L28+N28</f>
        <v>1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10</v>
      </c>
      <c r="G29">
        <v>18.600000000000001</v>
      </c>
      <c r="H29">
        <v>25.7</v>
      </c>
      <c r="I29">
        <v>44.3</v>
      </c>
      <c r="J29">
        <v>300</v>
      </c>
      <c r="K29">
        <v>400</v>
      </c>
      <c r="L29">
        <v>0</v>
      </c>
      <c r="M29">
        <v>0</v>
      </c>
      <c r="N29">
        <v>0</v>
      </c>
      <c r="O29">
        <v>0</v>
      </c>
      <c r="P29">
        <v>44</v>
      </c>
      <c r="Q29">
        <v>0.4</v>
      </c>
      <c r="R29">
        <v>44</v>
      </c>
      <c r="S29">
        <v>16.600000000000001</v>
      </c>
      <c r="T29">
        <f>R29+T30</f>
        <v>690.6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10</v>
      </c>
      <c r="G30">
        <v>22.65</v>
      </c>
      <c r="H30">
        <v>23.7</v>
      </c>
      <c r="I30">
        <v>46.3</v>
      </c>
      <c r="J30">
        <v>400</v>
      </c>
      <c r="K30">
        <v>400</v>
      </c>
      <c r="L30">
        <v>0</v>
      </c>
      <c r="M30">
        <v>0</v>
      </c>
      <c r="N30">
        <v>1</v>
      </c>
      <c r="O30">
        <v>1</v>
      </c>
      <c r="P30">
        <v>34.299999999999997</v>
      </c>
      <c r="Q30">
        <v>-7</v>
      </c>
      <c r="R30">
        <v>34.299999999999997</v>
      </c>
      <c r="S30">
        <v>17.23</v>
      </c>
      <c r="T30">
        <f>R30+T31</f>
        <v>646.6</v>
      </c>
      <c r="U30">
        <f>L30+N30</f>
        <v>1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10</v>
      </c>
      <c r="G31">
        <v>23.4</v>
      </c>
      <c r="H31">
        <v>27.6</v>
      </c>
      <c r="I31">
        <v>51</v>
      </c>
      <c r="J31">
        <v>500</v>
      </c>
      <c r="K31">
        <v>400</v>
      </c>
      <c r="L31">
        <v>0</v>
      </c>
      <c r="M31">
        <v>0</v>
      </c>
      <c r="N31">
        <v>2</v>
      </c>
      <c r="O31">
        <v>2</v>
      </c>
      <c r="P31">
        <v>28.7</v>
      </c>
      <c r="Q31">
        <v>-12.6</v>
      </c>
      <c r="R31">
        <v>28.6</v>
      </c>
      <c r="S31">
        <v>20.29</v>
      </c>
      <c r="T31">
        <f>R31+T32</f>
        <v>612.30000000000007</v>
      </c>
      <c r="U31">
        <f>L31+N31</f>
        <v>2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10</v>
      </c>
      <c r="G32">
        <v>30.95</v>
      </c>
      <c r="H32">
        <v>26.35</v>
      </c>
      <c r="I32">
        <v>57.3</v>
      </c>
      <c r="J32">
        <v>300</v>
      </c>
      <c r="K32">
        <v>500</v>
      </c>
      <c r="L32">
        <v>0</v>
      </c>
      <c r="M32">
        <v>0</v>
      </c>
      <c r="N32">
        <v>0</v>
      </c>
      <c r="O32">
        <v>0</v>
      </c>
      <c r="P32">
        <v>57</v>
      </c>
      <c r="Q32">
        <v>-1.4</v>
      </c>
      <c r="R32">
        <v>57</v>
      </c>
      <c r="S32">
        <v>19.32</v>
      </c>
      <c r="T32">
        <f>R32+T33</f>
        <v>583.70000000000005</v>
      </c>
      <c r="U32">
        <f>L32+N32</f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10</v>
      </c>
      <c r="G33">
        <v>23.5</v>
      </c>
      <c r="H33">
        <v>20.9</v>
      </c>
      <c r="I33">
        <v>44.4</v>
      </c>
      <c r="J33">
        <v>600</v>
      </c>
      <c r="K33">
        <v>600</v>
      </c>
      <c r="L33">
        <v>0</v>
      </c>
      <c r="M33">
        <v>0</v>
      </c>
      <c r="N33">
        <v>3</v>
      </c>
      <c r="O33">
        <v>3</v>
      </c>
      <c r="P33">
        <v>19.7</v>
      </c>
      <c r="Q33">
        <v>-17.3</v>
      </c>
      <c r="R33">
        <v>2.6</v>
      </c>
      <c r="S33">
        <v>21.3</v>
      </c>
      <c r="T33">
        <f>R33+T34</f>
        <v>526.70000000000005</v>
      </c>
      <c r="U33">
        <f>L33+N33</f>
        <v>3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10</v>
      </c>
      <c r="G34">
        <v>23.1</v>
      </c>
      <c r="H34">
        <v>28.7</v>
      </c>
      <c r="I34">
        <v>51.8</v>
      </c>
      <c r="J34">
        <v>600</v>
      </c>
      <c r="K34">
        <v>600</v>
      </c>
      <c r="L34">
        <v>0</v>
      </c>
      <c r="M34">
        <v>0</v>
      </c>
      <c r="N34">
        <v>3</v>
      </c>
      <c r="O34">
        <v>3</v>
      </c>
      <c r="P34">
        <v>6.4</v>
      </c>
      <c r="Q34">
        <v>-26.8</v>
      </c>
      <c r="R34">
        <v>6.4</v>
      </c>
      <c r="S34">
        <v>18.82</v>
      </c>
      <c r="T34">
        <f>R34+T35</f>
        <v>524.1</v>
      </c>
      <c r="U34">
        <f>L34+N34</f>
        <v>3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10</v>
      </c>
      <c r="G35">
        <v>22.2</v>
      </c>
      <c r="H35">
        <v>25.5</v>
      </c>
      <c r="I35">
        <v>47.7</v>
      </c>
      <c r="J35">
        <v>700</v>
      </c>
      <c r="K35">
        <v>1100</v>
      </c>
      <c r="L35">
        <v>1</v>
      </c>
      <c r="M35">
        <v>1</v>
      </c>
      <c r="N35">
        <v>0</v>
      </c>
      <c r="O35">
        <v>0</v>
      </c>
      <c r="P35">
        <v>37.200000000000003</v>
      </c>
      <c r="Q35">
        <v>-2.9</v>
      </c>
      <c r="R35">
        <v>37.200000000000003</v>
      </c>
      <c r="S35">
        <v>18.39</v>
      </c>
      <c r="T35">
        <f>R35+T36</f>
        <v>517.70000000000005</v>
      </c>
      <c r="U35">
        <f>L35+N35</f>
        <v>1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10</v>
      </c>
      <c r="G36">
        <v>23.7</v>
      </c>
      <c r="H36">
        <v>26</v>
      </c>
      <c r="I36">
        <v>49.7</v>
      </c>
      <c r="J36">
        <v>400</v>
      </c>
      <c r="K36">
        <v>500</v>
      </c>
      <c r="L36">
        <v>3</v>
      </c>
      <c r="M36">
        <v>3</v>
      </c>
      <c r="N36">
        <v>0</v>
      </c>
      <c r="O36">
        <v>0</v>
      </c>
      <c r="P36">
        <v>14.4</v>
      </c>
      <c r="Q36">
        <v>-13.6</v>
      </c>
      <c r="R36">
        <v>14.3</v>
      </c>
      <c r="S36">
        <v>18.309999999999999</v>
      </c>
      <c r="T36">
        <f>R36+T37</f>
        <v>480.5</v>
      </c>
      <c r="U36">
        <f>L36+N36</f>
        <v>3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10</v>
      </c>
      <c r="G37">
        <v>24.1</v>
      </c>
      <c r="H37">
        <v>27.6</v>
      </c>
      <c r="I37">
        <v>51.7</v>
      </c>
      <c r="J37">
        <v>600</v>
      </c>
      <c r="K37">
        <v>800</v>
      </c>
      <c r="L37">
        <v>0</v>
      </c>
      <c r="M37">
        <v>0</v>
      </c>
      <c r="N37">
        <v>3</v>
      </c>
      <c r="O37">
        <v>3</v>
      </c>
      <c r="P37">
        <v>19.2</v>
      </c>
      <c r="Q37">
        <v>-17.3</v>
      </c>
      <c r="R37">
        <v>6.2</v>
      </c>
      <c r="S37">
        <v>19.87</v>
      </c>
      <c r="T37">
        <f>R37+T38</f>
        <v>466.2</v>
      </c>
      <c r="U37">
        <f>L37+N37</f>
        <v>3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10</v>
      </c>
      <c r="G38">
        <v>19.75</v>
      </c>
      <c r="H38">
        <v>22.8</v>
      </c>
      <c r="I38">
        <v>42.6</v>
      </c>
      <c r="J38">
        <v>400</v>
      </c>
      <c r="K38">
        <v>400</v>
      </c>
      <c r="L38">
        <v>0</v>
      </c>
      <c r="M38">
        <v>0</v>
      </c>
      <c r="N38">
        <v>1</v>
      </c>
      <c r="O38">
        <v>1</v>
      </c>
      <c r="P38">
        <v>24.6</v>
      </c>
      <c r="Q38">
        <v>-15</v>
      </c>
      <c r="R38">
        <v>24.6</v>
      </c>
      <c r="S38">
        <v>19.57</v>
      </c>
      <c r="T38">
        <f>R38+T39</f>
        <v>460</v>
      </c>
      <c r="U38">
        <f>L38+N38</f>
        <v>1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10</v>
      </c>
      <c r="G39">
        <v>23.35</v>
      </c>
      <c r="H39">
        <v>28.4</v>
      </c>
      <c r="I39">
        <v>51.8</v>
      </c>
      <c r="J39">
        <v>300</v>
      </c>
      <c r="K39">
        <v>300</v>
      </c>
      <c r="L39">
        <v>0</v>
      </c>
      <c r="M39">
        <v>0</v>
      </c>
      <c r="N39">
        <v>3</v>
      </c>
      <c r="O39">
        <v>3</v>
      </c>
      <c r="P39">
        <v>16.3</v>
      </c>
      <c r="Q39">
        <v>-19</v>
      </c>
      <c r="R39">
        <v>16.3</v>
      </c>
      <c r="S39">
        <v>17.350000000000001</v>
      </c>
      <c r="T39">
        <f>R39+T40</f>
        <v>435.4</v>
      </c>
      <c r="U39">
        <f>L39+N39</f>
        <v>3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10</v>
      </c>
      <c r="G40">
        <v>31.2</v>
      </c>
      <c r="H40">
        <v>23.45</v>
      </c>
      <c r="I40">
        <v>54.6</v>
      </c>
      <c r="J40">
        <v>300</v>
      </c>
      <c r="K40">
        <v>400</v>
      </c>
      <c r="L40">
        <v>0</v>
      </c>
      <c r="M40">
        <v>0</v>
      </c>
      <c r="N40">
        <v>0</v>
      </c>
      <c r="O40">
        <v>0</v>
      </c>
      <c r="P40">
        <v>54.4</v>
      </c>
      <c r="Q40">
        <v>0.1</v>
      </c>
      <c r="R40">
        <v>54.4</v>
      </c>
      <c r="S40">
        <v>18.36</v>
      </c>
      <c r="T40">
        <f>R40+T41</f>
        <v>419.09999999999997</v>
      </c>
      <c r="U40">
        <f>L40+N40</f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10</v>
      </c>
      <c r="G41">
        <v>25.8</v>
      </c>
      <c r="H41">
        <v>25.05</v>
      </c>
      <c r="I41">
        <v>50.8</v>
      </c>
      <c r="J41">
        <v>300</v>
      </c>
      <c r="K41">
        <v>400</v>
      </c>
      <c r="L41">
        <v>0</v>
      </c>
      <c r="M41">
        <v>0</v>
      </c>
      <c r="N41">
        <v>2</v>
      </c>
      <c r="O41">
        <v>2</v>
      </c>
      <c r="P41">
        <v>4.7</v>
      </c>
      <c r="Q41">
        <v>-9.6</v>
      </c>
      <c r="R41">
        <v>0.1</v>
      </c>
      <c r="S41">
        <v>19.260000000000002</v>
      </c>
      <c r="T41">
        <f>R41+T42</f>
        <v>364.7</v>
      </c>
      <c r="U41">
        <f>L41+N41</f>
        <v>2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10</v>
      </c>
      <c r="G42">
        <v>29.45</v>
      </c>
      <c r="H42">
        <v>28.2</v>
      </c>
      <c r="I42">
        <v>57.6</v>
      </c>
      <c r="J42">
        <v>300</v>
      </c>
      <c r="K42">
        <v>300</v>
      </c>
      <c r="L42">
        <v>0</v>
      </c>
      <c r="M42">
        <v>0</v>
      </c>
      <c r="N42">
        <v>0</v>
      </c>
      <c r="O42">
        <v>0</v>
      </c>
      <c r="P42">
        <v>57.4</v>
      </c>
      <c r="Q42">
        <v>-1.4</v>
      </c>
      <c r="R42">
        <v>57.4</v>
      </c>
      <c r="S42">
        <v>17.010000000000002</v>
      </c>
      <c r="T42">
        <f>R42+T43</f>
        <v>364.59999999999997</v>
      </c>
      <c r="U42">
        <f>L42+N42</f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10</v>
      </c>
      <c r="G43">
        <v>27.75</v>
      </c>
      <c r="H43">
        <v>29.35</v>
      </c>
      <c r="I43">
        <v>57.1</v>
      </c>
      <c r="J43">
        <v>300</v>
      </c>
      <c r="K43">
        <v>300</v>
      </c>
      <c r="L43">
        <v>1</v>
      </c>
      <c r="M43">
        <v>1</v>
      </c>
      <c r="N43">
        <v>0</v>
      </c>
      <c r="O43">
        <v>0</v>
      </c>
      <c r="P43">
        <v>42.2</v>
      </c>
      <c r="Q43">
        <v>-0.4</v>
      </c>
      <c r="R43">
        <v>42.2</v>
      </c>
      <c r="S43">
        <v>16.86</v>
      </c>
      <c r="T43">
        <f>R43+T44</f>
        <v>307.2</v>
      </c>
      <c r="U43">
        <f>L43+N43</f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10</v>
      </c>
      <c r="G44">
        <v>20.85</v>
      </c>
      <c r="H44">
        <v>28</v>
      </c>
      <c r="I44">
        <v>48.8</v>
      </c>
      <c r="J44">
        <v>400</v>
      </c>
      <c r="K44">
        <v>400</v>
      </c>
      <c r="L44">
        <v>0</v>
      </c>
      <c r="M44">
        <v>0</v>
      </c>
      <c r="N44">
        <v>3</v>
      </c>
      <c r="O44">
        <v>3</v>
      </c>
      <c r="P44">
        <v>8</v>
      </c>
      <c r="Q44">
        <v>-21.3</v>
      </c>
      <c r="R44">
        <v>-2.5</v>
      </c>
      <c r="S44">
        <v>18.34</v>
      </c>
      <c r="T44">
        <f>R44+T45</f>
        <v>265</v>
      </c>
      <c r="U44">
        <f>L44+N44</f>
        <v>3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10</v>
      </c>
      <c r="G45">
        <v>19.45</v>
      </c>
      <c r="H45">
        <v>24.5</v>
      </c>
      <c r="I45">
        <v>44</v>
      </c>
      <c r="J45">
        <v>400</v>
      </c>
      <c r="K45">
        <v>500</v>
      </c>
      <c r="L45">
        <v>2</v>
      </c>
      <c r="M45">
        <v>2</v>
      </c>
      <c r="N45">
        <v>0</v>
      </c>
      <c r="O45">
        <v>0</v>
      </c>
      <c r="P45">
        <v>25.3</v>
      </c>
      <c r="Q45">
        <v>-3.7</v>
      </c>
      <c r="R45">
        <v>25.2</v>
      </c>
      <c r="S45">
        <v>19.2</v>
      </c>
      <c r="T45">
        <f>R45+T46</f>
        <v>267.5</v>
      </c>
      <c r="U45">
        <f>L45+N45</f>
        <v>2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10</v>
      </c>
      <c r="G46">
        <v>23.7</v>
      </c>
      <c r="H46">
        <v>26.4</v>
      </c>
      <c r="I46">
        <v>50.1</v>
      </c>
      <c r="J46">
        <v>500</v>
      </c>
      <c r="K46">
        <v>600</v>
      </c>
      <c r="L46">
        <v>0</v>
      </c>
      <c r="M46">
        <v>0</v>
      </c>
      <c r="N46">
        <v>4</v>
      </c>
      <c r="O46">
        <v>4</v>
      </c>
      <c r="P46">
        <v>3.3</v>
      </c>
      <c r="Q46">
        <v>-28.7</v>
      </c>
      <c r="R46">
        <v>-1.4</v>
      </c>
      <c r="S46">
        <v>21.84</v>
      </c>
      <c r="T46">
        <f>R46+T47</f>
        <v>242.29999999999998</v>
      </c>
      <c r="U46">
        <f>L46+N46</f>
        <v>4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10</v>
      </c>
      <c r="G47">
        <v>23.05</v>
      </c>
      <c r="H47">
        <v>26.85</v>
      </c>
      <c r="I47">
        <v>49.9</v>
      </c>
      <c r="J47">
        <v>400</v>
      </c>
      <c r="K47">
        <v>600</v>
      </c>
      <c r="L47">
        <v>0</v>
      </c>
      <c r="M47">
        <v>0</v>
      </c>
      <c r="N47">
        <v>3</v>
      </c>
      <c r="O47">
        <v>3</v>
      </c>
      <c r="P47">
        <v>24.6</v>
      </c>
      <c r="Q47">
        <v>-16.8</v>
      </c>
      <c r="R47">
        <v>2.6</v>
      </c>
      <c r="S47">
        <v>20.88</v>
      </c>
      <c r="T47">
        <f>R47+T48</f>
        <v>243.7</v>
      </c>
      <c r="U47">
        <f>L47+N47</f>
        <v>3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10</v>
      </c>
      <c r="G48">
        <v>26</v>
      </c>
      <c r="H48">
        <v>21.95</v>
      </c>
      <c r="I48">
        <v>48</v>
      </c>
      <c r="J48">
        <v>300</v>
      </c>
      <c r="K48">
        <v>400</v>
      </c>
      <c r="L48">
        <v>0</v>
      </c>
      <c r="M48">
        <v>0</v>
      </c>
      <c r="N48">
        <v>1</v>
      </c>
      <c r="O48">
        <v>0</v>
      </c>
      <c r="P48">
        <v>1.9</v>
      </c>
      <c r="Q48">
        <v>-13.8</v>
      </c>
      <c r="R48">
        <v>0.6</v>
      </c>
      <c r="S48">
        <v>22.87</v>
      </c>
      <c r="T48">
        <f>R48+T49</f>
        <v>241.1</v>
      </c>
      <c r="U48">
        <f>L48+N48</f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10</v>
      </c>
      <c r="G49">
        <v>23.2</v>
      </c>
      <c r="H49">
        <v>31.2</v>
      </c>
      <c r="I49">
        <v>54.4</v>
      </c>
      <c r="J49">
        <v>400</v>
      </c>
      <c r="K49">
        <v>200</v>
      </c>
      <c r="L49">
        <v>3</v>
      </c>
      <c r="M49">
        <v>3</v>
      </c>
      <c r="N49">
        <v>1</v>
      </c>
      <c r="O49">
        <v>1</v>
      </c>
      <c r="P49">
        <v>0</v>
      </c>
      <c r="Q49">
        <v>-37.200000000000003</v>
      </c>
      <c r="R49">
        <v>-3.8</v>
      </c>
      <c r="S49">
        <v>19.14</v>
      </c>
      <c r="T49">
        <f>R49+T50</f>
        <v>240.5</v>
      </c>
      <c r="U49">
        <f>L49+N49</f>
        <v>4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10</v>
      </c>
      <c r="G50">
        <v>22.15</v>
      </c>
      <c r="H50">
        <v>20.5</v>
      </c>
      <c r="I50">
        <v>42.6</v>
      </c>
      <c r="J50">
        <v>500</v>
      </c>
      <c r="K50">
        <v>500</v>
      </c>
      <c r="L50">
        <v>0</v>
      </c>
      <c r="M50">
        <v>0</v>
      </c>
      <c r="N50">
        <v>0</v>
      </c>
      <c r="O50">
        <v>0</v>
      </c>
      <c r="P50">
        <v>42.4</v>
      </c>
      <c r="Q50">
        <v>0.8</v>
      </c>
      <c r="R50">
        <v>42.3</v>
      </c>
      <c r="S50">
        <v>20.32</v>
      </c>
      <c r="T50">
        <f>R50+T51</f>
        <v>244.3</v>
      </c>
      <c r="U50">
        <f>L50+N50</f>
        <v>0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10</v>
      </c>
      <c r="G51">
        <v>22.5</v>
      </c>
      <c r="H51">
        <v>26.1</v>
      </c>
      <c r="I51">
        <v>48.6</v>
      </c>
      <c r="J51">
        <v>300</v>
      </c>
      <c r="K51">
        <v>500</v>
      </c>
      <c r="L51">
        <v>1</v>
      </c>
      <c r="M51">
        <v>0</v>
      </c>
      <c r="N51">
        <v>1</v>
      </c>
      <c r="O51">
        <v>1</v>
      </c>
      <c r="P51">
        <v>13</v>
      </c>
      <c r="Q51">
        <v>-52.3</v>
      </c>
      <c r="R51">
        <v>-36.9</v>
      </c>
      <c r="S51">
        <v>22.72</v>
      </c>
      <c r="T51">
        <f>R51+T52</f>
        <v>202</v>
      </c>
      <c r="U51">
        <f>L51+N51</f>
        <v>2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10</v>
      </c>
      <c r="G52">
        <v>25.05</v>
      </c>
      <c r="H52">
        <v>24.1</v>
      </c>
      <c r="I52">
        <v>49.2</v>
      </c>
      <c r="J52">
        <v>400</v>
      </c>
      <c r="K52">
        <v>600</v>
      </c>
      <c r="L52">
        <v>1</v>
      </c>
      <c r="M52">
        <v>1</v>
      </c>
      <c r="N52">
        <v>0</v>
      </c>
      <c r="O52">
        <v>0</v>
      </c>
      <c r="P52">
        <v>38.4</v>
      </c>
      <c r="Q52">
        <v>-4.0999999999999996</v>
      </c>
      <c r="R52">
        <v>38.4</v>
      </c>
      <c r="S52">
        <v>24.56</v>
      </c>
      <c r="T52">
        <f>R52+T53</f>
        <v>238.9</v>
      </c>
      <c r="U52">
        <f>L52+N52</f>
        <v>1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10</v>
      </c>
      <c r="G53">
        <v>23.35</v>
      </c>
      <c r="H53">
        <v>22.2</v>
      </c>
      <c r="I53">
        <v>45.6</v>
      </c>
      <c r="J53">
        <v>700</v>
      </c>
      <c r="K53">
        <v>700</v>
      </c>
      <c r="L53">
        <v>0</v>
      </c>
      <c r="M53">
        <v>0</v>
      </c>
      <c r="N53">
        <v>2</v>
      </c>
      <c r="O53">
        <v>2</v>
      </c>
      <c r="P53">
        <v>23.3</v>
      </c>
      <c r="Q53">
        <v>-6.4</v>
      </c>
      <c r="R53">
        <v>16.2</v>
      </c>
      <c r="S53">
        <v>24.27</v>
      </c>
      <c r="T53">
        <f>R53+T54</f>
        <v>200.5</v>
      </c>
      <c r="U53">
        <f>L53+N53</f>
        <v>2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10</v>
      </c>
      <c r="G54">
        <v>30.75</v>
      </c>
      <c r="H54">
        <v>21.45</v>
      </c>
      <c r="I54">
        <v>52.2</v>
      </c>
      <c r="J54">
        <v>300</v>
      </c>
      <c r="K54">
        <v>400</v>
      </c>
      <c r="L54">
        <v>2</v>
      </c>
      <c r="M54">
        <v>2</v>
      </c>
      <c r="N54">
        <v>2</v>
      </c>
      <c r="O54">
        <v>1</v>
      </c>
      <c r="P54">
        <v>9.1999999999999993</v>
      </c>
      <c r="Q54">
        <v>-19.5</v>
      </c>
      <c r="R54">
        <v>-16.7</v>
      </c>
      <c r="S54">
        <v>20.29</v>
      </c>
      <c r="T54">
        <f>R54+T55</f>
        <v>184.3</v>
      </c>
      <c r="U54">
        <f>L54+N54</f>
        <v>4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10</v>
      </c>
      <c r="G55">
        <v>24.1</v>
      </c>
      <c r="H55">
        <v>24.9</v>
      </c>
      <c r="I55">
        <v>49</v>
      </c>
      <c r="J55">
        <v>300</v>
      </c>
      <c r="K55">
        <v>400</v>
      </c>
      <c r="L55">
        <v>2</v>
      </c>
      <c r="M55">
        <v>1</v>
      </c>
      <c r="N55">
        <v>1</v>
      </c>
      <c r="O55">
        <v>1</v>
      </c>
      <c r="P55">
        <v>6.8</v>
      </c>
      <c r="Q55">
        <v>-33.700000000000003</v>
      </c>
      <c r="R55">
        <v>-25.1</v>
      </c>
      <c r="S55">
        <v>19.38</v>
      </c>
      <c r="T55">
        <f>R55+T56</f>
        <v>201</v>
      </c>
      <c r="U55">
        <f>L55+N55</f>
        <v>3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10</v>
      </c>
      <c r="G56">
        <v>29</v>
      </c>
      <c r="H56">
        <v>22.75</v>
      </c>
      <c r="I56">
        <v>51.8</v>
      </c>
      <c r="J56">
        <v>300</v>
      </c>
      <c r="K56">
        <v>400</v>
      </c>
      <c r="L56">
        <v>5</v>
      </c>
      <c r="M56">
        <v>5</v>
      </c>
      <c r="N56">
        <v>0</v>
      </c>
      <c r="O56">
        <v>0</v>
      </c>
      <c r="P56">
        <v>7.2</v>
      </c>
      <c r="Q56">
        <v>-33.6</v>
      </c>
      <c r="R56">
        <v>-27.3</v>
      </c>
      <c r="S56">
        <v>17.850000000000001</v>
      </c>
      <c r="T56">
        <f>R56+T57</f>
        <v>226.1</v>
      </c>
      <c r="U56">
        <f>L56+N56</f>
        <v>5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10</v>
      </c>
      <c r="G57">
        <v>20.6</v>
      </c>
      <c r="H57">
        <v>22.2</v>
      </c>
      <c r="I57">
        <v>42.8</v>
      </c>
      <c r="J57">
        <v>500</v>
      </c>
      <c r="K57">
        <v>400</v>
      </c>
      <c r="L57">
        <v>0</v>
      </c>
      <c r="M57">
        <v>0</v>
      </c>
      <c r="N57">
        <v>1</v>
      </c>
      <c r="O57">
        <v>1</v>
      </c>
      <c r="P57">
        <v>29.4</v>
      </c>
      <c r="Q57">
        <v>-4.2</v>
      </c>
      <c r="R57">
        <v>29.4</v>
      </c>
      <c r="S57">
        <v>17.79</v>
      </c>
      <c r="T57">
        <f>R57+T58</f>
        <v>253.4</v>
      </c>
      <c r="U57">
        <f>L57+N57</f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10</v>
      </c>
      <c r="G58">
        <v>28.05</v>
      </c>
      <c r="H58">
        <v>22.35</v>
      </c>
      <c r="I58">
        <v>50.4</v>
      </c>
      <c r="J58">
        <v>300</v>
      </c>
      <c r="K58">
        <v>400</v>
      </c>
      <c r="L58">
        <v>2</v>
      </c>
      <c r="M58">
        <v>2</v>
      </c>
      <c r="N58">
        <v>0</v>
      </c>
      <c r="O58">
        <v>0</v>
      </c>
      <c r="P58">
        <v>3.6</v>
      </c>
      <c r="Q58">
        <v>-28.9</v>
      </c>
      <c r="R58">
        <v>3.6</v>
      </c>
      <c r="S58">
        <v>19</v>
      </c>
      <c r="T58">
        <f>R58+T59</f>
        <v>224</v>
      </c>
      <c r="U58">
        <f>L58+N58</f>
        <v>2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10</v>
      </c>
      <c r="G59">
        <v>19.850000000000001</v>
      </c>
      <c r="H59">
        <v>24.4</v>
      </c>
      <c r="I59">
        <v>44.2</v>
      </c>
      <c r="J59">
        <v>400</v>
      </c>
      <c r="K59">
        <v>500</v>
      </c>
      <c r="L59">
        <v>0</v>
      </c>
      <c r="M59">
        <v>0</v>
      </c>
      <c r="N59">
        <v>0</v>
      </c>
      <c r="O59">
        <v>0</v>
      </c>
      <c r="P59">
        <v>44</v>
      </c>
      <c r="Q59">
        <v>-0.5</v>
      </c>
      <c r="R59">
        <v>44</v>
      </c>
      <c r="S59">
        <v>20.56</v>
      </c>
      <c r="T59">
        <f>R59+T60</f>
        <v>220.4</v>
      </c>
      <c r="U59">
        <f>L59+N59</f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10</v>
      </c>
      <c r="G60">
        <v>25.85</v>
      </c>
      <c r="H60">
        <v>24</v>
      </c>
      <c r="I60">
        <v>49.8</v>
      </c>
      <c r="J60">
        <v>700</v>
      </c>
      <c r="K60">
        <v>600</v>
      </c>
      <c r="L60">
        <v>0</v>
      </c>
      <c r="M60">
        <v>0</v>
      </c>
      <c r="N60">
        <v>2</v>
      </c>
      <c r="O60">
        <v>2</v>
      </c>
      <c r="P60">
        <v>22</v>
      </c>
      <c r="Q60">
        <v>-11.2</v>
      </c>
      <c r="R60">
        <v>15.1</v>
      </c>
      <c r="S60">
        <v>23.93</v>
      </c>
      <c r="T60">
        <f>R60+T61</f>
        <v>176.4</v>
      </c>
      <c r="U60">
        <f>L60+N60</f>
        <v>2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10</v>
      </c>
      <c r="G61">
        <v>28.85</v>
      </c>
      <c r="H61">
        <v>23.05</v>
      </c>
      <c r="I61">
        <v>51.9</v>
      </c>
      <c r="J61">
        <v>500</v>
      </c>
      <c r="K61">
        <v>800</v>
      </c>
      <c r="L61">
        <v>0</v>
      </c>
      <c r="M61">
        <v>0</v>
      </c>
      <c r="N61">
        <v>0</v>
      </c>
      <c r="O61">
        <v>0</v>
      </c>
      <c r="P61">
        <v>51.6</v>
      </c>
      <c r="Q61">
        <v>0.3</v>
      </c>
      <c r="R61">
        <v>51.5</v>
      </c>
      <c r="S61">
        <v>22.61</v>
      </c>
      <c r="T61">
        <f>R61+T62</f>
        <v>161.30000000000001</v>
      </c>
      <c r="U61">
        <f>L61+N61</f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10</v>
      </c>
      <c r="G62">
        <v>26.95</v>
      </c>
      <c r="H62">
        <v>22.65</v>
      </c>
      <c r="I62">
        <v>49.6</v>
      </c>
      <c r="J62">
        <v>700</v>
      </c>
      <c r="K62">
        <v>900</v>
      </c>
      <c r="L62">
        <v>1</v>
      </c>
      <c r="M62">
        <v>1</v>
      </c>
      <c r="N62">
        <v>4</v>
      </c>
      <c r="O62">
        <v>4</v>
      </c>
      <c r="P62">
        <v>16.100000000000001</v>
      </c>
      <c r="Q62">
        <v>-63.6</v>
      </c>
      <c r="R62">
        <v>-53.8</v>
      </c>
      <c r="S62">
        <v>25.58</v>
      </c>
      <c r="T62">
        <f>R62+T63</f>
        <v>109.80000000000003</v>
      </c>
      <c r="U62">
        <f>L62+N62</f>
        <v>5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10</v>
      </c>
      <c r="G63">
        <v>25.35</v>
      </c>
      <c r="H63">
        <v>25.8</v>
      </c>
      <c r="I63">
        <v>51.2</v>
      </c>
      <c r="J63">
        <v>800</v>
      </c>
      <c r="K63">
        <v>700</v>
      </c>
      <c r="L63">
        <v>0</v>
      </c>
      <c r="M63">
        <v>0</v>
      </c>
      <c r="N63">
        <v>0</v>
      </c>
      <c r="O63">
        <v>0</v>
      </c>
      <c r="P63">
        <v>50.7</v>
      </c>
      <c r="Q63">
        <v>-5.0999999999999996</v>
      </c>
      <c r="R63">
        <v>50.7</v>
      </c>
      <c r="S63">
        <v>28.16</v>
      </c>
      <c r="T63">
        <f>R63+T64</f>
        <v>163.60000000000002</v>
      </c>
      <c r="U63">
        <f>L63+N63</f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10</v>
      </c>
      <c r="G64">
        <v>22.9</v>
      </c>
      <c r="H64">
        <v>24.9</v>
      </c>
      <c r="I64">
        <v>47.8</v>
      </c>
      <c r="J64">
        <v>700</v>
      </c>
      <c r="K64">
        <v>1100</v>
      </c>
      <c r="L64">
        <v>1</v>
      </c>
      <c r="M64">
        <v>1</v>
      </c>
      <c r="N64">
        <v>0</v>
      </c>
      <c r="O64">
        <v>0</v>
      </c>
      <c r="P64">
        <v>36.299999999999997</v>
      </c>
      <c r="Q64">
        <v>-8.4</v>
      </c>
      <c r="R64">
        <v>34.700000000000003</v>
      </c>
      <c r="S64">
        <v>31.98</v>
      </c>
      <c r="T64">
        <f>R64+T65</f>
        <v>112.9</v>
      </c>
      <c r="U64">
        <f>L64+N64</f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10</v>
      </c>
      <c r="G65">
        <v>22.15</v>
      </c>
      <c r="H65">
        <v>23.75</v>
      </c>
      <c r="I65">
        <v>45.9</v>
      </c>
      <c r="J65">
        <v>800</v>
      </c>
      <c r="K65">
        <v>800</v>
      </c>
      <c r="L65">
        <v>1</v>
      </c>
      <c r="M65">
        <v>1</v>
      </c>
      <c r="N65">
        <v>0</v>
      </c>
      <c r="O65">
        <v>0</v>
      </c>
      <c r="P65">
        <v>34</v>
      </c>
      <c r="Q65">
        <v>-0.5</v>
      </c>
      <c r="R65">
        <v>34</v>
      </c>
      <c r="S65">
        <v>22.01</v>
      </c>
      <c r="T65">
        <f>R65+T66</f>
        <v>78.2</v>
      </c>
      <c r="U65">
        <f>L65+N65</f>
        <v>1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10</v>
      </c>
      <c r="G66">
        <v>22.85</v>
      </c>
      <c r="H66">
        <v>24.8</v>
      </c>
      <c r="I66">
        <v>47.7</v>
      </c>
      <c r="J66">
        <v>500</v>
      </c>
      <c r="K66">
        <v>700</v>
      </c>
      <c r="L66">
        <v>2</v>
      </c>
      <c r="M66">
        <v>1</v>
      </c>
      <c r="N66">
        <v>1</v>
      </c>
      <c r="O66">
        <v>1</v>
      </c>
      <c r="P66">
        <v>20.2</v>
      </c>
      <c r="Q66">
        <v>-23.4</v>
      </c>
      <c r="R66">
        <v>-23</v>
      </c>
      <c r="S66">
        <v>21.07</v>
      </c>
      <c r="T66">
        <f>R66+T67</f>
        <v>44.2</v>
      </c>
      <c r="U66">
        <f>L66+N66</f>
        <v>3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10</v>
      </c>
      <c r="G67">
        <v>22.8</v>
      </c>
      <c r="H67">
        <v>25.95</v>
      </c>
      <c r="I67">
        <v>48.8</v>
      </c>
      <c r="J67">
        <v>400</v>
      </c>
      <c r="K67">
        <v>400</v>
      </c>
      <c r="L67">
        <v>0</v>
      </c>
      <c r="M67">
        <v>0</v>
      </c>
      <c r="N67">
        <v>2</v>
      </c>
      <c r="O67">
        <v>2</v>
      </c>
      <c r="P67">
        <v>36.200000000000003</v>
      </c>
      <c r="Q67">
        <v>-5.7</v>
      </c>
      <c r="R67">
        <v>17.2</v>
      </c>
      <c r="S67">
        <v>17.79</v>
      </c>
      <c r="T67">
        <f>R67+T68</f>
        <v>67.2</v>
      </c>
      <c r="U67">
        <f>L67+N67</f>
        <v>2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10</v>
      </c>
      <c r="G68">
        <v>29.5</v>
      </c>
      <c r="H68">
        <v>19.7</v>
      </c>
      <c r="I68">
        <v>49.2</v>
      </c>
      <c r="J68">
        <v>300</v>
      </c>
      <c r="K68">
        <v>400</v>
      </c>
      <c r="L68">
        <v>0</v>
      </c>
      <c r="M68">
        <v>0</v>
      </c>
      <c r="N68">
        <v>0</v>
      </c>
      <c r="O68">
        <v>0</v>
      </c>
      <c r="P68">
        <v>49</v>
      </c>
      <c r="Q68">
        <v>-1.8</v>
      </c>
      <c r="R68">
        <v>49</v>
      </c>
      <c r="S68">
        <v>16.71</v>
      </c>
      <c r="T68">
        <f>R68+T69</f>
        <v>50</v>
      </c>
      <c r="U68">
        <f>L68+N68</f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10</v>
      </c>
      <c r="G69">
        <v>23.35</v>
      </c>
      <c r="H69">
        <v>27.65</v>
      </c>
      <c r="I69">
        <v>51</v>
      </c>
      <c r="J69">
        <v>400</v>
      </c>
      <c r="K69">
        <v>400</v>
      </c>
      <c r="L69">
        <v>1</v>
      </c>
      <c r="M69">
        <v>1</v>
      </c>
      <c r="N69">
        <v>0</v>
      </c>
      <c r="O69">
        <v>0</v>
      </c>
      <c r="P69">
        <v>41.2</v>
      </c>
      <c r="Q69">
        <v>-16.399999999999999</v>
      </c>
      <c r="R69">
        <v>1</v>
      </c>
      <c r="S69">
        <v>17.98</v>
      </c>
      <c r="T69">
        <f>R69+T70</f>
        <v>1</v>
      </c>
      <c r="U69">
        <f>L69+N69</f>
        <v>1</v>
      </c>
    </row>
  </sheetData>
  <autoFilter ref="A1:U69" xr:uid="{00000000-0001-0000-01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69"/>
  <sheetViews>
    <sheetView workbookViewId="0">
      <selection activeCell="K12" sqref="K1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10</v>
      </c>
      <c r="G2">
        <v>30.55</v>
      </c>
      <c r="H2">
        <v>28.15</v>
      </c>
      <c r="I2">
        <v>58.7</v>
      </c>
      <c r="J2">
        <v>200</v>
      </c>
      <c r="K2">
        <v>200</v>
      </c>
      <c r="L2">
        <v>2</v>
      </c>
      <c r="M2">
        <v>1</v>
      </c>
      <c r="N2">
        <v>0</v>
      </c>
      <c r="O2">
        <v>0</v>
      </c>
      <c r="P2">
        <v>12.8</v>
      </c>
      <c r="Q2">
        <v>-3.1</v>
      </c>
      <c r="R2">
        <v>12.8</v>
      </c>
      <c r="S2">
        <v>0</v>
      </c>
      <c r="T2">
        <f>R2+T3</f>
        <v>1251.5999999999997</v>
      </c>
      <c r="U2">
        <f>L2+N2</f>
        <v>2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10</v>
      </c>
      <c r="G3">
        <v>28.5</v>
      </c>
      <c r="H3">
        <v>21.8</v>
      </c>
      <c r="I3">
        <v>50.3</v>
      </c>
      <c r="J3">
        <v>200</v>
      </c>
      <c r="K3">
        <v>400</v>
      </c>
      <c r="L3">
        <v>0</v>
      </c>
      <c r="M3">
        <v>0</v>
      </c>
      <c r="N3">
        <v>0</v>
      </c>
      <c r="O3">
        <v>0</v>
      </c>
      <c r="P3">
        <v>50</v>
      </c>
      <c r="Q3">
        <v>1.1000000000000001</v>
      </c>
      <c r="R3">
        <v>50</v>
      </c>
      <c r="S3">
        <v>11.43</v>
      </c>
      <c r="T3">
        <f>R3+T4</f>
        <v>1238.7999999999997</v>
      </c>
      <c r="U3">
        <f>L3+N3</f>
        <v>0</v>
      </c>
      <c r="Y3" t="s">
        <v>19</v>
      </c>
      <c r="Z3">
        <f>COUNTIF($R$2:$R$68,"&gt;0")</f>
        <v>53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10</v>
      </c>
      <c r="G4">
        <v>31.45</v>
      </c>
      <c r="H4">
        <v>26.9</v>
      </c>
      <c r="I4">
        <v>58.4</v>
      </c>
      <c r="J4">
        <v>200</v>
      </c>
      <c r="K4">
        <v>300</v>
      </c>
      <c r="L4">
        <v>0</v>
      </c>
      <c r="M4">
        <v>0</v>
      </c>
      <c r="N4">
        <v>3</v>
      </c>
      <c r="O4">
        <v>3</v>
      </c>
      <c r="P4">
        <v>13.5</v>
      </c>
      <c r="Q4">
        <v>-14.1</v>
      </c>
      <c r="R4">
        <v>13.5</v>
      </c>
      <c r="S4">
        <v>11.94</v>
      </c>
      <c r="T4">
        <f>R4+T5</f>
        <v>1188.7999999999997</v>
      </c>
      <c r="U4">
        <f>L4+N4</f>
        <v>3</v>
      </c>
      <c r="Y4" t="s">
        <v>20</v>
      </c>
      <c r="Z4">
        <f>COUNTIF($R$2:$R$68,"&lt;=0")</f>
        <v>14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10</v>
      </c>
      <c r="G5">
        <v>26.15</v>
      </c>
      <c r="H5">
        <v>24.45</v>
      </c>
      <c r="I5">
        <v>50.6</v>
      </c>
      <c r="J5">
        <v>200</v>
      </c>
      <c r="K5">
        <v>300</v>
      </c>
      <c r="L5">
        <v>1</v>
      </c>
      <c r="M5">
        <v>0</v>
      </c>
      <c r="N5">
        <v>1</v>
      </c>
      <c r="O5">
        <v>1</v>
      </c>
      <c r="P5">
        <v>19.7</v>
      </c>
      <c r="Q5">
        <v>-4.3</v>
      </c>
      <c r="R5">
        <v>-2.6</v>
      </c>
      <c r="S5">
        <v>11.91</v>
      </c>
      <c r="T5">
        <f>R5+T6</f>
        <v>1175.2999999999997</v>
      </c>
      <c r="U5">
        <f>L5+N5</f>
        <v>2</v>
      </c>
      <c r="Y5" t="s">
        <v>21</v>
      </c>
      <c r="Z5" s="2">
        <f>Z3/(Z3+Z4)</f>
        <v>0.79104477611940294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10</v>
      </c>
      <c r="G6">
        <v>26.05</v>
      </c>
      <c r="H6">
        <v>28.8</v>
      </c>
      <c r="I6">
        <v>54.8</v>
      </c>
      <c r="J6">
        <v>300</v>
      </c>
      <c r="K6">
        <v>300</v>
      </c>
      <c r="L6">
        <v>1</v>
      </c>
      <c r="M6">
        <v>1</v>
      </c>
      <c r="N6">
        <v>0</v>
      </c>
      <c r="O6">
        <v>0</v>
      </c>
      <c r="P6">
        <v>41.4</v>
      </c>
      <c r="Q6">
        <v>-2.2000000000000002</v>
      </c>
      <c r="R6">
        <v>41.3</v>
      </c>
      <c r="S6">
        <v>11.8</v>
      </c>
      <c r="T6">
        <f>R6+T7</f>
        <v>1177.8999999999996</v>
      </c>
      <c r="U6">
        <f>L6+N6</f>
        <v>1</v>
      </c>
      <c r="Y6" t="s">
        <v>22</v>
      </c>
      <c r="Z6" s="3">
        <f>100%-Z5</f>
        <v>0.20895522388059706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10</v>
      </c>
      <c r="G7">
        <v>24.4</v>
      </c>
      <c r="H7">
        <v>29.3</v>
      </c>
      <c r="I7">
        <v>53.7</v>
      </c>
      <c r="J7">
        <v>300</v>
      </c>
      <c r="K7">
        <v>300</v>
      </c>
      <c r="L7">
        <v>3</v>
      </c>
      <c r="M7">
        <v>3</v>
      </c>
      <c r="N7">
        <v>0</v>
      </c>
      <c r="O7">
        <v>0</v>
      </c>
      <c r="P7">
        <v>9.8000000000000007</v>
      </c>
      <c r="Q7">
        <v>-20.5</v>
      </c>
      <c r="R7">
        <v>9.8000000000000007</v>
      </c>
      <c r="S7">
        <v>13.63</v>
      </c>
      <c r="T7">
        <f>R7+T8</f>
        <v>1136.5999999999997</v>
      </c>
      <c r="U7">
        <f>L7+N7</f>
        <v>3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10</v>
      </c>
      <c r="G8">
        <v>27</v>
      </c>
      <c r="H8">
        <v>20.45</v>
      </c>
      <c r="I8">
        <v>47.4</v>
      </c>
      <c r="J8">
        <v>300</v>
      </c>
      <c r="K8">
        <v>500</v>
      </c>
      <c r="L8">
        <v>4</v>
      </c>
      <c r="M8">
        <v>4</v>
      </c>
      <c r="N8">
        <v>0</v>
      </c>
      <c r="O8">
        <v>0</v>
      </c>
      <c r="P8">
        <v>3.5</v>
      </c>
      <c r="Q8">
        <v>-21.8</v>
      </c>
      <c r="R8">
        <v>3.5</v>
      </c>
      <c r="S8">
        <v>14.49</v>
      </c>
      <c r="T8">
        <f>R8+T9</f>
        <v>1126.7999999999997</v>
      </c>
      <c r="U8">
        <f>L8+N8</f>
        <v>4</v>
      </c>
      <c r="Y8" t="s">
        <v>23</v>
      </c>
      <c r="Z8" s="4">
        <f>AVERAGEIF($R$2:$R$68,"&gt;0")</f>
        <v>27.828301886792449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10</v>
      </c>
      <c r="G9">
        <v>23.2</v>
      </c>
      <c r="H9">
        <v>22.75</v>
      </c>
      <c r="I9">
        <v>46</v>
      </c>
      <c r="J9">
        <v>600</v>
      </c>
      <c r="K9">
        <v>500</v>
      </c>
      <c r="L9">
        <v>4</v>
      </c>
      <c r="M9">
        <v>4</v>
      </c>
      <c r="N9">
        <v>0</v>
      </c>
      <c r="O9">
        <v>0</v>
      </c>
      <c r="P9">
        <v>19</v>
      </c>
      <c r="Q9">
        <v>-28.6</v>
      </c>
      <c r="R9">
        <v>-10.5</v>
      </c>
      <c r="S9">
        <v>16.22</v>
      </c>
      <c r="T9">
        <f>R9+T10</f>
        <v>1123.2999999999997</v>
      </c>
      <c r="U9">
        <f>L9+N9</f>
        <v>4</v>
      </c>
      <c r="Y9" t="s">
        <v>24</v>
      </c>
      <c r="Z9" s="4">
        <f>AVERAGEIF($R$2:$R$68,"&lt;=0")</f>
        <v>-16.021428571428572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10</v>
      </c>
      <c r="G10">
        <v>21.35</v>
      </c>
      <c r="H10">
        <v>21.3</v>
      </c>
      <c r="I10">
        <v>42.7</v>
      </c>
      <c r="J10">
        <v>200</v>
      </c>
      <c r="K10">
        <v>300</v>
      </c>
      <c r="L10">
        <v>2</v>
      </c>
      <c r="M10">
        <v>2</v>
      </c>
      <c r="N10">
        <v>0</v>
      </c>
      <c r="O10">
        <v>0</v>
      </c>
      <c r="P10">
        <v>18.2</v>
      </c>
      <c r="Q10">
        <v>-10</v>
      </c>
      <c r="R10">
        <v>18.100000000000001</v>
      </c>
      <c r="S10">
        <v>12.73</v>
      </c>
      <c r="T10">
        <f>R10+T11</f>
        <v>1133.7999999999997</v>
      </c>
      <c r="U10">
        <f>L10+N10</f>
        <v>2</v>
      </c>
      <c r="Y10" t="s">
        <v>25</v>
      </c>
      <c r="Z10" s="4">
        <f>Z8/ABS(Z9)</f>
        <v>1.736942605506439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10</v>
      </c>
      <c r="G11">
        <v>19.5</v>
      </c>
      <c r="H11">
        <v>21.35</v>
      </c>
      <c r="I11">
        <v>40.799999999999997</v>
      </c>
      <c r="J11">
        <v>300</v>
      </c>
      <c r="K11">
        <v>300</v>
      </c>
      <c r="L11">
        <v>0</v>
      </c>
      <c r="M11">
        <v>0</v>
      </c>
      <c r="N11">
        <v>0</v>
      </c>
      <c r="O11">
        <v>0</v>
      </c>
      <c r="P11">
        <v>40.6</v>
      </c>
      <c r="Q11">
        <v>-3.3</v>
      </c>
      <c r="R11">
        <v>40.6</v>
      </c>
      <c r="S11">
        <v>12.97</v>
      </c>
      <c r="T11">
        <f>R11+T12</f>
        <v>1115.6999999999998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10</v>
      </c>
      <c r="G12">
        <v>24.15</v>
      </c>
      <c r="H12">
        <v>23.1</v>
      </c>
      <c r="I12">
        <v>47.2</v>
      </c>
      <c r="J12">
        <v>500</v>
      </c>
      <c r="K12">
        <v>500</v>
      </c>
      <c r="L12">
        <v>0</v>
      </c>
      <c r="M12">
        <v>0</v>
      </c>
      <c r="N12">
        <v>0</v>
      </c>
      <c r="O12">
        <v>0</v>
      </c>
      <c r="P12">
        <v>47</v>
      </c>
      <c r="Q12">
        <v>1.7</v>
      </c>
      <c r="R12">
        <v>47</v>
      </c>
      <c r="S12">
        <v>15.08</v>
      </c>
      <c r="T12">
        <f>R12+T13</f>
        <v>1075.0999999999999</v>
      </c>
      <c r="U12">
        <f>L12+N12</f>
        <v>0</v>
      </c>
      <c r="Y12" t="s">
        <v>26</v>
      </c>
      <c r="Z12">
        <f>MAX($R$2:$R$68)</f>
        <v>57.4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10</v>
      </c>
      <c r="G13">
        <v>26.85</v>
      </c>
      <c r="H13">
        <v>27.05</v>
      </c>
      <c r="I13">
        <v>53.9</v>
      </c>
      <c r="J13">
        <v>200</v>
      </c>
      <c r="K13">
        <v>300</v>
      </c>
      <c r="L13">
        <v>0</v>
      </c>
      <c r="M13">
        <v>0</v>
      </c>
      <c r="N13">
        <v>3</v>
      </c>
      <c r="O13">
        <v>3</v>
      </c>
      <c r="P13">
        <v>7.2</v>
      </c>
      <c r="Q13">
        <v>-22.4</v>
      </c>
      <c r="R13">
        <v>6.9</v>
      </c>
      <c r="S13">
        <v>12.89</v>
      </c>
      <c r="T13">
        <f>R13+T14</f>
        <v>1028.0999999999999</v>
      </c>
      <c r="U13">
        <f>L13+N13</f>
        <v>3</v>
      </c>
      <c r="Y13" t="s">
        <v>27</v>
      </c>
      <c r="Z13">
        <f>MIN($R$2:$R$68)</f>
        <v>-53.8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10</v>
      </c>
      <c r="G14">
        <v>20.95</v>
      </c>
      <c r="H14">
        <v>23.2</v>
      </c>
      <c r="I14">
        <v>44.2</v>
      </c>
      <c r="J14">
        <v>400</v>
      </c>
      <c r="K14">
        <v>400</v>
      </c>
      <c r="L14">
        <v>0</v>
      </c>
      <c r="M14">
        <v>0</v>
      </c>
      <c r="N14">
        <v>0</v>
      </c>
      <c r="O14">
        <v>0</v>
      </c>
      <c r="P14">
        <v>43.9</v>
      </c>
      <c r="Q14">
        <v>-1.1000000000000001</v>
      </c>
      <c r="R14">
        <v>43.9</v>
      </c>
      <c r="S14">
        <v>13.04</v>
      </c>
      <c r="T14">
        <f>R14+T15</f>
        <v>1021.1999999999999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10</v>
      </c>
      <c r="G15">
        <v>27</v>
      </c>
      <c r="H15">
        <v>24.2</v>
      </c>
      <c r="I15">
        <v>51.2</v>
      </c>
      <c r="J15">
        <v>1000</v>
      </c>
      <c r="K15">
        <v>1600</v>
      </c>
      <c r="L15">
        <v>0</v>
      </c>
      <c r="M15">
        <v>0</v>
      </c>
      <c r="N15">
        <v>0</v>
      </c>
      <c r="O15">
        <v>0</v>
      </c>
      <c r="P15">
        <v>51</v>
      </c>
      <c r="Q15">
        <v>-0.2</v>
      </c>
      <c r="R15">
        <v>50.8</v>
      </c>
      <c r="S15">
        <v>15.73</v>
      </c>
      <c r="T15">
        <f>R15+T16</f>
        <v>977.3</v>
      </c>
      <c r="U15">
        <f>L15+N15</f>
        <v>0</v>
      </c>
      <c r="Y15" t="s">
        <v>28</v>
      </c>
      <c r="Z15" s="4">
        <f>(Z5*Z8)+(Z6*Z9)</f>
        <v>18.66567164179104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10</v>
      </c>
      <c r="G16">
        <v>21.5</v>
      </c>
      <c r="H16">
        <v>24.6</v>
      </c>
      <c r="I16">
        <v>46.1</v>
      </c>
      <c r="J16">
        <v>500</v>
      </c>
      <c r="K16">
        <v>500</v>
      </c>
      <c r="L16">
        <v>0</v>
      </c>
      <c r="M16">
        <v>0</v>
      </c>
      <c r="N16">
        <v>2</v>
      </c>
      <c r="O16">
        <v>2</v>
      </c>
      <c r="P16">
        <v>21.6</v>
      </c>
      <c r="Q16">
        <v>-10.6</v>
      </c>
      <c r="R16">
        <v>11.7</v>
      </c>
      <c r="S16">
        <v>14.66</v>
      </c>
      <c r="T16">
        <f>R16+T17</f>
        <v>926.5</v>
      </c>
      <c r="U16">
        <f>L16+N16</f>
        <v>2</v>
      </c>
      <c r="Y16" t="s">
        <v>29</v>
      </c>
      <c r="Z16" s="4">
        <f>(Z10*Z5)-Z6</f>
        <v>1.1650441506244964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10</v>
      </c>
      <c r="G17">
        <v>21.2</v>
      </c>
      <c r="H17">
        <v>20.05</v>
      </c>
      <c r="I17">
        <v>41.2</v>
      </c>
      <c r="J17">
        <v>300</v>
      </c>
      <c r="K17">
        <v>500</v>
      </c>
      <c r="L17">
        <v>0</v>
      </c>
      <c r="M17">
        <v>0</v>
      </c>
      <c r="N17">
        <v>0</v>
      </c>
      <c r="O17">
        <v>0</v>
      </c>
      <c r="P17">
        <v>41</v>
      </c>
      <c r="Q17">
        <v>0.1</v>
      </c>
      <c r="R17">
        <v>41</v>
      </c>
      <c r="S17">
        <v>13.96</v>
      </c>
      <c r="T17">
        <f>R17+T18</f>
        <v>914.8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10</v>
      </c>
      <c r="G18">
        <v>23.8</v>
      </c>
      <c r="H18">
        <v>24.5</v>
      </c>
      <c r="I18">
        <v>48.3</v>
      </c>
      <c r="J18">
        <v>500</v>
      </c>
      <c r="K18">
        <v>500</v>
      </c>
      <c r="L18">
        <v>0</v>
      </c>
      <c r="M18">
        <v>0</v>
      </c>
      <c r="N18">
        <v>3</v>
      </c>
      <c r="O18">
        <v>3</v>
      </c>
      <c r="P18">
        <v>4.5</v>
      </c>
      <c r="Q18">
        <v>-24.4</v>
      </c>
      <c r="R18">
        <v>4.5</v>
      </c>
      <c r="S18">
        <v>15.28</v>
      </c>
      <c r="T18">
        <f>R18+T19</f>
        <v>873.8</v>
      </c>
      <c r="U18">
        <f>L18+N18</f>
        <v>3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10</v>
      </c>
      <c r="G19">
        <v>22</v>
      </c>
      <c r="H19">
        <v>24.35</v>
      </c>
      <c r="I19">
        <v>46.4</v>
      </c>
      <c r="J19">
        <v>500</v>
      </c>
      <c r="K19">
        <v>500</v>
      </c>
      <c r="L19">
        <v>0</v>
      </c>
      <c r="M19">
        <v>0</v>
      </c>
      <c r="N19">
        <v>1</v>
      </c>
      <c r="O19">
        <v>1</v>
      </c>
      <c r="P19">
        <v>15.4</v>
      </c>
      <c r="Q19">
        <v>-28.8</v>
      </c>
      <c r="R19">
        <v>5</v>
      </c>
      <c r="S19">
        <v>14.98</v>
      </c>
      <c r="T19">
        <f>R19+T20</f>
        <v>869.3</v>
      </c>
      <c r="U19">
        <f>L19+N19</f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10</v>
      </c>
      <c r="G20">
        <v>23.15</v>
      </c>
      <c r="H20">
        <v>21.2</v>
      </c>
      <c r="I20">
        <v>44.3</v>
      </c>
      <c r="J20">
        <v>300</v>
      </c>
      <c r="K20">
        <v>400</v>
      </c>
      <c r="L20">
        <v>2</v>
      </c>
      <c r="M20">
        <v>1</v>
      </c>
      <c r="N20">
        <v>0</v>
      </c>
      <c r="O20">
        <v>0</v>
      </c>
      <c r="P20">
        <v>6.9</v>
      </c>
      <c r="Q20">
        <v>-12.3</v>
      </c>
      <c r="R20">
        <v>-7.5</v>
      </c>
      <c r="S20">
        <v>14.81</v>
      </c>
      <c r="T20">
        <f>R20+T21</f>
        <v>864.3</v>
      </c>
      <c r="U20">
        <f>L20+N20</f>
        <v>2</v>
      </c>
      <c r="Y20">
        <v>0</v>
      </c>
      <c r="Z20">
        <f>COUNTIF($U$2:$U$68,0)</f>
        <v>17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10</v>
      </c>
      <c r="G21">
        <v>27</v>
      </c>
      <c r="H21">
        <v>27</v>
      </c>
      <c r="I21">
        <v>54</v>
      </c>
      <c r="J21">
        <v>500</v>
      </c>
      <c r="K21">
        <v>700</v>
      </c>
      <c r="L21">
        <v>0</v>
      </c>
      <c r="M21">
        <v>0</v>
      </c>
      <c r="N21">
        <v>2</v>
      </c>
      <c r="O21">
        <v>2</v>
      </c>
      <c r="P21">
        <v>23.9</v>
      </c>
      <c r="Q21">
        <v>-12.6</v>
      </c>
      <c r="R21">
        <v>23.9</v>
      </c>
      <c r="S21">
        <v>15.19</v>
      </c>
      <c r="T21">
        <f>R21+T22</f>
        <v>871.8</v>
      </c>
      <c r="U21">
        <f>L21+N21</f>
        <v>2</v>
      </c>
      <c r="Y21">
        <v>1</v>
      </c>
      <c r="Z21">
        <f>COUNTIF($U$2:$U$68,1)</f>
        <v>13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10</v>
      </c>
      <c r="G22">
        <v>27.9</v>
      </c>
      <c r="H22">
        <v>21.9</v>
      </c>
      <c r="I22">
        <v>49.8</v>
      </c>
      <c r="J22">
        <v>100</v>
      </c>
      <c r="K22">
        <v>300</v>
      </c>
      <c r="L22">
        <v>0</v>
      </c>
      <c r="M22">
        <v>0</v>
      </c>
      <c r="N22">
        <v>2</v>
      </c>
      <c r="O22">
        <v>1</v>
      </c>
      <c r="P22">
        <v>17.8</v>
      </c>
      <c r="Q22">
        <v>-2.5</v>
      </c>
      <c r="R22">
        <v>-0.4</v>
      </c>
      <c r="S22">
        <v>13.73</v>
      </c>
      <c r="T22">
        <f>R22+T23</f>
        <v>847.9</v>
      </c>
      <c r="U22">
        <f>L22+N22</f>
        <v>2</v>
      </c>
      <c r="Y22">
        <v>2</v>
      </c>
      <c r="Z22">
        <f>COUNTIF($U$2:$U$68,2)</f>
        <v>16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10</v>
      </c>
      <c r="G23">
        <v>18.55</v>
      </c>
      <c r="H23">
        <v>22.2</v>
      </c>
      <c r="I23">
        <v>40.799999999999997</v>
      </c>
      <c r="J23">
        <v>300</v>
      </c>
      <c r="K23">
        <v>300</v>
      </c>
      <c r="L23">
        <v>1</v>
      </c>
      <c r="M23">
        <v>1</v>
      </c>
      <c r="N23">
        <v>0</v>
      </c>
      <c r="O23">
        <v>0</v>
      </c>
      <c r="P23">
        <v>28.3</v>
      </c>
      <c r="Q23">
        <v>-3.1</v>
      </c>
      <c r="R23">
        <v>25.4</v>
      </c>
      <c r="S23">
        <v>13.4</v>
      </c>
      <c r="T23">
        <f>R23+T24</f>
        <v>848.3</v>
      </c>
      <c r="U23">
        <f>L23+N23</f>
        <v>1</v>
      </c>
      <c r="Y23">
        <v>3</v>
      </c>
      <c r="Z23">
        <f>COUNTIF($U$2:$U$68,3)</f>
        <v>14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10</v>
      </c>
      <c r="G24">
        <v>18.75</v>
      </c>
      <c r="H24">
        <v>27.7</v>
      </c>
      <c r="I24">
        <v>46.4</v>
      </c>
      <c r="J24">
        <v>200</v>
      </c>
      <c r="K24">
        <v>200</v>
      </c>
      <c r="L24">
        <v>0</v>
      </c>
      <c r="M24">
        <v>0</v>
      </c>
      <c r="N24">
        <v>3</v>
      </c>
      <c r="O24">
        <v>3</v>
      </c>
      <c r="P24">
        <v>25.8</v>
      </c>
      <c r="Q24">
        <v>-33.9</v>
      </c>
      <c r="R24">
        <v>-12.8</v>
      </c>
      <c r="S24">
        <v>13.36</v>
      </c>
      <c r="T24">
        <f>R24+T25</f>
        <v>822.9</v>
      </c>
      <c r="U24">
        <f>L24+N24</f>
        <v>3</v>
      </c>
      <c r="Y24">
        <v>4</v>
      </c>
      <c r="Z24">
        <f>COUNTIF($U$2:$U$68,4)</f>
        <v>5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10</v>
      </c>
      <c r="G25">
        <v>22.7</v>
      </c>
      <c r="H25">
        <v>18.399999999999999</v>
      </c>
      <c r="I25">
        <v>41.1</v>
      </c>
      <c r="J25">
        <v>200</v>
      </c>
      <c r="K25">
        <v>200</v>
      </c>
      <c r="L25">
        <v>0</v>
      </c>
      <c r="M25">
        <v>0</v>
      </c>
      <c r="N25">
        <v>0</v>
      </c>
      <c r="O25">
        <v>0</v>
      </c>
      <c r="P25">
        <v>39.9</v>
      </c>
      <c r="Q25">
        <v>-0.9</v>
      </c>
      <c r="R25">
        <v>39.9</v>
      </c>
      <c r="S25">
        <v>13.48</v>
      </c>
      <c r="T25">
        <f>R25+T26</f>
        <v>835.69999999999993</v>
      </c>
      <c r="U25">
        <f>L25+N25</f>
        <v>0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10</v>
      </c>
      <c r="G26">
        <v>22.5</v>
      </c>
      <c r="H26">
        <v>21.2</v>
      </c>
      <c r="I26">
        <v>43.7</v>
      </c>
      <c r="J26">
        <v>200</v>
      </c>
      <c r="K26">
        <v>300</v>
      </c>
      <c r="L26">
        <v>0</v>
      </c>
      <c r="M26">
        <v>0</v>
      </c>
      <c r="N26">
        <v>0</v>
      </c>
      <c r="O26">
        <v>0</v>
      </c>
      <c r="P26">
        <v>43.3</v>
      </c>
      <c r="Q26">
        <v>0.3</v>
      </c>
      <c r="R26">
        <v>43.3</v>
      </c>
      <c r="S26">
        <v>14.88</v>
      </c>
      <c r="T26">
        <f>R26+T27</f>
        <v>795.8</v>
      </c>
      <c r="U26">
        <f>L26+N26</f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10</v>
      </c>
      <c r="G27">
        <v>18.7</v>
      </c>
      <c r="H27">
        <v>23.9</v>
      </c>
      <c r="I27">
        <v>42.6</v>
      </c>
      <c r="J27">
        <v>300</v>
      </c>
      <c r="K27">
        <v>200</v>
      </c>
      <c r="L27">
        <v>0</v>
      </c>
      <c r="M27">
        <v>0</v>
      </c>
      <c r="N27">
        <v>2</v>
      </c>
      <c r="O27">
        <v>2</v>
      </c>
      <c r="P27">
        <v>22.6</v>
      </c>
      <c r="Q27">
        <v>-8.5</v>
      </c>
      <c r="R27">
        <v>22.6</v>
      </c>
      <c r="S27">
        <v>15.57</v>
      </c>
      <c r="T27">
        <f>R27+T28</f>
        <v>752.5</v>
      </c>
      <c r="U27">
        <f>L27+N27</f>
        <v>2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10</v>
      </c>
      <c r="G28">
        <v>25</v>
      </c>
      <c r="H28">
        <v>24.4</v>
      </c>
      <c r="I28">
        <v>49.4</v>
      </c>
      <c r="J28">
        <v>400</v>
      </c>
      <c r="K28">
        <v>500</v>
      </c>
      <c r="L28">
        <v>1</v>
      </c>
      <c r="M28">
        <v>1</v>
      </c>
      <c r="N28">
        <v>0</v>
      </c>
      <c r="O28">
        <v>0</v>
      </c>
      <c r="P28">
        <v>39.299999999999997</v>
      </c>
      <c r="Q28">
        <v>-9.1999999999999993</v>
      </c>
      <c r="R28">
        <v>39.299999999999997</v>
      </c>
      <c r="S28">
        <v>15.94</v>
      </c>
      <c r="T28">
        <f>R28+T29</f>
        <v>729.9</v>
      </c>
      <c r="U28">
        <f>L28+N28</f>
        <v>1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10</v>
      </c>
      <c r="G29">
        <v>18.600000000000001</v>
      </c>
      <c r="H29">
        <v>25.7</v>
      </c>
      <c r="I29">
        <v>44.3</v>
      </c>
      <c r="J29">
        <v>300</v>
      </c>
      <c r="K29">
        <v>400</v>
      </c>
      <c r="L29">
        <v>0</v>
      </c>
      <c r="M29">
        <v>0</v>
      </c>
      <c r="N29">
        <v>0</v>
      </c>
      <c r="O29">
        <v>0</v>
      </c>
      <c r="P29">
        <v>44</v>
      </c>
      <c r="Q29">
        <v>0.4</v>
      </c>
      <c r="R29">
        <v>44</v>
      </c>
      <c r="S29">
        <v>16.600000000000001</v>
      </c>
      <c r="T29">
        <f>R29+T30</f>
        <v>690.6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10</v>
      </c>
      <c r="G30">
        <v>22.65</v>
      </c>
      <c r="H30">
        <v>23.7</v>
      </c>
      <c r="I30">
        <v>46.3</v>
      </c>
      <c r="J30">
        <v>400</v>
      </c>
      <c r="K30">
        <v>400</v>
      </c>
      <c r="L30">
        <v>0</v>
      </c>
      <c r="M30">
        <v>0</v>
      </c>
      <c r="N30">
        <v>1</v>
      </c>
      <c r="O30">
        <v>1</v>
      </c>
      <c r="P30">
        <v>34.299999999999997</v>
      </c>
      <c r="Q30">
        <v>-7</v>
      </c>
      <c r="R30">
        <v>34.299999999999997</v>
      </c>
      <c r="S30">
        <v>17.23</v>
      </c>
      <c r="T30">
        <f>R30+T31</f>
        <v>646.6</v>
      </c>
      <c r="U30">
        <f>L30+N30</f>
        <v>1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10</v>
      </c>
      <c r="G31">
        <v>23.4</v>
      </c>
      <c r="H31">
        <v>27.6</v>
      </c>
      <c r="I31">
        <v>51</v>
      </c>
      <c r="J31">
        <v>500</v>
      </c>
      <c r="K31">
        <v>400</v>
      </c>
      <c r="L31">
        <v>0</v>
      </c>
      <c r="M31">
        <v>0</v>
      </c>
      <c r="N31">
        <v>2</v>
      </c>
      <c r="O31">
        <v>2</v>
      </c>
      <c r="P31">
        <v>28.7</v>
      </c>
      <c r="Q31">
        <v>-12.6</v>
      </c>
      <c r="R31">
        <v>28.6</v>
      </c>
      <c r="S31">
        <v>20.29</v>
      </c>
      <c r="T31">
        <f>R31+T32</f>
        <v>612.30000000000007</v>
      </c>
      <c r="U31">
        <f>L31+N31</f>
        <v>2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10</v>
      </c>
      <c r="G32">
        <v>30.95</v>
      </c>
      <c r="H32">
        <v>26.35</v>
      </c>
      <c r="I32">
        <v>57.3</v>
      </c>
      <c r="J32">
        <v>300</v>
      </c>
      <c r="K32">
        <v>500</v>
      </c>
      <c r="L32">
        <v>0</v>
      </c>
      <c r="M32">
        <v>0</v>
      </c>
      <c r="N32">
        <v>0</v>
      </c>
      <c r="O32">
        <v>0</v>
      </c>
      <c r="P32">
        <v>57</v>
      </c>
      <c r="Q32">
        <v>-1.4</v>
      </c>
      <c r="R32">
        <v>57</v>
      </c>
      <c r="S32">
        <v>19.32</v>
      </c>
      <c r="T32">
        <f>R32+T33</f>
        <v>583.70000000000005</v>
      </c>
      <c r="U32">
        <f>L32+N32</f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10</v>
      </c>
      <c r="G33">
        <v>23.5</v>
      </c>
      <c r="H33">
        <v>20.9</v>
      </c>
      <c r="I33">
        <v>44.4</v>
      </c>
      <c r="J33">
        <v>600</v>
      </c>
      <c r="K33">
        <v>600</v>
      </c>
      <c r="L33">
        <v>0</v>
      </c>
      <c r="M33">
        <v>0</v>
      </c>
      <c r="N33">
        <v>3</v>
      </c>
      <c r="O33">
        <v>3</v>
      </c>
      <c r="P33">
        <v>19.7</v>
      </c>
      <c r="Q33">
        <v>-17.3</v>
      </c>
      <c r="R33">
        <v>2.6</v>
      </c>
      <c r="S33">
        <v>21.3</v>
      </c>
      <c r="T33">
        <f>R33+T34</f>
        <v>526.70000000000005</v>
      </c>
      <c r="U33">
        <f>L33+N33</f>
        <v>3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10</v>
      </c>
      <c r="G34">
        <v>23.1</v>
      </c>
      <c r="H34">
        <v>28.7</v>
      </c>
      <c r="I34">
        <v>51.8</v>
      </c>
      <c r="J34">
        <v>600</v>
      </c>
      <c r="K34">
        <v>600</v>
      </c>
      <c r="L34">
        <v>0</v>
      </c>
      <c r="M34">
        <v>0</v>
      </c>
      <c r="N34">
        <v>3</v>
      </c>
      <c r="O34">
        <v>3</v>
      </c>
      <c r="P34">
        <v>6.4</v>
      </c>
      <c r="Q34">
        <v>-26.8</v>
      </c>
      <c r="R34">
        <v>6.4</v>
      </c>
      <c r="S34">
        <v>18.82</v>
      </c>
      <c r="T34">
        <f>R34+T35</f>
        <v>524.1</v>
      </c>
      <c r="U34">
        <f>L34+N34</f>
        <v>3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10</v>
      </c>
      <c r="G35">
        <v>22.2</v>
      </c>
      <c r="H35">
        <v>25.5</v>
      </c>
      <c r="I35">
        <v>47.7</v>
      </c>
      <c r="J35">
        <v>700</v>
      </c>
      <c r="K35">
        <v>1100</v>
      </c>
      <c r="L35">
        <v>1</v>
      </c>
      <c r="M35">
        <v>1</v>
      </c>
      <c r="N35">
        <v>0</v>
      </c>
      <c r="O35">
        <v>0</v>
      </c>
      <c r="P35">
        <v>37.200000000000003</v>
      </c>
      <c r="Q35">
        <v>-2.9</v>
      </c>
      <c r="R35">
        <v>37.200000000000003</v>
      </c>
      <c r="S35">
        <v>18.39</v>
      </c>
      <c r="T35">
        <f>R35+T36</f>
        <v>517.70000000000005</v>
      </c>
      <c r="U35">
        <f>L35+N35</f>
        <v>1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10</v>
      </c>
      <c r="G36">
        <v>23.7</v>
      </c>
      <c r="H36">
        <v>26</v>
      </c>
      <c r="I36">
        <v>49.7</v>
      </c>
      <c r="J36">
        <v>400</v>
      </c>
      <c r="K36">
        <v>500</v>
      </c>
      <c r="L36">
        <v>3</v>
      </c>
      <c r="M36">
        <v>3</v>
      </c>
      <c r="N36">
        <v>0</v>
      </c>
      <c r="O36">
        <v>0</v>
      </c>
      <c r="P36">
        <v>14.4</v>
      </c>
      <c r="Q36">
        <v>-13.6</v>
      </c>
      <c r="R36">
        <v>14.3</v>
      </c>
      <c r="S36">
        <v>18.309999999999999</v>
      </c>
      <c r="T36">
        <f>R36+T37</f>
        <v>480.5</v>
      </c>
      <c r="U36">
        <f>L36+N36</f>
        <v>3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10</v>
      </c>
      <c r="G37">
        <v>24.1</v>
      </c>
      <c r="H37">
        <v>27.6</v>
      </c>
      <c r="I37">
        <v>51.7</v>
      </c>
      <c r="J37">
        <v>600</v>
      </c>
      <c r="K37">
        <v>800</v>
      </c>
      <c r="L37">
        <v>0</v>
      </c>
      <c r="M37">
        <v>0</v>
      </c>
      <c r="N37">
        <v>3</v>
      </c>
      <c r="O37">
        <v>3</v>
      </c>
      <c r="P37">
        <v>19.2</v>
      </c>
      <c r="Q37">
        <v>-17.3</v>
      </c>
      <c r="R37">
        <v>6.2</v>
      </c>
      <c r="S37">
        <v>19.87</v>
      </c>
      <c r="T37">
        <f>R37+T38</f>
        <v>466.2</v>
      </c>
      <c r="U37">
        <f>L37+N37</f>
        <v>3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10</v>
      </c>
      <c r="G38">
        <v>19.75</v>
      </c>
      <c r="H38">
        <v>22.8</v>
      </c>
      <c r="I38">
        <v>42.6</v>
      </c>
      <c r="J38">
        <v>400</v>
      </c>
      <c r="K38">
        <v>400</v>
      </c>
      <c r="L38">
        <v>0</v>
      </c>
      <c r="M38">
        <v>0</v>
      </c>
      <c r="N38">
        <v>1</v>
      </c>
      <c r="O38">
        <v>1</v>
      </c>
      <c r="P38">
        <v>24.6</v>
      </c>
      <c r="Q38">
        <v>-15</v>
      </c>
      <c r="R38">
        <v>24.6</v>
      </c>
      <c r="S38">
        <v>19.57</v>
      </c>
      <c r="T38">
        <f>R38+T39</f>
        <v>460</v>
      </c>
      <c r="U38">
        <f>L38+N38</f>
        <v>1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10</v>
      </c>
      <c r="G39">
        <v>23.35</v>
      </c>
      <c r="H39">
        <v>28.4</v>
      </c>
      <c r="I39">
        <v>51.8</v>
      </c>
      <c r="J39">
        <v>300</v>
      </c>
      <c r="K39">
        <v>300</v>
      </c>
      <c r="L39">
        <v>0</v>
      </c>
      <c r="M39">
        <v>0</v>
      </c>
      <c r="N39">
        <v>3</v>
      </c>
      <c r="O39">
        <v>3</v>
      </c>
      <c r="P39">
        <v>16.3</v>
      </c>
      <c r="Q39">
        <v>-19</v>
      </c>
      <c r="R39">
        <v>16.3</v>
      </c>
      <c r="S39">
        <v>17.350000000000001</v>
      </c>
      <c r="T39">
        <f>R39+T40</f>
        <v>435.4</v>
      </c>
      <c r="U39">
        <f>L39+N39</f>
        <v>3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10</v>
      </c>
      <c r="G40">
        <v>31.2</v>
      </c>
      <c r="H40">
        <v>23.45</v>
      </c>
      <c r="I40">
        <v>54.6</v>
      </c>
      <c r="J40">
        <v>300</v>
      </c>
      <c r="K40">
        <v>400</v>
      </c>
      <c r="L40">
        <v>0</v>
      </c>
      <c r="M40">
        <v>0</v>
      </c>
      <c r="N40">
        <v>0</v>
      </c>
      <c r="O40">
        <v>0</v>
      </c>
      <c r="P40">
        <v>54.4</v>
      </c>
      <c r="Q40">
        <v>0.1</v>
      </c>
      <c r="R40">
        <v>54.4</v>
      </c>
      <c r="S40">
        <v>18.36</v>
      </c>
      <c r="T40">
        <f>R40+T41</f>
        <v>419.09999999999997</v>
      </c>
      <c r="U40">
        <f>L40+N40</f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10</v>
      </c>
      <c r="G41">
        <v>25.8</v>
      </c>
      <c r="H41">
        <v>25.05</v>
      </c>
      <c r="I41">
        <v>50.8</v>
      </c>
      <c r="J41">
        <v>300</v>
      </c>
      <c r="K41">
        <v>400</v>
      </c>
      <c r="L41">
        <v>0</v>
      </c>
      <c r="M41">
        <v>0</v>
      </c>
      <c r="N41">
        <v>2</v>
      </c>
      <c r="O41">
        <v>2</v>
      </c>
      <c r="P41">
        <v>4.7</v>
      </c>
      <c r="Q41">
        <v>-9.6</v>
      </c>
      <c r="R41">
        <v>0.1</v>
      </c>
      <c r="S41">
        <v>19.260000000000002</v>
      </c>
      <c r="T41">
        <f>R41+T42</f>
        <v>364.7</v>
      </c>
      <c r="U41">
        <f>L41+N41</f>
        <v>2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10</v>
      </c>
      <c r="G42">
        <v>29.45</v>
      </c>
      <c r="H42">
        <v>28.2</v>
      </c>
      <c r="I42">
        <v>57.6</v>
      </c>
      <c r="J42">
        <v>300</v>
      </c>
      <c r="K42">
        <v>300</v>
      </c>
      <c r="L42">
        <v>0</v>
      </c>
      <c r="M42">
        <v>0</v>
      </c>
      <c r="N42">
        <v>0</v>
      </c>
      <c r="O42">
        <v>0</v>
      </c>
      <c r="P42">
        <v>57.4</v>
      </c>
      <c r="Q42">
        <v>-1.4</v>
      </c>
      <c r="R42">
        <v>57.4</v>
      </c>
      <c r="S42">
        <v>17.010000000000002</v>
      </c>
      <c r="T42">
        <f>R42+T43</f>
        <v>364.59999999999997</v>
      </c>
      <c r="U42">
        <f>L42+N42</f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10</v>
      </c>
      <c r="G43">
        <v>27.75</v>
      </c>
      <c r="H43">
        <v>29.35</v>
      </c>
      <c r="I43">
        <v>57.1</v>
      </c>
      <c r="J43">
        <v>300</v>
      </c>
      <c r="K43">
        <v>300</v>
      </c>
      <c r="L43">
        <v>1</v>
      </c>
      <c r="M43">
        <v>1</v>
      </c>
      <c r="N43">
        <v>0</v>
      </c>
      <c r="O43">
        <v>0</v>
      </c>
      <c r="P43">
        <v>42.2</v>
      </c>
      <c r="Q43">
        <v>-0.4</v>
      </c>
      <c r="R43">
        <v>42.2</v>
      </c>
      <c r="S43">
        <v>16.86</v>
      </c>
      <c r="T43">
        <f>R43+T44</f>
        <v>307.2</v>
      </c>
      <c r="U43">
        <f>L43+N43</f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10</v>
      </c>
      <c r="G44">
        <v>20.85</v>
      </c>
      <c r="H44">
        <v>28</v>
      </c>
      <c r="I44">
        <v>48.8</v>
      </c>
      <c r="J44">
        <v>400</v>
      </c>
      <c r="K44">
        <v>400</v>
      </c>
      <c r="L44">
        <v>0</v>
      </c>
      <c r="M44">
        <v>0</v>
      </c>
      <c r="N44">
        <v>3</v>
      </c>
      <c r="O44">
        <v>3</v>
      </c>
      <c r="P44">
        <v>8</v>
      </c>
      <c r="Q44">
        <v>-21.3</v>
      </c>
      <c r="R44">
        <v>-2.5</v>
      </c>
      <c r="S44">
        <v>18.34</v>
      </c>
      <c r="T44">
        <f>R44+T45</f>
        <v>265</v>
      </c>
      <c r="U44">
        <f>L44+N44</f>
        <v>3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10</v>
      </c>
      <c r="G45">
        <v>19.45</v>
      </c>
      <c r="H45">
        <v>24.5</v>
      </c>
      <c r="I45">
        <v>44</v>
      </c>
      <c r="J45">
        <v>400</v>
      </c>
      <c r="K45">
        <v>500</v>
      </c>
      <c r="L45">
        <v>2</v>
      </c>
      <c r="M45">
        <v>2</v>
      </c>
      <c r="N45">
        <v>0</v>
      </c>
      <c r="O45">
        <v>0</v>
      </c>
      <c r="P45">
        <v>25.3</v>
      </c>
      <c r="Q45">
        <v>-3.7</v>
      </c>
      <c r="R45">
        <v>25.2</v>
      </c>
      <c r="S45">
        <v>19.2</v>
      </c>
      <c r="T45">
        <f>R45+T46</f>
        <v>267.5</v>
      </c>
      <c r="U45">
        <f>L45+N45</f>
        <v>2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10</v>
      </c>
      <c r="G46">
        <v>23.7</v>
      </c>
      <c r="H46">
        <v>26.4</v>
      </c>
      <c r="I46">
        <v>50.1</v>
      </c>
      <c r="J46">
        <v>500</v>
      </c>
      <c r="K46">
        <v>600</v>
      </c>
      <c r="L46">
        <v>0</v>
      </c>
      <c r="M46">
        <v>0</v>
      </c>
      <c r="N46">
        <v>4</v>
      </c>
      <c r="O46">
        <v>4</v>
      </c>
      <c r="P46">
        <v>3.3</v>
      </c>
      <c r="Q46">
        <v>-28.7</v>
      </c>
      <c r="R46">
        <v>-1.4</v>
      </c>
      <c r="S46">
        <v>21.84</v>
      </c>
      <c r="T46">
        <f>R46+T47</f>
        <v>242.29999999999998</v>
      </c>
      <c r="U46">
        <f>L46+N46</f>
        <v>4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10</v>
      </c>
      <c r="G47">
        <v>23.05</v>
      </c>
      <c r="H47">
        <v>26.85</v>
      </c>
      <c r="I47">
        <v>49.9</v>
      </c>
      <c r="J47">
        <v>400</v>
      </c>
      <c r="K47">
        <v>600</v>
      </c>
      <c r="L47">
        <v>0</v>
      </c>
      <c r="M47">
        <v>0</v>
      </c>
      <c r="N47">
        <v>3</v>
      </c>
      <c r="O47">
        <v>3</v>
      </c>
      <c r="P47">
        <v>24.6</v>
      </c>
      <c r="Q47">
        <v>-16.8</v>
      </c>
      <c r="R47">
        <v>2.6</v>
      </c>
      <c r="S47">
        <v>20.88</v>
      </c>
      <c r="T47">
        <f>R47+T48</f>
        <v>243.7</v>
      </c>
      <c r="U47">
        <f>L47+N47</f>
        <v>3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10</v>
      </c>
      <c r="G48">
        <v>26</v>
      </c>
      <c r="H48">
        <v>21.95</v>
      </c>
      <c r="I48">
        <v>48</v>
      </c>
      <c r="J48">
        <v>300</v>
      </c>
      <c r="K48">
        <v>400</v>
      </c>
      <c r="L48">
        <v>0</v>
      </c>
      <c r="M48">
        <v>0</v>
      </c>
      <c r="N48">
        <v>1</v>
      </c>
      <c r="O48">
        <v>0</v>
      </c>
      <c r="P48">
        <v>1.9</v>
      </c>
      <c r="Q48">
        <v>-13.8</v>
      </c>
      <c r="R48">
        <v>0.6</v>
      </c>
      <c r="S48">
        <v>22.87</v>
      </c>
      <c r="T48">
        <f>R48+T49</f>
        <v>241.1</v>
      </c>
      <c r="U48">
        <f>L48+N48</f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10</v>
      </c>
      <c r="G49">
        <v>23.2</v>
      </c>
      <c r="H49">
        <v>31.2</v>
      </c>
      <c r="I49">
        <v>54.4</v>
      </c>
      <c r="J49">
        <v>400</v>
      </c>
      <c r="K49">
        <v>200</v>
      </c>
      <c r="L49">
        <v>3</v>
      </c>
      <c r="M49">
        <v>3</v>
      </c>
      <c r="N49">
        <v>1</v>
      </c>
      <c r="O49">
        <v>1</v>
      </c>
      <c r="P49">
        <v>0</v>
      </c>
      <c r="Q49">
        <v>-37.200000000000003</v>
      </c>
      <c r="R49">
        <v>-3.8</v>
      </c>
      <c r="S49">
        <v>19.14</v>
      </c>
      <c r="T49">
        <f>R49+T50</f>
        <v>240.5</v>
      </c>
      <c r="U49">
        <f>L49+N49</f>
        <v>4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10</v>
      </c>
      <c r="G50">
        <v>22.15</v>
      </c>
      <c r="H50">
        <v>20.5</v>
      </c>
      <c r="I50">
        <v>42.6</v>
      </c>
      <c r="J50">
        <v>500</v>
      </c>
      <c r="K50">
        <v>500</v>
      </c>
      <c r="L50">
        <v>0</v>
      </c>
      <c r="M50">
        <v>0</v>
      </c>
      <c r="N50">
        <v>0</v>
      </c>
      <c r="O50">
        <v>0</v>
      </c>
      <c r="P50">
        <v>42.4</v>
      </c>
      <c r="Q50">
        <v>0.8</v>
      </c>
      <c r="R50">
        <v>42.3</v>
      </c>
      <c r="S50">
        <v>20.32</v>
      </c>
      <c r="T50">
        <f>R50+T51</f>
        <v>244.3</v>
      </c>
      <c r="U50">
        <f>L50+N50</f>
        <v>0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10</v>
      </c>
      <c r="G51">
        <v>22.5</v>
      </c>
      <c r="H51">
        <v>26.1</v>
      </c>
      <c r="I51">
        <v>48.6</v>
      </c>
      <c r="J51">
        <v>300</v>
      </c>
      <c r="K51">
        <v>500</v>
      </c>
      <c r="L51">
        <v>1</v>
      </c>
      <c r="M51">
        <v>0</v>
      </c>
      <c r="N51">
        <v>1</v>
      </c>
      <c r="O51">
        <v>1</v>
      </c>
      <c r="P51">
        <v>13</v>
      </c>
      <c r="Q51">
        <v>-52.3</v>
      </c>
      <c r="R51">
        <v>-36.9</v>
      </c>
      <c r="S51">
        <v>22.72</v>
      </c>
      <c r="T51">
        <f>R51+T52</f>
        <v>202</v>
      </c>
      <c r="U51">
        <f>L51+N51</f>
        <v>2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10</v>
      </c>
      <c r="G52">
        <v>25.05</v>
      </c>
      <c r="H52">
        <v>24.1</v>
      </c>
      <c r="I52">
        <v>49.2</v>
      </c>
      <c r="J52">
        <v>400</v>
      </c>
      <c r="K52">
        <v>600</v>
      </c>
      <c r="L52">
        <v>1</v>
      </c>
      <c r="M52">
        <v>1</v>
      </c>
      <c r="N52">
        <v>0</v>
      </c>
      <c r="O52">
        <v>0</v>
      </c>
      <c r="P52">
        <v>38.4</v>
      </c>
      <c r="Q52">
        <v>-4.0999999999999996</v>
      </c>
      <c r="R52">
        <v>38.4</v>
      </c>
      <c r="S52">
        <v>24.56</v>
      </c>
      <c r="T52">
        <f>R52+T53</f>
        <v>238.9</v>
      </c>
      <c r="U52">
        <f>L52+N52</f>
        <v>1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10</v>
      </c>
      <c r="G53">
        <v>23.35</v>
      </c>
      <c r="H53">
        <v>22.2</v>
      </c>
      <c r="I53">
        <v>45.6</v>
      </c>
      <c r="J53">
        <v>700</v>
      </c>
      <c r="K53">
        <v>700</v>
      </c>
      <c r="L53">
        <v>0</v>
      </c>
      <c r="M53">
        <v>0</v>
      </c>
      <c r="N53">
        <v>2</v>
      </c>
      <c r="O53">
        <v>2</v>
      </c>
      <c r="P53">
        <v>23.3</v>
      </c>
      <c r="Q53">
        <v>-6.4</v>
      </c>
      <c r="R53">
        <v>16.2</v>
      </c>
      <c r="S53">
        <v>24.27</v>
      </c>
      <c r="T53">
        <f>R53+T54</f>
        <v>200.5</v>
      </c>
      <c r="U53">
        <f>L53+N53</f>
        <v>2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10</v>
      </c>
      <c r="G54">
        <v>30.75</v>
      </c>
      <c r="H54">
        <v>21.45</v>
      </c>
      <c r="I54">
        <v>52.2</v>
      </c>
      <c r="J54">
        <v>300</v>
      </c>
      <c r="K54">
        <v>400</v>
      </c>
      <c r="L54">
        <v>2</v>
      </c>
      <c r="M54">
        <v>2</v>
      </c>
      <c r="N54">
        <v>2</v>
      </c>
      <c r="O54">
        <v>1</v>
      </c>
      <c r="P54">
        <v>9.1999999999999993</v>
      </c>
      <c r="Q54">
        <v>-19.5</v>
      </c>
      <c r="R54">
        <v>-16.7</v>
      </c>
      <c r="S54">
        <v>20.29</v>
      </c>
      <c r="T54">
        <f>R54+T55</f>
        <v>184.3</v>
      </c>
      <c r="U54">
        <f>L54+N54</f>
        <v>4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10</v>
      </c>
      <c r="G55">
        <v>24.1</v>
      </c>
      <c r="H55">
        <v>24.9</v>
      </c>
      <c r="I55">
        <v>49</v>
      </c>
      <c r="J55">
        <v>300</v>
      </c>
      <c r="K55">
        <v>400</v>
      </c>
      <c r="L55">
        <v>2</v>
      </c>
      <c r="M55">
        <v>1</v>
      </c>
      <c r="N55">
        <v>1</v>
      </c>
      <c r="O55">
        <v>1</v>
      </c>
      <c r="P55">
        <v>6.8</v>
      </c>
      <c r="Q55">
        <v>-33.700000000000003</v>
      </c>
      <c r="R55">
        <v>-25.1</v>
      </c>
      <c r="S55">
        <v>19.38</v>
      </c>
      <c r="T55">
        <f>R55+T56</f>
        <v>201</v>
      </c>
      <c r="U55">
        <f>L55+N55</f>
        <v>3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10</v>
      </c>
      <c r="G56">
        <v>29</v>
      </c>
      <c r="H56">
        <v>22.75</v>
      </c>
      <c r="I56">
        <v>51.8</v>
      </c>
      <c r="J56">
        <v>300</v>
      </c>
      <c r="K56">
        <v>400</v>
      </c>
      <c r="L56">
        <v>5</v>
      </c>
      <c r="M56">
        <v>5</v>
      </c>
      <c r="N56">
        <v>0</v>
      </c>
      <c r="O56">
        <v>0</v>
      </c>
      <c r="P56">
        <v>7.2</v>
      </c>
      <c r="Q56">
        <v>-33.6</v>
      </c>
      <c r="R56">
        <v>-27.3</v>
      </c>
      <c r="S56">
        <v>17.850000000000001</v>
      </c>
      <c r="T56">
        <f>R56+T57</f>
        <v>226.1</v>
      </c>
      <c r="U56">
        <f>L56+N56</f>
        <v>5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10</v>
      </c>
      <c r="G57">
        <v>20.6</v>
      </c>
      <c r="H57">
        <v>22.2</v>
      </c>
      <c r="I57">
        <v>42.8</v>
      </c>
      <c r="J57">
        <v>500</v>
      </c>
      <c r="K57">
        <v>400</v>
      </c>
      <c r="L57">
        <v>0</v>
      </c>
      <c r="M57">
        <v>0</v>
      </c>
      <c r="N57">
        <v>1</v>
      </c>
      <c r="O57">
        <v>1</v>
      </c>
      <c r="P57">
        <v>29.4</v>
      </c>
      <c r="Q57">
        <v>-4.2</v>
      </c>
      <c r="R57">
        <v>29.4</v>
      </c>
      <c r="S57">
        <v>17.79</v>
      </c>
      <c r="T57">
        <f>R57+T58</f>
        <v>253.4</v>
      </c>
      <c r="U57">
        <f>L57+N57</f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10</v>
      </c>
      <c r="G58">
        <v>28.05</v>
      </c>
      <c r="H58">
        <v>22.35</v>
      </c>
      <c r="I58">
        <v>50.4</v>
      </c>
      <c r="J58">
        <v>300</v>
      </c>
      <c r="K58">
        <v>400</v>
      </c>
      <c r="L58">
        <v>2</v>
      </c>
      <c r="M58">
        <v>2</v>
      </c>
      <c r="N58">
        <v>0</v>
      </c>
      <c r="O58">
        <v>0</v>
      </c>
      <c r="P58">
        <v>3.6</v>
      </c>
      <c r="Q58">
        <v>-28.9</v>
      </c>
      <c r="R58">
        <v>3.6</v>
      </c>
      <c r="S58">
        <v>19</v>
      </c>
      <c r="T58">
        <f>R58+T59</f>
        <v>224</v>
      </c>
      <c r="U58">
        <f>L58+N58</f>
        <v>2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10</v>
      </c>
      <c r="G59">
        <v>19.850000000000001</v>
      </c>
      <c r="H59">
        <v>24.4</v>
      </c>
      <c r="I59">
        <v>44.2</v>
      </c>
      <c r="J59">
        <v>400</v>
      </c>
      <c r="K59">
        <v>500</v>
      </c>
      <c r="L59">
        <v>0</v>
      </c>
      <c r="M59">
        <v>0</v>
      </c>
      <c r="N59">
        <v>0</v>
      </c>
      <c r="O59">
        <v>0</v>
      </c>
      <c r="P59">
        <v>44</v>
      </c>
      <c r="Q59">
        <v>-0.5</v>
      </c>
      <c r="R59">
        <v>44</v>
      </c>
      <c r="S59">
        <v>20.56</v>
      </c>
      <c r="T59">
        <f>R59+T60</f>
        <v>220.4</v>
      </c>
      <c r="U59">
        <f>L59+N59</f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10</v>
      </c>
      <c r="G60">
        <v>25.85</v>
      </c>
      <c r="H60">
        <v>24</v>
      </c>
      <c r="I60">
        <v>49.8</v>
      </c>
      <c r="J60">
        <v>700</v>
      </c>
      <c r="K60">
        <v>600</v>
      </c>
      <c r="L60">
        <v>0</v>
      </c>
      <c r="M60">
        <v>0</v>
      </c>
      <c r="N60">
        <v>2</v>
      </c>
      <c r="O60">
        <v>2</v>
      </c>
      <c r="P60">
        <v>22</v>
      </c>
      <c r="Q60">
        <v>-11.2</v>
      </c>
      <c r="R60">
        <v>15.1</v>
      </c>
      <c r="S60">
        <v>23.93</v>
      </c>
      <c r="T60">
        <f>R60+T61</f>
        <v>176.4</v>
      </c>
      <c r="U60">
        <f>L60+N60</f>
        <v>2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10</v>
      </c>
      <c r="G61">
        <v>28.85</v>
      </c>
      <c r="H61">
        <v>23.05</v>
      </c>
      <c r="I61">
        <v>51.9</v>
      </c>
      <c r="J61">
        <v>500</v>
      </c>
      <c r="K61">
        <v>800</v>
      </c>
      <c r="L61">
        <v>0</v>
      </c>
      <c r="M61">
        <v>0</v>
      </c>
      <c r="N61">
        <v>0</v>
      </c>
      <c r="O61">
        <v>0</v>
      </c>
      <c r="P61">
        <v>51.6</v>
      </c>
      <c r="Q61">
        <v>0.3</v>
      </c>
      <c r="R61">
        <v>51.5</v>
      </c>
      <c r="S61">
        <v>22.61</v>
      </c>
      <c r="T61">
        <f>R61+T62</f>
        <v>161.30000000000001</v>
      </c>
      <c r="U61">
        <f>L61+N61</f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10</v>
      </c>
      <c r="G62">
        <v>26.95</v>
      </c>
      <c r="H62">
        <v>22.65</v>
      </c>
      <c r="I62">
        <v>49.6</v>
      </c>
      <c r="J62">
        <v>700</v>
      </c>
      <c r="K62">
        <v>900</v>
      </c>
      <c r="L62">
        <v>1</v>
      </c>
      <c r="M62">
        <v>1</v>
      </c>
      <c r="N62">
        <v>4</v>
      </c>
      <c r="O62">
        <v>4</v>
      </c>
      <c r="P62">
        <v>16.100000000000001</v>
      </c>
      <c r="Q62">
        <v>-63.6</v>
      </c>
      <c r="R62">
        <v>-53.8</v>
      </c>
      <c r="S62">
        <v>25.58</v>
      </c>
      <c r="T62">
        <f>R62+T63</f>
        <v>109.80000000000003</v>
      </c>
      <c r="U62">
        <f>L62+N62</f>
        <v>5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10</v>
      </c>
      <c r="G63">
        <v>25.35</v>
      </c>
      <c r="H63">
        <v>25.8</v>
      </c>
      <c r="I63">
        <v>51.2</v>
      </c>
      <c r="J63">
        <v>800</v>
      </c>
      <c r="K63">
        <v>700</v>
      </c>
      <c r="L63">
        <v>0</v>
      </c>
      <c r="M63">
        <v>0</v>
      </c>
      <c r="N63">
        <v>0</v>
      </c>
      <c r="O63">
        <v>0</v>
      </c>
      <c r="P63">
        <v>50.7</v>
      </c>
      <c r="Q63">
        <v>-5.0999999999999996</v>
      </c>
      <c r="R63">
        <v>50.7</v>
      </c>
      <c r="S63">
        <v>28.16</v>
      </c>
      <c r="T63">
        <f>R63+T64</f>
        <v>163.60000000000002</v>
      </c>
      <c r="U63">
        <f>L63+N63</f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10</v>
      </c>
      <c r="G64">
        <v>22.9</v>
      </c>
      <c r="H64">
        <v>24.9</v>
      </c>
      <c r="I64">
        <v>47.8</v>
      </c>
      <c r="J64">
        <v>700</v>
      </c>
      <c r="K64">
        <v>1100</v>
      </c>
      <c r="L64">
        <v>1</v>
      </c>
      <c r="M64">
        <v>1</v>
      </c>
      <c r="N64">
        <v>0</v>
      </c>
      <c r="O64">
        <v>0</v>
      </c>
      <c r="P64">
        <v>36.299999999999997</v>
      </c>
      <c r="Q64">
        <v>-8.4</v>
      </c>
      <c r="R64">
        <v>34.700000000000003</v>
      </c>
      <c r="S64">
        <v>31.98</v>
      </c>
      <c r="T64">
        <f>R64+T65</f>
        <v>112.9</v>
      </c>
      <c r="U64">
        <f>L64+N64</f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10</v>
      </c>
      <c r="G65">
        <v>22.15</v>
      </c>
      <c r="H65">
        <v>23.75</v>
      </c>
      <c r="I65">
        <v>45.9</v>
      </c>
      <c r="J65">
        <v>800</v>
      </c>
      <c r="K65">
        <v>800</v>
      </c>
      <c r="L65">
        <v>1</v>
      </c>
      <c r="M65">
        <v>1</v>
      </c>
      <c r="N65">
        <v>0</v>
      </c>
      <c r="O65">
        <v>0</v>
      </c>
      <c r="P65">
        <v>34</v>
      </c>
      <c r="Q65">
        <v>-0.5</v>
      </c>
      <c r="R65">
        <v>34</v>
      </c>
      <c r="S65">
        <v>22.01</v>
      </c>
      <c r="T65">
        <f>R65+T66</f>
        <v>78.2</v>
      </c>
      <c r="U65">
        <f>L65+N65</f>
        <v>1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10</v>
      </c>
      <c r="G66">
        <v>22.85</v>
      </c>
      <c r="H66">
        <v>24.8</v>
      </c>
      <c r="I66">
        <v>47.7</v>
      </c>
      <c r="J66">
        <v>500</v>
      </c>
      <c r="K66">
        <v>700</v>
      </c>
      <c r="L66">
        <v>2</v>
      </c>
      <c r="M66">
        <v>1</v>
      </c>
      <c r="N66">
        <v>1</v>
      </c>
      <c r="O66">
        <v>1</v>
      </c>
      <c r="P66">
        <v>20.2</v>
      </c>
      <c r="Q66">
        <v>-23.4</v>
      </c>
      <c r="R66">
        <v>-23</v>
      </c>
      <c r="S66">
        <v>21.07</v>
      </c>
      <c r="T66">
        <f>R66+T67</f>
        <v>44.2</v>
      </c>
      <c r="U66">
        <f>L66+N66</f>
        <v>3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10</v>
      </c>
      <c r="G67">
        <v>22.8</v>
      </c>
      <c r="H67">
        <v>25.95</v>
      </c>
      <c r="I67">
        <v>48.8</v>
      </c>
      <c r="J67">
        <v>400</v>
      </c>
      <c r="K67">
        <v>400</v>
      </c>
      <c r="L67">
        <v>0</v>
      </c>
      <c r="M67">
        <v>0</v>
      </c>
      <c r="N67">
        <v>2</v>
      </c>
      <c r="O67">
        <v>2</v>
      </c>
      <c r="P67">
        <v>36.200000000000003</v>
      </c>
      <c r="Q67">
        <v>-5.7</v>
      </c>
      <c r="R67">
        <v>17.2</v>
      </c>
      <c r="S67">
        <v>17.79</v>
      </c>
      <c r="T67">
        <f>R67+T68</f>
        <v>67.2</v>
      </c>
      <c r="U67">
        <f>L67+N67</f>
        <v>2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10</v>
      </c>
      <c r="G68">
        <v>29.5</v>
      </c>
      <c r="H68">
        <v>19.7</v>
      </c>
      <c r="I68">
        <v>49.2</v>
      </c>
      <c r="J68">
        <v>300</v>
      </c>
      <c r="K68">
        <v>400</v>
      </c>
      <c r="L68">
        <v>0</v>
      </c>
      <c r="M68">
        <v>0</v>
      </c>
      <c r="N68">
        <v>0</v>
      </c>
      <c r="O68">
        <v>0</v>
      </c>
      <c r="P68">
        <v>49</v>
      </c>
      <c r="Q68">
        <v>-1.8</v>
      </c>
      <c r="R68">
        <v>49</v>
      </c>
      <c r="S68">
        <v>16.71</v>
      </c>
      <c r="T68">
        <f>R68+T69</f>
        <v>50</v>
      </c>
      <c r="U68">
        <f>L68+N68</f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10</v>
      </c>
      <c r="G69">
        <v>23.35</v>
      </c>
      <c r="H69">
        <v>27.65</v>
      </c>
      <c r="I69">
        <v>51</v>
      </c>
      <c r="J69">
        <v>400</v>
      </c>
      <c r="K69">
        <v>400</v>
      </c>
      <c r="L69">
        <v>1</v>
      </c>
      <c r="M69">
        <v>1</v>
      </c>
      <c r="N69">
        <v>0</v>
      </c>
      <c r="O69">
        <v>0</v>
      </c>
      <c r="P69">
        <v>41.2</v>
      </c>
      <c r="Q69">
        <v>-16.399999999999999</v>
      </c>
      <c r="R69">
        <v>1</v>
      </c>
      <c r="S69">
        <v>17.98</v>
      </c>
      <c r="T69">
        <f>R69+T70</f>
        <v>1</v>
      </c>
      <c r="U69">
        <f>L69+N69</f>
        <v>1</v>
      </c>
    </row>
  </sheetData>
  <autoFilter ref="A1:U69" xr:uid="{00000000-0001-0000-0100-000000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69"/>
  <sheetViews>
    <sheetView workbookViewId="0">
      <selection activeCell="V23" sqref="V2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10</v>
      </c>
      <c r="G2">
        <v>30.55</v>
      </c>
      <c r="H2">
        <v>28.15</v>
      </c>
      <c r="I2">
        <v>58.7</v>
      </c>
      <c r="J2">
        <v>200</v>
      </c>
      <c r="K2">
        <v>200</v>
      </c>
      <c r="L2">
        <v>2</v>
      </c>
      <c r="M2">
        <v>1</v>
      </c>
      <c r="N2">
        <v>0</v>
      </c>
      <c r="O2">
        <v>0</v>
      </c>
      <c r="P2">
        <v>12.8</v>
      </c>
      <c r="Q2">
        <v>-3.1</v>
      </c>
      <c r="R2">
        <v>12.8</v>
      </c>
      <c r="S2">
        <v>0</v>
      </c>
      <c r="T2">
        <f>R2+T3</f>
        <v>1251.5999999999997</v>
      </c>
      <c r="U2">
        <f>L2+N2</f>
        <v>2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10</v>
      </c>
      <c r="G3">
        <v>28.5</v>
      </c>
      <c r="H3">
        <v>21.8</v>
      </c>
      <c r="I3">
        <v>50.3</v>
      </c>
      <c r="J3">
        <v>200</v>
      </c>
      <c r="K3">
        <v>400</v>
      </c>
      <c r="L3">
        <v>0</v>
      </c>
      <c r="M3">
        <v>0</v>
      </c>
      <c r="N3">
        <v>0</v>
      </c>
      <c r="O3">
        <v>0</v>
      </c>
      <c r="P3">
        <v>50</v>
      </c>
      <c r="Q3">
        <v>1.1000000000000001</v>
      </c>
      <c r="R3">
        <v>50</v>
      </c>
      <c r="S3">
        <v>11.43</v>
      </c>
      <c r="T3">
        <f>R3+T4</f>
        <v>1238.7999999999997</v>
      </c>
      <c r="U3">
        <f>L3+N3</f>
        <v>0</v>
      </c>
      <c r="Y3" t="s">
        <v>19</v>
      </c>
      <c r="Z3">
        <f>COUNTIF($R$2:$R$68,"&gt;0")</f>
        <v>53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10</v>
      </c>
      <c r="G4">
        <v>31.45</v>
      </c>
      <c r="H4">
        <v>26.9</v>
      </c>
      <c r="I4">
        <v>58.4</v>
      </c>
      <c r="J4">
        <v>200</v>
      </c>
      <c r="K4">
        <v>300</v>
      </c>
      <c r="L4">
        <v>0</v>
      </c>
      <c r="M4">
        <v>0</v>
      </c>
      <c r="N4">
        <v>3</v>
      </c>
      <c r="O4">
        <v>3</v>
      </c>
      <c r="P4">
        <v>13.5</v>
      </c>
      <c r="Q4">
        <v>-14.1</v>
      </c>
      <c r="R4">
        <v>13.5</v>
      </c>
      <c r="S4">
        <v>11.94</v>
      </c>
      <c r="T4">
        <f>R4+T5</f>
        <v>1188.7999999999997</v>
      </c>
      <c r="U4">
        <f>L4+N4</f>
        <v>3</v>
      </c>
      <c r="Y4" t="s">
        <v>20</v>
      </c>
      <c r="Z4">
        <f>COUNTIF($R$2:$R$68,"&lt;=0")</f>
        <v>14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10</v>
      </c>
      <c r="G5">
        <v>26.15</v>
      </c>
      <c r="H5">
        <v>24.45</v>
      </c>
      <c r="I5">
        <v>50.6</v>
      </c>
      <c r="J5">
        <v>200</v>
      </c>
      <c r="K5">
        <v>300</v>
      </c>
      <c r="L5">
        <v>1</v>
      </c>
      <c r="M5">
        <v>0</v>
      </c>
      <c r="N5">
        <v>1</v>
      </c>
      <c r="O5">
        <v>1</v>
      </c>
      <c r="P5">
        <v>19.7</v>
      </c>
      <c r="Q5">
        <v>-4.3</v>
      </c>
      <c r="R5">
        <v>-2.6</v>
      </c>
      <c r="S5">
        <v>11.91</v>
      </c>
      <c r="T5">
        <f>R5+T6</f>
        <v>1175.2999999999997</v>
      </c>
      <c r="U5">
        <f>L5+N5</f>
        <v>2</v>
      </c>
      <c r="Y5" t="s">
        <v>21</v>
      </c>
      <c r="Z5" s="2">
        <f>Z3/(Z3+Z4)</f>
        <v>0.79104477611940294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10</v>
      </c>
      <c r="G6">
        <v>26.05</v>
      </c>
      <c r="H6">
        <v>28.8</v>
      </c>
      <c r="I6">
        <v>54.8</v>
      </c>
      <c r="J6">
        <v>300</v>
      </c>
      <c r="K6">
        <v>300</v>
      </c>
      <c r="L6">
        <v>1</v>
      </c>
      <c r="M6">
        <v>1</v>
      </c>
      <c r="N6">
        <v>0</v>
      </c>
      <c r="O6">
        <v>0</v>
      </c>
      <c r="P6">
        <v>41.4</v>
      </c>
      <c r="Q6">
        <v>-2.2000000000000002</v>
      </c>
      <c r="R6">
        <v>41.3</v>
      </c>
      <c r="S6">
        <v>11.8</v>
      </c>
      <c r="T6">
        <f>R6+T7</f>
        <v>1177.8999999999996</v>
      </c>
      <c r="U6">
        <f>L6+N6</f>
        <v>1</v>
      </c>
      <c r="Y6" t="s">
        <v>22</v>
      </c>
      <c r="Z6" s="3">
        <f>100%-Z5</f>
        <v>0.20895522388059706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10</v>
      </c>
      <c r="G7">
        <v>24.4</v>
      </c>
      <c r="H7">
        <v>29.3</v>
      </c>
      <c r="I7">
        <v>53.7</v>
      </c>
      <c r="J7">
        <v>300</v>
      </c>
      <c r="K7">
        <v>300</v>
      </c>
      <c r="L7">
        <v>3</v>
      </c>
      <c r="M7">
        <v>3</v>
      </c>
      <c r="N7">
        <v>0</v>
      </c>
      <c r="O7">
        <v>0</v>
      </c>
      <c r="P7">
        <v>9.8000000000000007</v>
      </c>
      <c r="Q7">
        <v>-20.5</v>
      </c>
      <c r="R7">
        <v>9.8000000000000007</v>
      </c>
      <c r="S7">
        <v>13.63</v>
      </c>
      <c r="T7">
        <f>R7+T8</f>
        <v>1136.5999999999997</v>
      </c>
      <c r="U7">
        <f>L7+N7</f>
        <v>3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10</v>
      </c>
      <c r="G8">
        <v>27</v>
      </c>
      <c r="H8">
        <v>20.45</v>
      </c>
      <c r="I8">
        <v>47.4</v>
      </c>
      <c r="J8">
        <v>300</v>
      </c>
      <c r="K8">
        <v>500</v>
      </c>
      <c r="L8">
        <v>4</v>
      </c>
      <c r="M8">
        <v>4</v>
      </c>
      <c r="N8">
        <v>0</v>
      </c>
      <c r="O8">
        <v>0</v>
      </c>
      <c r="P8">
        <v>3.5</v>
      </c>
      <c r="Q8">
        <v>-21.8</v>
      </c>
      <c r="R8">
        <v>3.5</v>
      </c>
      <c r="S8">
        <v>14.49</v>
      </c>
      <c r="T8">
        <f>R8+T9</f>
        <v>1126.7999999999997</v>
      </c>
      <c r="U8">
        <f>L8+N8</f>
        <v>4</v>
      </c>
      <c r="Y8" t="s">
        <v>23</v>
      </c>
      <c r="Z8" s="4">
        <f>AVERAGEIF($R$2:$R$68,"&gt;0")</f>
        <v>27.828301886792449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10</v>
      </c>
      <c r="G9">
        <v>23.2</v>
      </c>
      <c r="H9">
        <v>22.75</v>
      </c>
      <c r="I9">
        <v>46</v>
      </c>
      <c r="J9">
        <v>600</v>
      </c>
      <c r="K9">
        <v>500</v>
      </c>
      <c r="L9">
        <v>4</v>
      </c>
      <c r="M9">
        <v>4</v>
      </c>
      <c r="N9">
        <v>0</v>
      </c>
      <c r="O9">
        <v>0</v>
      </c>
      <c r="P9">
        <v>19</v>
      </c>
      <c r="Q9">
        <v>-28.6</v>
      </c>
      <c r="R9">
        <v>-10.5</v>
      </c>
      <c r="S9">
        <v>16.22</v>
      </c>
      <c r="T9">
        <f>R9+T10</f>
        <v>1123.2999999999997</v>
      </c>
      <c r="U9">
        <f>L9+N9</f>
        <v>4</v>
      </c>
      <c r="Y9" t="s">
        <v>24</v>
      </c>
      <c r="Z9" s="4">
        <f>AVERAGEIF($R$2:$R$68,"&lt;=0")</f>
        <v>-16.021428571428572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10</v>
      </c>
      <c r="G10">
        <v>21.35</v>
      </c>
      <c r="H10">
        <v>21.3</v>
      </c>
      <c r="I10">
        <v>42.7</v>
      </c>
      <c r="J10">
        <v>200</v>
      </c>
      <c r="K10">
        <v>300</v>
      </c>
      <c r="L10">
        <v>2</v>
      </c>
      <c r="M10">
        <v>2</v>
      </c>
      <c r="N10">
        <v>0</v>
      </c>
      <c r="O10">
        <v>0</v>
      </c>
      <c r="P10">
        <v>18.2</v>
      </c>
      <c r="Q10">
        <v>-10</v>
      </c>
      <c r="R10">
        <v>18.100000000000001</v>
      </c>
      <c r="S10">
        <v>12.73</v>
      </c>
      <c r="T10">
        <f>R10+T11</f>
        <v>1133.7999999999997</v>
      </c>
      <c r="U10">
        <f>L10+N10</f>
        <v>2</v>
      </c>
      <c r="Y10" t="s">
        <v>25</v>
      </c>
      <c r="Z10" s="4">
        <f>Z8/ABS(Z9)</f>
        <v>1.736942605506439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10</v>
      </c>
      <c r="G11">
        <v>19.5</v>
      </c>
      <c r="H11">
        <v>21.35</v>
      </c>
      <c r="I11">
        <v>40.799999999999997</v>
      </c>
      <c r="J11">
        <v>300</v>
      </c>
      <c r="K11">
        <v>300</v>
      </c>
      <c r="L11">
        <v>0</v>
      </c>
      <c r="M11">
        <v>0</v>
      </c>
      <c r="N11">
        <v>0</v>
      </c>
      <c r="O11">
        <v>0</v>
      </c>
      <c r="P11">
        <v>40.6</v>
      </c>
      <c r="Q11">
        <v>-3.3</v>
      </c>
      <c r="R11">
        <v>40.6</v>
      </c>
      <c r="S11">
        <v>12.97</v>
      </c>
      <c r="T11">
        <f>R11+T12</f>
        <v>1115.6999999999998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10</v>
      </c>
      <c r="G12">
        <v>24.15</v>
      </c>
      <c r="H12">
        <v>23.1</v>
      </c>
      <c r="I12">
        <v>47.2</v>
      </c>
      <c r="J12">
        <v>500</v>
      </c>
      <c r="K12">
        <v>500</v>
      </c>
      <c r="L12">
        <v>0</v>
      </c>
      <c r="M12">
        <v>0</v>
      </c>
      <c r="N12">
        <v>0</v>
      </c>
      <c r="O12">
        <v>0</v>
      </c>
      <c r="P12">
        <v>47</v>
      </c>
      <c r="Q12">
        <v>1.7</v>
      </c>
      <c r="R12">
        <v>47</v>
      </c>
      <c r="S12">
        <v>15.08</v>
      </c>
      <c r="T12">
        <f>R12+T13</f>
        <v>1075.0999999999999</v>
      </c>
      <c r="U12">
        <f>L12+N12</f>
        <v>0</v>
      </c>
      <c r="Y12" t="s">
        <v>26</v>
      </c>
      <c r="Z12">
        <f>MAX($R$2:$R$68)</f>
        <v>57.4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10</v>
      </c>
      <c r="G13">
        <v>26.85</v>
      </c>
      <c r="H13">
        <v>27.05</v>
      </c>
      <c r="I13">
        <v>53.9</v>
      </c>
      <c r="J13">
        <v>200</v>
      </c>
      <c r="K13">
        <v>300</v>
      </c>
      <c r="L13">
        <v>0</v>
      </c>
      <c r="M13">
        <v>0</v>
      </c>
      <c r="N13">
        <v>3</v>
      </c>
      <c r="O13">
        <v>3</v>
      </c>
      <c r="P13">
        <v>7.2</v>
      </c>
      <c r="Q13">
        <v>-22.4</v>
      </c>
      <c r="R13">
        <v>6.9</v>
      </c>
      <c r="S13">
        <v>12.89</v>
      </c>
      <c r="T13">
        <f>R13+T14</f>
        <v>1028.0999999999999</v>
      </c>
      <c r="U13">
        <f>L13+N13</f>
        <v>3</v>
      </c>
      <c r="Y13" t="s">
        <v>27</v>
      </c>
      <c r="Z13">
        <f>MIN($R$2:$R$68)</f>
        <v>-53.8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10</v>
      </c>
      <c r="G14">
        <v>20.95</v>
      </c>
      <c r="H14">
        <v>23.2</v>
      </c>
      <c r="I14">
        <v>44.2</v>
      </c>
      <c r="J14">
        <v>400</v>
      </c>
      <c r="K14">
        <v>400</v>
      </c>
      <c r="L14">
        <v>0</v>
      </c>
      <c r="M14">
        <v>0</v>
      </c>
      <c r="N14">
        <v>0</v>
      </c>
      <c r="O14">
        <v>0</v>
      </c>
      <c r="P14">
        <v>43.9</v>
      </c>
      <c r="Q14">
        <v>-1.1000000000000001</v>
      </c>
      <c r="R14">
        <v>43.9</v>
      </c>
      <c r="S14">
        <v>13.04</v>
      </c>
      <c r="T14">
        <f>R14+T15</f>
        <v>1021.1999999999999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10</v>
      </c>
      <c r="G15">
        <v>27</v>
      </c>
      <c r="H15">
        <v>24.2</v>
      </c>
      <c r="I15">
        <v>51.2</v>
      </c>
      <c r="J15">
        <v>1000</v>
      </c>
      <c r="K15">
        <v>1600</v>
      </c>
      <c r="L15">
        <v>0</v>
      </c>
      <c r="M15">
        <v>0</v>
      </c>
      <c r="N15">
        <v>0</v>
      </c>
      <c r="O15">
        <v>0</v>
      </c>
      <c r="P15">
        <v>51</v>
      </c>
      <c r="Q15">
        <v>-0.2</v>
      </c>
      <c r="R15">
        <v>50.8</v>
      </c>
      <c r="S15">
        <v>15.73</v>
      </c>
      <c r="T15">
        <f>R15+T16</f>
        <v>977.3</v>
      </c>
      <c r="U15">
        <f>L15+N15</f>
        <v>0</v>
      </c>
      <c r="Y15" t="s">
        <v>28</v>
      </c>
      <c r="Z15" s="4">
        <f>(Z5*Z8)+(Z6*Z9)</f>
        <v>18.66567164179104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10</v>
      </c>
      <c r="G16">
        <v>21.5</v>
      </c>
      <c r="H16">
        <v>24.6</v>
      </c>
      <c r="I16">
        <v>46.1</v>
      </c>
      <c r="J16">
        <v>500</v>
      </c>
      <c r="K16">
        <v>500</v>
      </c>
      <c r="L16">
        <v>0</v>
      </c>
      <c r="M16">
        <v>0</v>
      </c>
      <c r="N16">
        <v>2</v>
      </c>
      <c r="O16">
        <v>2</v>
      </c>
      <c r="P16">
        <v>21.6</v>
      </c>
      <c r="Q16">
        <v>-10.6</v>
      </c>
      <c r="R16">
        <v>11.7</v>
      </c>
      <c r="S16">
        <v>14.66</v>
      </c>
      <c r="T16">
        <f>R16+T17</f>
        <v>926.5</v>
      </c>
      <c r="U16">
        <f>L16+N16</f>
        <v>2</v>
      </c>
      <c r="Y16" t="s">
        <v>29</v>
      </c>
      <c r="Z16" s="4">
        <f>(Z10*Z5)-Z6</f>
        <v>1.1650441506244964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10</v>
      </c>
      <c r="G17">
        <v>21.2</v>
      </c>
      <c r="H17">
        <v>20.05</v>
      </c>
      <c r="I17">
        <v>41.2</v>
      </c>
      <c r="J17">
        <v>300</v>
      </c>
      <c r="K17">
        <v>500</v>
      </c>
      <c r="L17">
        <v>0</v>
      </c>
      <c r="M17">
        <v>0</v>
      </c>
      <c r="N17">
        <v>0</v>
      </c>
      <c r="O17">
        <v>0</v>
      </c>
      <c r="P17">
        <v>41</v>
      </c>
      <c r="Q17">
        <v>0.1</v>
      </c>
      <c r="R17">
        <v>41</v>
      </c>
      <c r="S17">
        <v>13.96</v>
      </c>
      <c r="T17">
        <f>R17+T18</f>
        <v>914.8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10</v>
      </c>
      <c r="G18">
        <v>23.8</v>
      </c>
      <c r="H18">
        <v>24.5</v>
      </c>
      <c r="I18">
        <v>48.3</v>
      </c>
      <c r="J18">
        <v>500</v>
      </c>
      <c r="K18">
        <v>500</v>
      </c>
      <c r="L18">
        <v>0</v>
      </c>
      <c r="M18">
        <v>0</v>
      </c>
      <c r="N18">
        <v>3</v>
      </c>
      <c r="O18">
        <v>3</v>
      </c>
      <c r="P18">
        <v>4.5</v>
      </c>
      <c r="Q18">
        <v>-24.4</v>
      </c>
      <c r="R18">
        <v>4.5</v>
      </c>
      <c r="S18">
        <v>15.28</v>
      </c>
      <c r="T18">
        <f>R18+T19</f>
        <v>873.8</v>
      </c>
      <c r="U18">
        <f>L18+N18</f>
        <v>3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10</v>
      </c>
      <c r="G19">
        <v>22</v>
      </c>
      <c r="H19">
        <v>24.35</v>
      </c>
      <c r="I19">
        <v>46.4</v>
      </c>
      <c r="J19">
        <v>500</v>
      </c>
      <c r="K19">
        <v>500</v>
      </c>
      <c r="L19">
        <v>0</v>
      </c>
      <c r="M19">
        <v>0</v>
      </c>
      <c r="N19">
        <v>1</v>
      </c>
      <c r="O19">
        <v>1</v>
      </c>
      <c r="P19">
        <v>15.4</v>
      </c>
      <c r="Q19">
        <v>-28.8</v>
      </c>
      <c r="R19">
        <v>5</v>
      </c>
      <c r="S19">
        <v>14.98</v>
      </c>
      <c r="T19">
        <f>R19+T20</f>
        <v>869.3</v>
      </c>
      <c r="U19">
        <f>L19+N19</f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10</v>
      </c>
      <c r="G20">
        <v>23.15</v>
      </c>
      <c r="H20">
        <v>21.2</v>
      </c>
      <c r="I20">
        <v>44.3</v>
      </c>
      <c r="J20">
        <v>300</v>
      </c>
      <c r="K20">
        <v>400</v>
      </c>
      <c r="L20">
        <v>2</v>
      </c>
      <c r="M20">
        <v>1</v>
      </c>
      <c r="N20">
        <v>0</v>
      </c>
      <c r="O20">
        <v>0</v>
      </c>
      <c r="P20">
        <v>6.9</v>
      </c>
      <c r="Q20">
        <v>-12.3</v>
      </c>
      <c r="R20">
        <v>-7.5</v>
      </c>
      <c r="S20">
        <v>14.81</v>
      </c>
      <c r="T20">
        <f>R20+T21</f>
        <v>864.3</v>
      </c>
      <c r="U20">
        <f>L20+N20</f>
        <v>2</v>
      </c>
      <c r="Y20">
        <v>0</v>
      </c>
      <c r="Z20">
        <f>COUNTIF($U$2:$U$68,0)</f>
        <v>17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10</v>
      </c>
      <c r="G21">
        <v>27</v>
      </c>
      <c r="H21">
        <v>27</v>
      </c>
      <c r="I21">
        <v>54</v>
      </c>
      <c r="J21">
        <v>500</v>
      </c>
      <c r="K21">
        <v>700</v>
      </c>
      <c r="L21">
        <v>0</v>
      </c>
      <c r="M21">
        <v>0</v>
      </c>
      <c r="N21">
        <v>2</v>
      </c>
      <c r="O21">
        <v>2</v>
      </c>
      <c r="P21">
        <v>23.9</v>
      </c>
      <c r="Q21">
        <v>-12.6</v>
      </c>
      <c r="R21">
        <v>23.9</v>
      </c>
      <c r="S21">
        <v>15.19</v>
      </c>
      <c r="T21">
        <f>R21+T22</f>
        <v>871.8</v>
      </c>
      <c r="U21">
        <f>L21+N21</f>
        <v>2</v>
      </c>
      <c r="Y21">
        <v>1</v>
      </c>
      <c r="Z21">
        <f>COUNTIF($U$2:$U$68,1)</f>
        <v>13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10</v>
      </c>
      <c r="G22">
        <v>27.9</v>
      </c>
      <c r="H22">
        <v>21.9</v>
      </c>
      <c r="I22">
        <v>49.8</v>
      </c>
      <c r="J22">
        <v>100</v>
      </c>
      <c r="K22">
        <v>300</v>
      </c>
      <c r="L22">
        <v>0</v>
      </c>
      <c r="M22">
        <v>0</v>
      </c>
      <c r="N22">
        <v>2</v>
      </c>
      <c r="O22">
        <v>1</v>
      </c>
      <c r="P22">
        <v>17.8</v>
      </c>
      <c r="Q22">
        <v>-2.5</v>
      </c>
      <c r="R22">
        <v>-0.4</v>
      </c>
      <c r="S22">
        <v>13.73</v>
      </c>
      <c r="T22">
        <f>R22+T23</f>
        <v>847.9</v>
      </c>
      <c r="U22">
        <f>L22+N22</f>
        <v>2</v>
      </c>
      <c r="Y22">
        <v>2</v>
      </c>
      <c r="Z22">
        <f>COUNTIF($U$2:$U$68,2)</f>
        <v>16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10</v>
      </c>
      <c r="G23">
        <v>18.55</v>
      </c>
      <c r="H23">
        <v>22.2</v>
      </c>
      <c r="I23">
        <v>40.799999999999997</v>
      </c>
      <c r="J23">
        <v>300</v>
      </c>
      <c r="K23">
        <v>300</v>
      </c>
      <c r="L23">
        <v>1</v>
      </c>
      <c r="M23">
        <v>1</v>
      </c>
      <c r="N23">
        <v>0</v>
      </c>
      <c r="O23">
        <v>0</v>
      </c>
      <c r="P23">
        <v>28.3</v>
      </c>
      <c r="Q23">
        <v>-3.1</v>
      </c>
      <c r="R23">
        <v>25.4</v>
      </c>
      <c r="S23">
        <v>13.4</v>
      </c>
      <c r="T23">
        <f>R23+T24</f>
        <v>848.3</v>
      </c>
      <c r="U23">
        <f>L23+N23</f>
        <v>1</v>
      </c>
      <c r="Y23">
        <v>3</v>
      </c>
      <c r="Z23">
        <f>COUNTIF($U$2:$U$68,3)</f>
        <v>14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10</v>
      </c>
      <c r="G24">
        <v>18.75</v>
      </c>
      <c r="H24">
        <v>27.7</v>
      </c>
      <c r="I24">
        <v>46.4</v>
      </c>
      <c r="J24">
        <v>200</v>
      </c>
      <c r="K24">
        <v>200</v>
      </c>
      <c r="L24">
        <v>0</v>
      </c>
      <c r="M24">
        <v>0</v>
      </c>
      <c r="N24">
        <v>3</v>
      </c>
      <c r="O24">
        <v>3</v>
      </c>
      <c r="P24">
        <v>25.8</v>
      </c>
      <c r="Q24">
        <v>-33.9</v>
      </c>
      <c r="R24">
        <v>-12.8</v>
      </c>
      <c r="S24">
        <v>13.36</v>
      </c>
      <c r="T24">
        <f>R24+T25</f>
        <v>822.9</v>
      </c>
      <c r="U24">
        <f>L24+N24</f>
        <v>3</v>
      </c>
      <c r="Y24">
        <v>4</v>
      </c>
      <c r="Z24">
        <f>COUNTIF($U$2:$U$68,4)</f>
        <v>5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10</v>
      </c>
      <c r="G25">
        <v>22.7</v>
      </c>
      <c r="H25">
        <v>18.399999999999999</v>
      </c>
      <c r="I25">
        <v>41.1</v>
      </c>
      <c r="J25">
        <v>200</v>
      </c>
      <c r="K25">
        <v>200</v>
      </c>
      <c r="L25">
        <v>0</v>
      </c>
      <c r="M25">
        <v>0</v>
      </c>
      <c r="N25">
        <v>0</v>
      </c>
      <c r="O25">
        <v>0</v>
      </c>
      <c r="P25">
        <v>39.9</v>
      </c>
      <c r="Q25">
        <v>-0.9</v>
      </c>
      <c r="R25">
        <v>39.9</v>
      </c>
      <c r="S25">
        <v>13.48</v>
      </c>
      <c r="T25">
        <f>R25+T26</f>
        <v>835.69999999999993</v>
      </c>
      <c r="U25">
        <f>L25+N25</f>
        <v>0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10</v>
      </c>
      <c r="G26">
        <v>22.5</v>
      </c>
      <c r="H26">
        <v>21.2</v>
      </c>
      <c r="I26">
        <v>43.7</v>
      </c>
      <c r="J26">
        <v>200</v>
      </c>
      <c r="K26">
        <v>300</v>
      </c>
      <c r="L26">
        <v>0</v>
      </c>
      <c r="M26">
        <v>0</v>
      </c>
      <c r="N26">
        <v>0</v>
      </c>
      <c r="O26">
        <v>0</v>
      </c>
      <c r="P26">
        <v>43.3</v>
      </c>
      <c r="Q26">
        <v>0.3</v>
      </c>
      <c r="R26">
        <v>43.3</v>
      </c>
      <c r="S26">
        <v>14.88</v>
      </c>
      <c r="T26">
        <f>R26+T27</f>
        <v>795.8</v>
      </c>
      <c r="U26">
        <f>L26+N26</f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10</v>
      </c>
      <c r="G27">
        <v>18.7</v>
      </c>
      <c r="H27">
        <v>23.9</v>
      </c>
      <c r="I27">
        <v>42.6</v>
      </c>
      <c r="J27">
        <v>300</v>
      </c>
      <c r="K27">
        <v>200</v>
      </c>
      <c r="L27">
        <v>0</v>
      </c>
      <c r="M27">
        <v>0</v>
      </c>
      <c r="N27">
        <v>2</v>
      </c>
      <c r="O27">
        <v>2</v>
      </c>
      <c r="P27">
        <v>22.6</v>
      </c>
      <c r="Q27">
        <v>-8.5</v>
      </c>
      <c r="R27">
        <v>22.6</v>
      </c>
      <c r="S27">
        <v>15.57</v>
      </c>
      <c r="T27">
        <f>R27+T28</f>
        <v>752.5</v>
      </c>
      <c r="U27">
        <f>L27+N27</f>
        <v>2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10</v>
      </c>
      <c r="G28">
        <v>25</v>
      </c>
      <c r="H28">
        <v>24.4</v>
      </c>
      <c r="I28">
        <v>49.4</v>
      </c>
      <c r="J28">
        <v>400</v>
      </c>
      <c r="K28">
        <v>500</v>
      </c>
      <c r="L28">
        <v>1</v>
      </c>
      <c r="M28">
        <v>1</v>
      </c>
      <c r="N28">
        <v>0</v>
      </c>
      <c r="O28">
        <v>0</v>
      </c>
      <c r="P28">
        <v>39.299999999999997</v>
      </c>
      <c r="Q28">
        <v>-9.1999999999999993</v>
      </c>
      <c r="R28">
        <v>39.299999999999997</v>
      </c>
      <c r="S28">
        <v>15.94</v>
      </c>
      <c r="T28">
        <f>R28+T29</f>
        <v>729.9</v>
      </c>
      <c r="U28">
        <f>L28+N28</f>
        <v>1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10</v>
      </c>
      <c r="G29">
        <v>18.600000000000001</v>
      </c>
      <c r="H29">
        <v>25.7</v>
      </c>
      <c r="I29">
        <v>44.3</v>
      </c>
      <c r="J29">
        <v>300</v>
      </c>
      <c r="K29">
        <v>400</v>
      </c>
      <c r="L29">
        <v>0</v>
      </c>
      <c r="M29">
        <v>0</v>
      </c>
      <c r="N29">
        <v>0</v>
      </c>
      <c r="O29">
        <v>0</v>
      </c>
      <c r="P29">
        <v>44</v>
      </c>
      <c r="Q29">
        <v>0.4</v>
      </c>
      <c r="R29">
        <v>44</v>
      </c>
      <c r="S29">
        <v>16.600000000000001</v>
      </c>
      <c r="T29">
        <f>R29+T30</f>
        <v>690.6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10</v>
      </c>
      <c r="G30">
        <v>22.65</v>
      </c>
      <c r="H30">
        <v>23.7</v>
      </c>
      <c r="I30">
        <v>46.3</v>
      </c>
      <c r="J30">
        <v>400</v>
      </c>
      <c r="K30">
        <v>400</v>
      </c>
      <c r="L30">
        <v>0</v>
      </c>
      <c r="M30">
        <v>0</v>
      </c>
      <c r="N30">
        <v>1</v>
      </c>
      <c r="O30">
        <v>1</v>
      </c>
      <c r="P30">
        <v>34.299999999999997</v>
      </c>
      <c r="Q30">
        <v>-7</v>
      </c>
      <c r="R30">
        <v>34.299999999999997</v>
      </c>
      <c r="S30">
        <v>17.23</v>
      </c>
      <c r="T30">
        <f>R30+T31</f>
        <v>646.6</v>
      </c>
      <c r="U30">
        <f>L30+N30</f>
        <v>1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10</v>
      </c>
      <c r="G31">
        <v>23.4</v>
      </c>
      <c r="H31">
        <v>27.6</v>
      </c>
      <c r="I31">
        <v>51</v>
      </c>
      <c r="J31">
        <v>500</v>
      </c>
      <c r="K31">
        <v>400</v>
      </c>
      <c r="L31">
        <v>0</v>
      </c>
      <c r="M31">
        <v>0</v>
      </c>
      <c r="N31">
        <v>2</v>
      </c>
      <c r="O31">
        <v>2</v>
      </c>
      <c r="P31">
        <v>28.7</v>
      </c>
      <c r="Q31">
        <v>-12.6</v>
      </c>
      <c r="R31">
        <v>28.6</v>
      </c>
      <c r="S31">
        <v>20.29</v>
      </c>
      <c r="T31">
        <f>R31+T32</f>
        <v>612.30000000000007</v>
      </c>
      <c r="U31">
        <f>L31+N31</f>
        <v>2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10</v>
      </c>
      <c r="G32">
        <v>30.95</v>
      </c>
      <c r="H32">
        <v>26.35</v>
      </c>
      <c r="I32">
        <v>57.3</v>
      </c>
      <c r="J32">
        <v>300</v>
      </c>
      <c r="K32">
        <v>500</v>
      </c>
      <c r="L32">
        <v>0</v>
      </c>
      <c r="M32">
        <v>0</v>
      </c>
      <c r="N32">
        <v>0</v>
      </c>
      <c r="O32">
        <v>0</v>
      </c>
      <c r="P32">
        <v>57</v>
      </c>
      <c r="Q32">
        <v>-1.4</v>
      </c>
      <c r="R32">
        <v>57</v>
      </c>
      <c r="S32">
        <v>19.32</v>
      </c>
      <c r="T32">
        <f>R32+T33</f>
        <v>583.70000000000005</v>
      </c>
      <c r="U32">
        <f>L32+N32</f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10</v>
      </c>
      <c r="G33">
        <v>23.5</v>
      </c>
      <c r="H33">
        <v>20.9</v>
      </c>
      <c r="I33">
        <v>44.4</v>
      </c>
      <c r="J33">
        <v>600</v>
      </c>
      <c r="K33">
        <v>600</v>
      </c>
      <c r="L33">
        <v>0</v>
      </c>
      <c r="M33">
        <v>0</v>
      </c>
      <c r="N33">
        <v>3</v>
      </c>
      <c r="O33">
        <v>3</v>
      </c>
      <c r="P33">
        <v>19.7</v>
      </c>
      <c r="Q33">
        <v>-17.3</v>
      </c>
      <c r="R33">
        <v>2.6</v>
      </c>
      <c r="S33">
        <v>21.3</v>
      </c>
      <c r="T33">
        <f>R33+T34</f>
        <v>526.70000000000005</v>
      </c>
      <c r="U33">
        <f>L33+N33</f>
        <v>3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10</v>
      </c>
      <c r="G34">
        <v>23.1</v>
      </c>
      <c r="H34">
        <v>28.7</v>
      </c>
      <c r="I34">
        <v>51.8</v>
      </c>
      <c r="J34">
        <v>600</v>
      </c>
      <c r="K34">
        <v>600</v>
      </c>
      <c r="L34">
        <v>0</v>
      </c>
      <c r="M34">
        <v>0</v>
      </c>
      <c r="N34">
        <v>3</v>
      </c>
      <c r="O34">
        <v>3</v>
      </c>
      <c r="P34">
        <v>6.4</v>
      </c>
      <c r="Q34">
        <v>-26.8</v>
      </c>
      <c r="R34">
        <v>6.4</v>
      </c>
      <c r="S34">
        <v>18.82</v>
      </c>
      <c r="T34">
        <f>R34+T35</f>
        <v>524.1</v>
      </c>
      <c r="U34">
        <f>L34+N34</f>
        <v>3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10</v>
      </c>
      <c r="G35">
        <v>22.2</v>
      </c>
      <c r="H35">
        <v>25.5</v>
      </c>
      <c r="I35">
        <v>47.7</v>
      </c>
      <c r="J35">
        <v>700</v>
      </c>
      <c r="K35">
        <v>1100</v>
      </c>
      <c r="L35">
        <v>1</v>
      </c>
      <c r="M35">
        <v>1</v>
      </c>
      <c r="N35">
        <v>0</v>
      </c>
      <c r="O35">
        <v>0</v>
      </c>
      <c r="P35">
        <v>37.200000000000003</v>
      </c>
      <c r="Q35">
        <v>-2.9</v>
      </c>
      <c r="R35">
        <v>37.200000000000003</v>
      </c>
      <c r="S35">
        <v>18.39</v>
      </c>
      <c r="T35">
        <f>R35+T36</f>
        <v>517.70000000000005</v>
      </c>
      <c r="U35">
        <f>L35+N35</f>
        <v>1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10</v>
      </c>
      <c r="G36">
        <v>23.7</v>
      </c>
      <c r="H36">
        <v>26</v>
      </c>
      <c r="I36">
        <v>49.7</v>
      </c>
      <c r="J36">
        <v>400</v>
      </c>
      <c r="K36">
        <v>500</v>
      </c>
      <c r="L36">
        <v>3</v>
      </c>
      <c r="M36">
        <v>3</v>
      </c>
      <c r="N36">
        <v>0</v>
      </c>
      <c r="O36">
        <v>0</v>
      </c>
      <c r="P36">
        <v>14.4</v>
      </c>
      <c r="Q36">
        <v>-13.6</v>
      </c>
      <c r="R36">
        <v>14.3</v>
      </c>
      <c r="S36">
        <v>18.309999999999999</v>
      </c>
      <c r="T36">
        <f>R36+T37</f>
        <v>480.5</v>
      </c>
      <c r="U36">
        <f>L36+N36</f>
        <v>3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10</v>
      </c>
      <c r="G37">
        <v>24.1</v>
      </c>
      <c r="H37">
        <v>27.6</v>
      </c>
      <c r="I37">
        <v>51.7</v>
      </c>
      <c r="J37">
        <v>600</v>
      </c>
      <c r="K37">
        <v>800</v>
      </c>
      <c r="L37">
        <v>0</v>
      </c>
      <c r="M37">
        <v>0</v>
      </c>
      <c r="N37">
        <v>3</v>
      </c>
      <c r="O37">
        <v>3</v>
      </c>
      <c r="P37">
        <v>19.2</v>
      </c>
      <c r="Q37">
        <v>-17.3</v>
      </c>
      <c r="R37">
        <v>6.2</v>
      </c>
      <c r="S37">
        <v>19.87</v>
      </c>
      <c r="T37">
        <f>R37+T38</f>
        <v>466.2</v>
      </c>
      <c r="U37">
        <f>L37+N37</f>
        <v>3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10</v>
      </c>
      <c r="G38">
        <v>19.75</v>
      </c>
      <c r="H38">
        <v>22.8</v>
      </c>
      <c r="I38">
        <v>42.6</v>
      </c>
      <c r="J38">
        <v>400</v>
      </c>
      <c r="K38">
        <v>400</v>
      </c>
      <c r="L38">
        <v>0</v>
      </c>
      <c r="M38">
        <v>0</v>
      </c>
      <c r="N38">
        <v>1</v>
      </c>
      <c r="O38">
        <v>1</v>
      </c>
      <c r="P38">
        <v>24.6</v>
      </c>
      <c r="Q38">
        <v>-15</v>
      </c>
      <c r="R38">
        <v>24.6</v>
      </c>
      <c r="S38">
        <v>19.57</v>
      </c>
      <c r="T38">
        <f>R38+T39</f>
        <v>460</v>
      </c>
      <c r="U38">
        <f>L38+N38</f>
        <v>1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10</v>
      </c>
      <c r="G39">
        <v>23.35</v>
      </c>
      <c r="H39">
        <v>28.4</v>
      </c>
      <c r="I39">
        <v>51.8</v>
      </c>
      <c r="J39">
        <v>300</v>
      </c>
      <c r="K39">
        <v>300</v>
      </c>
      <c r="L39">
        <v>0</v>
      </c>
      <c r="M39">
        <v>0</v>
      </c>
      <c r="N39">
        <v>3</v>
      </c>
      <c r="O39">
        <v>3</v>
      </c>
      <c r="P39">
        <v>16.3</v>
      </c>
      <c r="Q39">
        <v>-19</v>
      </c>
      <c r="R39">
        <v>16.3</v>
      </c>
      <c r="S39">
        <v>17.350000000000001</v>
      </c>
      <c r="T39">
        <f>R39+T40</f>
        <v>435.4</v>
      </c>
      <c r="U39">
        <f>L39+N39</f>
        <v>3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10</v>
      </c>
      <c r="G40">
        <v>31.2</v>
      </c>
      <c r="H40">
        <v>23.45</v>
      </c>
      <c r="I40">
        <v>54.6</v>
      </c>
      <c r="J40">
        <v>300</v>
      </c>
      <c r="K40">
        <v>400</v>
      </c>
      <c r="L40">
        <v>0</v>
      </c>
      <c r="M40">
        <v>0</v>
      </c>
      <c r="N40">
        <v>0</v>
      </c>
      <c r="O40">
        <v>0</v>
      </c>
      <c r="P40">
        <v>54.4</v>
      </c>
      <c r="Q40">
        <v>0.1</v>
      </c>
      <c r="R40">
        <v>54.4</v>
      </c>
      <c r="S40">
        <v>18.36</v>
      </c>
      <c r="T40">
        <f>R40+T41</f>
        <v>419.09999999999997</v>
      </c>
      <c r="U40">
        <f>L40+N40</f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10</v>
      </c>
      <c r="G41">
        <v>25.8</v>
      </c>
      <c r="H41">
        <v>25.05</v>
      </c>
      <c r="I41">
        <v>50.8</v>
      </c>
      <c r="J41">
        <v>300</v>
      </c>
      <c r="K41">
        <v>400</v>
      </c>
      <c r="L41">
        <v>0</v>
      </c>
      <c r="M41">
        <v>0</v>
      </c>
      <c r="N41">
        <v>2</v>
      </c>
      <c r="O41">
        <v>2</v>
      </c>
      <c r="P41">
        <v>4.7</v>
      </c>
      <c r="Q41">
        <v>-9.6</v>
      </c>
      <c r="R41">
        <v>0.1</v>
      </c>
      <c r="S41">
        <v>19.260000000000002</v>
      </c>
      <c r="T41">
        <f>R41+T42</f>
        <v>364.7</v>
      </c>
      <c r="U41">
        <f>L41+N41</f>
        <v>2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10</v>
      </c>
      <c r="G42">
        <v>29.45</v>
      </c>
      <c r="H42">
        <v>28.2</v>
      </c>
      <c r="I42">
        <v>57.6</v>
      </c>
      <c r="J42">
        <v>300</v>
      </c>
      <c r="K42">
        <v>300</v>
      </c>
      <c r="L42">
        <v>0</v>
      </c>
      <c r="M42">
        <v>0</v>
      </c>
      <c r="N42">
        <v>0</v>
      </c>
      <c r="O42">
        <v>0</v>
      </c>
      <c r="P42">
        <v>57.4</v>
      </c>
      <c r="Q42">
        <v>-1.4</v>
      </c>
      <c r="R42">
        <v>57.4</v>
      </c>
      <c r="S42">
        <v>17.010000000000002</v>
      </c>
      <c r="T42">
        <f>R42+T43</f>
        <v>364.59999999999997</v>
      </c>
      <c r="U42">
        <f>L42+N42</f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10</v>
      </c>
      <c r="G43">
        <v>27.75</v>
      </c>
      <c r="H43">
        <v>29.35</v>
      </c>
      <c r="I43">
        <v>57.1</v>
      </c>
      <c r="J43">
        <v>300</v>
      </c>
      <c r="K43">
        <v>300</v>
      </c>
      <c r="L43">
        <v>1</v>
      </c>
      <c r="M43">
        <v>1</v>
      </c>
      <c r="N43">
        <v>0</v>
      </c>
      <c r="O43">
        <v>0</v>
      </c>
      <c r="P43">
        <v>42.2</v>
      </c>
      <c r="Q43">
        <v>-0.4</v>
      </c>
      <c r="R43">
        <v>42.2</v>
      </c>
      <c r="S43">
        <v>16.86</v>
      </c>
      <c r="T43">
        <f>R43+T44</f>
        <v>307.2</v>
      </c>
      <c r="U43">
        <f>L43+N43</f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10</v>
      </c>
      <c r="G44">
        <v>20.85</v>
      </c>
      <c r="H44">
        <v>28</v>
      </c>
      <c r="I44">
        <v>48.8</v>
      </c>
      <c r="J44">
        <v>400</v>
      </c>
      <c r="K44">
        <v>400</v>
      </c>
      <c r="L44">
        <v>0</v>
      </c>
      <c r="M44">
        <v>0</v>
      </c>
      <c r="N44">
        <v>3</v>
      </c>
      <c r="O44">
        <v>3</v>
      </c>
      <c r="P44">
        <v>8</v>
      </c>
      <c r="Q44">
        <v>-21.3</v>
      </c>
      <c r="R44">
        <v>-2.5</v>
      </c>
      <c r="S44">
        <v>18.34</v>
      </c>
      <c r="T44">
        <f>R44+T45</f>
        <v>265</v>
      </c>
      <c r="U44">
        <f>L44+N44</f>
        <v>3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10</v>
      </c>
      <c r="G45">
        <v>19.45</v>
      </c>
      <c r="H45">
        <v>24.5</v>
      </c>
      <c r="I45">
        <v>44</v>
      </c>
      <c r="J45">
        <v>400</v>
      </c>
      <c r="K45">
        <v>500</v>
      </c>
      <c r="L45">
        <v>2</v>
      </c>
      <c r="M45">
        <v>2</v>
      </c>
      <c r="N45">
        <v>0</v>
      </c>
      <c r="O45">
        <v>0</v>
      </c>
      <c r="P45">
        <v>25.3</v>
      </c>
      <c r="Q45">
        <v>-3.7</v>
      </c>
      <c r="R45">
        <v>25.2</v>
      </c>
      <c r="S45">
        <v>19.2</v>
      </c>
      <c r="T45">
        <f>R45+T46</f>
        <v>267.5</v>
      </c>
      <c r="U45">
        <f>L45+N45</f>
        <v>2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10</v>
      </c>
      <c r="G46">
        <v>23.7</v>
      </c>
      <c r="H46">
        <v>26.4</v>
      </c>
      <c r="I46">
        <v>50.1</v>
      </c>
      <c r="J46">
        <v>500</v>
      </c>
      <c r="K46">
        <v>600</v>
      </c>
      <c r="L46">
        <v>0</v>
      </c>
      <c r="M46">
        <v>0</v>
      </c>
      <c r="N46">
        <v>4</v>
      </c>
      <c r="O46">
        <v>4</v>
      </c>
      <c r="P46">
        <v>3.3</v>
      </c>
      <c r="Q46">
        <v>-28.7</v>
      </c>
      <c r="R46">
        <v>-1.4</v>
      </c>
      <c r="S46">
        <v>21.84</v>
      </c>
      <c r="T46">
        <f>R46+T47</f>
        <v>242.29999999999998</v>
      </c>
      <c r="U46">
        <f>L46+N46</f>
        <v>4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10</v>
      </c>
      <c r="G47">
        <v>23.05</v>
      </c>
      <c r="H47">
        <v>26.85</v>
      </c>
      <c r="I47">
        <v>49.9</v>
      </c>
      <c r="J47">
        <v>400</v>
      </c>
      <c r="K47">
        <v>600</v>
      </c>
      <c r="L47">
        <v>0</v>
      </c>
      <c r="M47">
        <v>0</v>
      </c>
      <c r="N47">
        <v>3</v>
      </c>
      <c r="O47">
        <v>3</v>
      </c>
      <c r="P47">
        <v>24.6</v>
      </c>
      <c r="Q47">
        <v>-16.8</v>
      </c>
      <c r="R47">
        <v>2.6</v>
      </c>
      <c r="S47">
        <v>20.88</v>
      </c>
      <c r="T47">
        <f>R47+T48</f>
        <v>243.7</v>
      </c>
      <c r="U47">
        <f>L47+N47</f>
        <v>3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10</v>
      </c>
      <c r="G48">
        <v>26</v>
      </c>
      <c r="H48">
        <v>21.95</v>
      </c>
      <c r="I48">
        <v>48</v>
      </c>
      <c r="J48">
        <v>300</v>
      </c>
      <c r="K48">
        <v>400</v>
      </c>
      <c r="L48">
        <v>0</v>
      </c>
      <c r="M48">
        <v>0</v>
      </c>
      <c r="N48">
        <v>1</v>
      </c>
      <c r="O48">
        <v>0</v>
      </c>
      <c r="P48">
        <v>1.9</v>
      </c>
      <c r="Q48">
        <v>-13.8</v>
      </c>
      <c r="R48">
        <v>0.6</v>
      </c>
      <c r="S48">
        <v>22.87</v>
      </c>
      <c r="T48">
        <f>R48+T49</f>
        <v>241.1</v>
      </c>
      <c r="U48">
        <f>L48+N48</f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10</v>
      </c>
      <c r="G49">
        <v>23.2</v>
      </c>
      <c r="H49">
        <v>31.2</v>
      </c>
      <c r="I49">
        <v>54.4</v>
      </c>
      <c r="J49">
        <v>400</v>
      </c>
      <c r="K49">
        <v>200</v>
      </c>
      <c r="L49">
        <v>3</v>
      </c>
      <c r="M49">
        <v>3</v>
      </c>
      <c r="N49">
        <v>1</v>
      </c>
      <c r="O49">
        <v>1</v>
      </c>
      <c r="P49">
        <v>0</v>
      </c>
      <c r="Q49">
        <v>-37.200000000000003</v>
      </c>
      <c r="R49">
        <v>-3.8</v>
      </c>
      <c r="S49">
        <v>19.14</v>
      </c>
      <c r="T49">
        <f>R49+T50</f>
        <v>240.5</v>
      </c>
      <c r="U49">
        <f>L49+N49</f>
        <v>4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10</v>
      </c>
      <c r="G50">
        <v>22.15</v>
      </c>
      <c r="H50">
        <v>20.5</v>
      </c>
      <c r="I50">
        <v>42.6</v>
      </c>
      <c r="J50">
        <v>500</v>
      </c>
      <c r="K50">
        <v>500</v>
      </c>
      <c r="L50">
        <v>0</v>
      </c>
      <c r="M50">
        <v>0</v>
      </c>
      <c r="N50">
        <v>0</v>
      </c>
      <c r="O50">
        <v>0</v>
      </c>
      <c r="P50">
        <v>42.4</v>
      </c>
      <c r="Q50">
        <v>0.8</v>
      </c>
      <c r="R50">
        <v>42.3</v>
      </c>
      <c r="S50">
        <v>20.32</v>
      </c>
      <c r="T50">
        <f>R50+T51</f>
        <v>244.3</v>
      </c>
      <c r="U50">
        <f>L50+N50</f>
        <v>0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10</v>
      </c>
      <c r="G51">
        <v>22.5</v>
      </c>
      <c r="H51">
        <v>26.1</v>
      </c>
      <c r="I51">
        <v>48.6</v>
      </c>
      <c r="J51">
        <v>300</v>
      </c>
      <c r="K51">
        <v>500</v>
      </c>
      <c r="L51">
        <v>1</v>
      </c>
      <c r="M51">
        <v>0</v>
      </c>
      <c r="N51">
        <v>1</v>
      </c>
      <c r="O51">
        <v>1</v>
      </c>
      <c r="P51">
        <v>13</v>
      </c>
      <c r="Q51">
        <v>-52.3</v>
      </c>
      <c r="R51">
        <v>-36.9</v>
      </c>
      <c r="S51">
        <v>22.72</v>
      </c>
      <c r="T51">
        <f>R51+T52</f>
        <v>202</v>
      </c>
      <c r="U51">
        <f>L51+N51</f>
        <v>2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10</v>
      </c>
      <c r="G52">
        <v>25.05</v>
      </c>
      <c r="H52">
        <v>24.1</v>
      </c>
      <c r="I52">
        <v>49.2</v>
      </c>
      <c r="J52">
        <v>400</v>
      </c>
      <c r="K52">
        <v>600</v>
      </c>
      <c r="L52">
        <v>1</v>
      </c>
      <c r="M52">
        <v>1</v>
      </c>
      <c r="N52">
        <v>0</v>
      </c>
      <c r="O52">
        <v>0</v>
      </c>
      <c r="P52">
        <v>38.4</v>
      </c>
      <c r="Q52">
        <v>-4.0999999999999996</v>
      </c>
      <c r="R52">
        <v>38.4</v>
      </c>
      <c r="S52">
        <v>24.56</v>
      </c>
      <c r="T52">
        <f>R52+T53</f>
        <v>238.9</v>
      </c>
      <c r="U52">
        <f>L52+N52</f>
        <v>1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10</v>
      </c>
      <c r="G53">
        <v>23.35</v>
      </c>
      <c r="H53">
        <v>22.2</v>
      </c>
      <c r="I53">
        <v>45.6</v>
      </c>
      <c r="J53">
        <v>700</v>
      </c>
      <c r="K53">
        <v>700</v>
      </c>
      <c r="L53">
        <v>0</v>
      </c>
      <c r="M53">
        <v>0</v>
      </c>
      <c r="N53">
        <v>2</v>
      </c>
      <c r="O53">
        <v>2</v>
      </c>
      <c r="P53">
        <v>23.3</v>
      </c>
      <c r="Q53">
        <v>-6.4</v>
      </c>
      <c r="R53">
        <v>16.2</v>
      </c>
      <c r="S53">
        <v>24.27</v>
      </c>
      <c r="T53">
        <f>R53+T54</f>
        <v>200.5</v>
      </c>
      <c r="U53">
        <f>L53+N53</f>
        <v>2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10</v>
      </c>
      <c r="G54">
        <v>30.75</v>
      </c>
      <c r="H54">
        <v>21.45</v>
      </c>
      <c r="I54">
        <v>52.2</v>
      </c>
      <c r="J54">
        <v>300</v>
      </c>
      <c r="K54">
        <v>400</v>
      </c>
      <c r="L54">
        <v>2</v>
      </c>
      <c r="M54">
        <v>2</v>
      </c>
      <c r="N54">
        <v>2</v>
      </c>
      <c r="O54">
        <v>1</v>
      </c>
      <c r="P54">
        <v>9.1999999999999993</v>
      </c>
      <c r="Q54">
        <v>-19.5</v>
      </c>
      <c r="R54">
        <v>-16.7</v>
      </c>
      <c r="S54">
        <v>20.29</v>
      </c>
      <c r="T54">
        <f>R54+T55</f>
        <v>184.3</v>
      </c>
      <c r="U54">
        <f>L54+N54</f>
        <v>4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10</v>
      </c>
      <c r="G55">
        <v>24.1</v>
      </c>
      <c r="H55">
        <v>24.9</v>
      </c>
      <c r="I55">
        <v>49</v>
      </c>
      <c r="J55">
        <v>300</v>
      </c>
      <c r="K55">
        <v>400</v>
      </c>
      <c r="L55">
        <v>2</v>
      </c>
      <c r="M55">
        <v>1</v>
      </c>
      <c r="N55">
        <v>1</v>
      </c>
      <c r="O55">
        <v>1</v>
      </c>
      <c r="P55">
        <v>6.8</v>
      </c>
      <c r="Q55">
        <v>-33.700000000000003</v>
      </c>
      <c r="R55">
        <v>-25.1</v>
      </c>
      <c r="S55">
        <v>19.38</v>
      </c>
      <c r="T55">
        <f>R55+T56</f>
        <v>201</v>
      </c>
      <c r="U55">
        <f>L55+N55</f>
        <v>3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10</v>
      </c>
      <c r="G56">
        <v>29</v>
      </c>
      <c r="H56">
        <v>22.75</v>
      </c>
      <c r="I56">
        <v>51.8</v>
      </c>
      <c r="J56">
        <v>300</v>
      </c>
      <c r="K56">
        <v>400</v>
      </c>
      <c r="L56">
        <v>5</v>
      </c>
      <c r="M56">
        <v>5</v>
      </c>
      <c r="N56">
        <v>0</v>
      </c>
      <c r="O56">
        <v>0</v>
      </c>
      <c r="P56">
        <v>7.2</v>
      </c>
      <c r="Q56">
        <v>-33.6</v>
      </c>
      <c r="R56">
        <v>-27.3</v>
      </c>
      <c r="S56">
        <v>17.850000000000001</v>
      </c>
      <c r="T56">
        <f>R56+T57</f>
        <v>226.1</v>
      </c>
      <c r="U56">
        <f>L56+N56</f>
        <v>5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10</v>
      </c>
      <c r="G57">
        <v>20.6</v>
      </c>
      <c r="H57">
        <v>22.2</v>
      </c>
      <c r="I57">
        <v>42.8</v>
      </c>
      <c r="J57">
        <v>500</v>
      </c>
      <c r="K57">
        <v>400</v>
      </c>
      <c r="L57">
        <v>0</v>
      </c>
      <c r="M57">
        <v>0</v>
      </c>
      <c r="N57">
        <v>1</v>
      </c>
      <c r="O57">
        <v>1</v>
      </c>
      <c r="P57">
        <v>29.4</v>
      </c>
      <c r="Q57">
        <v>-4.2</v>
      </c>
      <c r="R57">
        <v>29.4</v>
      </c>
      <c r="S57">
        <v>17.79</v>
      </c>
      <c r="T57">
        <f>R57+T58</f>
        <v>253.4</v>
      </c>
      <c r="U57">
        <f>L57+N57</f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10</v>
      </c>
      <c r="G58">
        <v>28.05</v>
      </c>
      <c r="H58">
        <v>22.35</v>
      </c>
      <c r="I58">
        <v>50.4</v>
      </c>
      <c r="J58">
        <v>300</v>
      </c>
      <c r="K58">
        <v>400</v>
      </c>
      <c r="L58">
        <v>2</v>
      </c>
      <c r="M58">
        <v>2</v>
      </c>
      <c r="N58">
        <v>0</v>
      </c>
      <c r="O58">
        <v>0</v>
      </c>
      <c r="P58">
        <v>3.6</v>
      </c>
      <c r="Q58">
        <v>-28.9</v>
      </c>
      <c r="R58">
        <v>3.6</v>
      </c>
      <c r="S58">
        <v>19</v>
      </c>
      <c r="T58">
        <f>R58+T59</f>
        <v>224</v>
      </c>
      <c r="U58">
        <f>L58+N58</f>
        <v>2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10</v>
      </c>
      <c r="G59">
        <v>19.850000000000001</v>
      </c>
      <c r="H59">
        <v>24.4</v>
      </c>
      <c r="I59">
        <v>44.2</v>
      </c>
      <c r="J59">
        <v>400</v>
      </c>
      <c r="K59">
        <v>500</v>
      </c>
      <c r="L59">
        <v>0</v>
      </c>
      <c r="M59">
        <v>0</v>
      </c>
      <c r="N59">
        <v>0</v>
      </c>
      <c r="O59">
        <v>0</v>
      </c>
      <c r="P59">
        <v>44</v>
      </c>
      <c r="Q59">
        <v>-0.5</v>
      </c>
      <c r="R59">
        <v>44</v>
      </c>
      <c r="S59">
        <v>20.56</v>
      </c>
      <c r="T59">
        <f>R59+T60</f>
        <v>220.4</v>
      </c>
      <c r="U59">
        <f>L59+N59</f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10</v>
      </c>
      <c r="G60">
        <v>25.85</v>
      </c>
      <c r="H60">
        <v>24</v>
      </c>
      <c r="I60">
        <v>49.8</v>
      </c>
      <c r="J60">
        <v>700</v>
      </c>
      <c r="K60">
        <v>600</v>
      </c>
      <c r="L60">
        <v>0</v>
      </c>
      <c r="M60">
        <v>0</v>
      </c>
      <c r="N60">
        <v>2</v>
      </c>
      <c r="O60">
        <v>2</v>
      </c>
      <c r="P60">
        <v>22</v>
      </c>
      <c r="Q60">
        <v>-11.2</v>
      </c>
      <c r="R60">
        <v>15.1</v>
      </c>
      <c r="S60">
        <v>23.93</v>
      </c>
      <c r="T60">
        <f>R60+T61</f>
        <v>176.4</v>
      </c>
      <c r="U60">
        <f>L60+N60</f>
        <v>2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10</v>
      </c>
      <c r="G61">
        <v>28.85</v>
      </c>
      <c r="H61">
        <v>23.05</v>
      </c>
      <c r="I61">
        <v>51.9</v>
      </c>
      <c r="J61">
        <v>500</v>
      </c>
      <c r="K61">
        <v>800</v>
      </c>
      <c r="L61">
        <v>0</v>
      </c>
      <c r="M61">
        <v>0</v>
      </c>
      <c r="N61">
        <v>0</v>
      </c>
      <c r="O61">
        <v>0</v>
      </c>
      <c r="P61">
        <v>51.6</v>
      </c>
      <c r="Q61">
        <v>0.3</v>
      </c>
      <c r="R61">
        <v>51.5</v>
      </c>
      <c r="S61">
        <v>22.61</v>
      </c>
      <c r="T61">
        <f>R61+T62</f>
        <v>161.30000000000001</v>
      </c>
      <c r="U61">
        <f>L61+N61</f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10</v>
      </c>
      <c r="G62">
        <v>26.95</v>
      </c>
      <c r="H62">
        <v>22.65</v>
      </c>
      <c r="I62">
        <v>49.6</v>
      </c>
      <c r="J62">
        <v>700</v>
      </c>
      <c r="K62">
        <v>900</v>
      </c>
      <c r="L62">
        <v>1</v>
      </c>
      <c r="M62">
        <v>1</v>
      </c>
      <c r="N62">
        <v>4</v>
      </c>
      <c r="O62">
        <v>4</v>
      </c>
      <c r="P62">
        <v>16.100000000000001</v>
      </c>
      <c r="Q62">
        <v>-63.6</v>
      </c>
      <c r="R62">
        <v>-53.8</v>
      </c>
      <c r="S62">
        <v>25.58</v>
      </c>
      <c r="T62">
        <f>R62+T63</f>
        <v>109.80000000000003</v>
      </c>
      <c r="U62">
        <f>L62+N62</f>
        <v>5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10</v>
      </c>
      <c r="G63">
        <v>25.35</v>
      </c>
      <c r="H63">
        <v>25.8</v>
      </c>
      <c r="I63">
        <v>51.2</v>
      </c>
      <c r="J63">
        <v>800</v>
      </c>
      <c r="K63">
        <v>700</v>
      </c>
      <c r="L63">
        <v>0</v>
      </c>
      <c r="M63">
        <v>0</v>
      </c>
      <c r="N63">
        <v>0</v>
      </c>
      <c r="O63">
        <v>0</v>
      </c>
      <c r="P63">
        <v>50.7</v>
      </c>
      <c r="Q63">
        <v>-5.0999999999999996</v>
      </c>
      <c r="R63">
        <v>50.7</v>
      </c>
      <c r="S63">
        <v>28.16</v>
      </c>
      <c r="T63">
        <f>R63+T64</f>
        <v>163.60000000000002</v>
      </c>
      <c r="U63">
        <f>L63+N63</f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10</v>
      </c>
      <c r="G64">
        <v>22.9</v>
      </c>
      <c r="H64">
        <v>24.9</v>
      </c>
      <c r="I64">
        <v>47.8</v>
      </c>
      <c r="J64">
        <v>700</v>
      </c>
      <c r="K64">
        <v>1100</v>
      </c>
      <c r="L64">
        <v>1</v>
      </c>
      <c r="M64">
        <v>1</v>
      </c>
      <c r="N64">
        <v>0</v>
      </c>
      <c r="O64">
        <v>0</v>
      </c>
      <c r="P64">
        <v>36.299999999999997</v>
      </c>
      <c r="Q64">
        <v>-8.4</v>
      </c>
      <c r="R64">
        <v>34.700000000000003</v>
      </c>
      <c r="S64">
        <v>31.98</v>
      </c>
      <c r="T64">
        <f>R64+T65</f>
        <v>112.9</v>
      </c>
      <c r="U64">
        <f>L64+N64</f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10</v>
      </c>
      <c r="G65">
        <v>22.15</v>
      </c>
      <c r="H65">
        <v>23.75</v>
      </c>
      <c r="I65">
        <v>45.9</v>
      </c>
      <c r="J65">
        <v>800</v>
      </c>
      <c r="K65">
        <v>800</v>
      </c>
      <c r="L65">
        <v>1</v>
      </c>
      <c r="M65">
        <v>1</v>
      </c>
      <c r="N65">
        <v>0</v>
      </c>
      <c r="O65">
        <v>0</v>
      </c>
      <c r="P65">
        <v>34</v>
      </c>
      <c r="Q65">
        <v>-0.5</v>
      </c>
      <c r="R65">
        <v>34</v>
      </c>
      <c r="S65">
        <v>22.01</v>
      </c>
      <c r="T65">
        <f>R65+T66</f>
        <v>78.2</v>
      </c>
      <c r="U65">
        <f>L65+N65</f>
        <v>1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10</v>
      </c>
      <c r="G66">
        <v>22.85</v>
      </c>
      <c r="H66">
        <v>24.8</v>
      </c>
      <c r="I66">
        <v>47.7</v>
      </c>
      <c r="J66">
        <v>500</v>
      </c>
      <c r="K66">
        <v>700</v>
      </c>
      <c r="L66">
        <v>2</v>
      </c>
      <c r="M66">
        <v>1</v>
      </c>
      <c r="N66">
        <v>1</v>
      </c>
      <c r="O66">
        <v>1</v>
      </c>
      <c r="P66">
        <v>20.2</v>
      </c>
      <c r="Q66">
        <v>-23.4</v>
      </c>
      <c r="R66">
        <v>-23</v>
      </c>
      <c r="S66">
        <v>21.07</v>
      </c>
      <c r="T66">
        <f>R66+T67</f>
        <v>44.2</v>
      </c>
      <c r="U66">
        <f>L66+N66</f>
        <v>3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10</v>
      </c>
      <c r="G67">
        <v>22.8</v>
      </c>
      <c r="H67">
        <v>25.95</v>
      </c>
      <c r="I67">
        <v>48.8</v>
      </c>
      <c r="J67">
        <v>400</v>
      </c>
      <c r="K67">
        <v>400</v>
      </c>
      <c r="L67">
        <v>0</v>
      </c>
      <c r="M67">
        <v>0</v>
      </c>
      <c r="N67">
        <v>2</v>
      </c>
      <c r="O67">
        <v>2</v>
      </c>
      <c r="P67">
        <v>36.200000000000003</v>
      </c>
      <c r="Q67">
        <v>-5.7</v>
      </c>
      <c r="R67">
        <v>17.2</v>
      </c>
      <c r="S67">
        <v>17.79</v>
      </c>
      <c r="T67">
        <f>R67+T68</f>
        <v>67.2</v>
      </c>
      <c r="U67">
        <f>L67+N67</f>
        <v>2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10</v>
      </c>
      <c r="G68">
        <v>29.5</v>
      </c>
      <c r="H68">
        <v>19.7</v>
      </c>
      <c r="I68">
        <v>49.2</v>
      </c>
      <c r="J68">
        <v>300</v>
      </c>
      <c r="K68">
        <v>400</v>
      </c>
      <c r="L68">
        <v>0</v>
      </c>
      <c r="M68">
        <v>0</v>
      </c>
      <c r="N68">
        <v>0</v>
      </c>
      <c r="O68">
        <v>0</v>
      </c>
      <c r="P68">
        <v>49</v>
      </c>
      <c r="Q68">
        <v>-1.8</v>
      </c>
      <c r="R68">
        <v>49</v>
      </c>
      <c r="S68">
        <v>16.71</v>
      </c>
      <c r="T68">
        <f>R68+T69</f>
        <v>50</v>
      </c>
      <c r="U68">
        <f>L68+N68</f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10</v>
      </c>
      <c r="G69">
        <v>23.35</v>
      </c>
      <c r="H69">
        <v>27.65</v>
      </c>
      <c r="I69">
        <v>51</v>
      </c>
      <c r="J69">
        <v>400</v>
      </c>
      <c r="K69">
        <v>400</v>
      </c>
      <c r="L69">
        <v>1</v>
      </c>
      <c r="M69">
        <v>1</v>
      </c>
      <c r="N69">
        <v>0</v>
      </c>
      <c r="O69">
        <v>0</v>
      </c>
      <c r="P69">
        <v>41.2</v>
      </c>
      <c r="Q69">
        <v>-16.399999999999999</v>
      </c>
      <c r="R69">
        <v>1</v>
      </c>
      <c r="S69">
        <v>17.98</v>
      </c>
      <c r="T69">
        <f>R69+T70</f>
        <v>1</v>
      </c>
      <c r="U69">
        <f>L69+N69</f>
        <v>1</v>
      </c>
    </row>
  </sheetData>
  <autoFilter ref="A1:U69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2023-05-04T12:54:05Z</dcterms:modified>
</cp:coreProperties>
</file>