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C391F13C-5114-2D4D-94B5-3D50FBE7F370}" xr6:coauthVersionLast="47" xr6:coauthVersionMax="47" xr10:uidLastSave="{00000000-0000-0000-0000-000000000000}"/>
  <bookViews>
    <workbookView xWindow="0" yWindow="760" windowWidth="34560" windowHeight="20340" activeTab="4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37" l="1"/>
  <c r="Y17" i="32"/>
  <c r="Y19" i="32"/>
  <c r="Y22" i="32"/>
  <c r="Y21" i="32"/>
  <c r="Y20" i="32"/>
  <c r="U14" i="32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M19" i="33"/>
  <c r="M18" i="33"/>
  <c r="O5" i="33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11" i="1" l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F21" i="1" l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N34" i="1" l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<sst xmlns="http://schemas.openxmlformats.org/spreadsheetml/2006/main" count="5819" uniqueCount="3590">
  <si>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</si>
  <si>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</si>
  <si>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</si>
  <si>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</si>
  <si>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</si>
  <si>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</si>
  <si>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</si>
  <si>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</si>
  <si>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</si>
  <si>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</si>
  <si>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</si>
  <si>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</si>
  <si>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</si>
  <si>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</si>
  <si>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</si>
  <si>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</si>
  <si>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</si>
  <si>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</si>
  <si>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</si>
  <si>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</si>
  <si>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</si>
  <si>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</si>
  <si>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</si>
  <si>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</si>
  <si>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</si>
  <si>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</si>
  <si>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</si>
  <si>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</si>
  <si>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</si>
  <si>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</si>
  <si>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</si>
  <si>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</si>
  <si>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</si>
  <si>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</si>
  <si>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</si>
  <si>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</si>
  <si>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</si>
  <si>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</si>
  <si>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</si>
  <si>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</si>
  <si>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</si>
  <si>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</si>
  <si>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</si>
  <si>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</si>
  <si>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</si>
  <si>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</si>
  <si>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</si>
  <si>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</si>
  <si>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</si>
  <si>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</si>
  <si>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</si>
  <si>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</si>
  <si>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</si>
  <si>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</si>
  <si>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</si>
  <si>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</si>
  <si>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</si>
  <si>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</si>
  <si>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</si>
  <si>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</si>
  <si>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</si>
  <si>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</si>
  <si>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</si>
  <si>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</si>
  <si>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</si>
  <si>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</si>
  <si>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</si>
  <si>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</si>
  <si>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</si>
  <si>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</si>
  <si>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</si>
  <si>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</si>
  <si>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</si>
  <si>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</si>
  <si>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</si>
  <si>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</si>
  <si>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</si>
  <si>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</si>
  <si>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</si>
  <si>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</si>
  <si>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</si>
  <si>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</si>
  <si>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</si>
  <si>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</si>
  <si>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</si>
  <si>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</si>
  <si>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</si>
  <si>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</si>
  <si>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</si>
  <si>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</si>
  <si>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</si>
  <si>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</si>
  <si>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</si>
  <si>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</si>
  <si>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</si>
  <si>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</si>
  <si>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</si>
  <si>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</si>
  <si>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</si>
  <si>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</si>
  <si>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</si>
  <si>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</si>
  <si>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</si>
  <si>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</si>
  <si>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</si>
  <si>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</si>
  <si>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</si>
  <si>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</si>
  <si>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</si>
  <si>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</si>
  <si>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</si>
  <si>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</si>
  <si>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</si>
  <si>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</si>
  <si>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</si>
  <si>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</si>
  <si>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</si>
  <si>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</si>
  <si>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</si>
  <si>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</si>
  <si>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</si>
  <si>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</si>
  <si>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</si>
  <si>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</si>
  <si>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</si>
  <si>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</si>
  <si>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</si>
  <si>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</si>
  <si>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</si>
  <si>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</si>
  <si>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</si>
  <si>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</si>
  <si>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</si>
  <si>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</si>
  <si>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</si>
  <si>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</si>
  <si>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</si>
  <si>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</si>
  <si>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</si>
  <si>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</si>
  <si>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</si>
  <si>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</si>
  <si>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</si>
  <si>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</si>
  <si>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</si>
  <si>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</si>
  <si>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</si>
  <si>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</si>
  <si>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</si>
  <si>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</si>
  <si>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</si>
  <si>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</si>
  <si>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</si>
  <si>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</si>
  <si>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</si>
  <si>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</si>
  <si>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</si>
  <si>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</si>
  <si>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</si>
  <si>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</si>
  <si>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</si>
  <si>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</si>
  <si>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</si>
  <si>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</si>
  <si>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</si>
  <si>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</si>
  <si>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</si>
  <si>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</si>
  <si>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</si>
  <si>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</si>
  <si>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</si>
  <si>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</si>
  <si>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</si>
  <si>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</si>
  <si>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</si>
  <si>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</si>
  <si>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</si>
  <si>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</si>
  <si>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</si>
  <si>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</si>
  <si>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</si>
  <si>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</si>
  <si>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</si>
  <si>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</si>
  <si>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</si>
  <si>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</si>
  <si>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</si>
  <si>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</si>
  <si>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</si>
  <si>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</si>
  <si>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</si>
  <si>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</si>
  <si>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</si>
  <si>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</si>
  <si>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</si>
  <si>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</si>
  <si>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</si>
  <si>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</si>
  <si>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</si>
  <si>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</si>
  <si>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</si>
  <si>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</si>
  <si>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</si>
  <si>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</si>
  <si>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</si>
  <si>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</si>
  <si>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</si>
  <si>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</si>
  <si>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</si>
  <si>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</si>
  <si>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</si>
  <si>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</si>
  <si>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</si>
  <si>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</si>
  <si>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</si>
  <si>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</si>
  <si>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</si>
  <si>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</si>
  <si>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</si>
  <si>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</si>
  <si>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</si>
  <si>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</si>
  <si>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</si>
  <si>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</si>
  <si>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</si>
  <si>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</si>
  <si>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</si>
  <si>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</si>
  <si>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</si>
  <si>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</si>
  <si>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</si>
  <si>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</si>
  <si>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</si>
  <si>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</si>
  <si>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</si>
  <si>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</si>
  <si>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</si>
  <si>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</si>
  <si>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</si>
  <si>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</si>
  <si>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</si>
  <si>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</si>
  <si>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</si>
  <si>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</si>
  <si>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</si>
  <si>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</si>
  <si>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</si>
  <si>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</si>
  <si>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</si>
  <si>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</si>
  <si>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</si>
  <si>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</si>
  <si>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</si>
  <si>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</si>
  <si>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</si>
  <si>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</si>
  <si>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</si>
  <si>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</si>
  <si>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</si>
  <si>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</si>
  <si>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</si>
  <si>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</si>
  <si>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</si>
  <si>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</si>
  <si>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</si>
  <si>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</si>
  <si>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</si>
  <si>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</si>
  <si>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</si>
  <si>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</si>
  <si>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</si>
  <si>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</si>
  <si>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</si>
  <si>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</si>
  <si>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</si>
  <si>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</si>
  <si>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</si>
  <si>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</si>
  <si>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</si>
  <si>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</si>
  <si>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</si>
  <si>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</si>
  <si>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</si>
  <si>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</si>
  <si>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</si>
  <si>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</si>
  <si>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</si>
  <si>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</si>
  <si>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</si>
  <si>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</si>
  <si>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</si>
  <si>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</si>
  <si>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</si>
  <si>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</si>
  <si>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</si>
  <si>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</si>
  <si>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</si>
  <si>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</si>
  <si>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</si>
  <si>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</si>
  <si>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</si>
  <si>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</si>
  <si>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</si>
  <si>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</si>
  <si>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</si>
  <si>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</si>
  <si>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</si>
  <si>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</si>
  <si>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</si>
  <si>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</si>
  <si>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</si>
  <si>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</si>
  <si>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</si>
  <si>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</si>
  <si>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</si>
  <si>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</si>
  <si>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</si>
  <si>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</si>
  <si>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</si>
  <si>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</si>
  <si>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</si>
  <si>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</si>
  <si>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</si>
  <si>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</si>
  <si>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</si>
  <si>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</si>
  <si>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</si>
  <si>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</si>
  <si>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</si>
  <si>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</si>
  <si>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</si>
  <si>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</si>
  <si>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</si>
  <si>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</si>
  <si>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</si>
  <si>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</si>
  <si>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</si>
  <si>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</si>
  <si>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</si>
  <si>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</si>
  <si>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</si>
  <si>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</si>
  <si>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</si>
  <si>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</si>
  <si>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</si>
  <si>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</si>
  <si>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</si>
  <si>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</si>
  <si>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</si>
  <si>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</si>
  <si>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</si>
  <si>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</si>
  <si>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</si>
  <si>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</si>
  <si>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</si>
  <si>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</si>
  <si>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</si>
  <si>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</si>
  <si>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</si>
  <si>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</si>
  <si>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</si>
  <si>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</si>
  <si>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</si>
  <si>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</si>
  <si>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</si>
  <si>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</si>
  <si>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</si>
  <si>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</si>
  <si>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</si>
  <si>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</si>
  <si>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</si>
  <si>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</si>
  <si>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</si>
  <si>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</si>
  <si>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</si>
  <si>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</si>
  <si>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</si>
  <si>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</si>
  <si>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</si>
  <si>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</si>
  <si>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</si>
  <si>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</si>
  <si>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</si>
  <si>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</si>
  <si>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</si>
  <si>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</si>
  <si>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</si>
  <si>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</si>
  <si>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</si>
  <si>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</si>
  <si>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</si>
  <si>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</si>
  <si>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</si>
  <si>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</si>
  <si>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</si>
  <si>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</si>
  <si>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</si>
  <si>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</si>
  <si>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</si>
  <si>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</si>
  <si>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</si>
  <si>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</si>
  <si>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</si>
  <si>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</si>
  <si>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</si>
  <si>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</si>
  <si>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</si>
  <si>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</si>
  <si>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</si>
  <si>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</si>
  <si>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</si>
  <si>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</si>
  <si>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</si>
  <si>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</si>
  <si>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</si>
  <si>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</si>
  <si>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</si>
  <si>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</si>
  <si>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</si>
  <si>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</si>
  <si>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</si>
  <si>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</si>
  <si>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</si>
  <si>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</si>
  <si>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</si>
  <si>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</si>
  <si>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</si>
  <si>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</si>
  <si>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</si>
  <si>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</si>
  <si>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</si>
  <si>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</si>
  <si>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</si>
  <si>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</si>
  <si>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</si>
  <si>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</si>
  <si>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</si>
  <si>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</si>
  <si>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</si>
  <si>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</si>
  <si>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</si>
  <si>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</si>
  <si>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</si>
  <si>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</si>
  <si>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</si>
  <si>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</si>
  <si>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</si>
  <si>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</si>
  <si>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</si>
  <si>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</si>
  <si>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</si>
  <si>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</si>
  <si>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</si>
  <si>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</si>
  <si>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</si>
  <si>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</si>
  <si>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</si>
  <si>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</si>
  <si>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</si>
  <si>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</si>
  <si>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</si>
  <si>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</si>
  <si>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</si>
  <si>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</si>
  <si>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</si>
  <si>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</si>
  <si>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</si>
  <si>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</si>
  <si>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</si>
  <si>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</si>
  <si>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</si>
  <si>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</si>
  <si>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</si>
  <si>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</si>
  <si>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</si>
  <si>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</si>
  <si>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</si>
  <si>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</si>
  <si>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</si>
  <si>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</si>
  <si>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</si>
  <si>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</si>
  <si>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</si>
  <si>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</si>
  <si>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</si>
  <si>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</si>
  <si>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</si>
  <si>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</si>
  <si>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</si>
  <si>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</si>
  <si>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</si>
  <si>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</si>
  <si>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</si>
  <si>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</si>
  <si>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</si>
  <si>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</si>
  <si>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</si>
  <si>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</si>
  <si>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</si>
  <si>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</si>
  <si>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</si>
  <si>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</si>
  <si>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</si>
  <si>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</si>
  <si>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</si>
  <si>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</si>
  <si>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</si>
  <si>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</si>
  <si>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</si>
  <si>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</si>
  <si>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</si>
  <si>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</si>
  <si>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</si>
  <si>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</si>
  <si>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</si>
  <si>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</si>
  <si>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</si>
  <si>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</si>
  <si>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</si>
  <si>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</si>
  <si>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</si>
  <si>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</si>
  <si>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</si>
  <si>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</si>
  <si>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</si>
  <si>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</si>
  <si>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</si>
  <si>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</si>
  <si>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</si>
  <si>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</si>
  <si>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</si>
  <si>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</si>
  <si>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</si>
  <si>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</si>
  <si>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</si>
  <si>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</si>
  <si>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</si>
  <si>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</si>
  <si>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</si>
  <si>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</si>
  <si>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</si>
  <si>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</si>
  <si>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</si>
  <si>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</si>
  <si>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</si>
  <si>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</si>
  <si>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</si>
  <si>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</si>
  <si>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</si>
  <si>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</si>
  <si>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</si>
  <si>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</si>
  <si>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</si>
  <si>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</si>
  <si>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</si>
  <si>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</si>
  <si>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</si>
  <si>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</si>
  <si>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</si>
  <si>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</si>
  <si>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</si>
  <si>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</si>
  <si>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</si>
  <si>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</si>
  <si>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</si>
  <si>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</si>
  <si>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</si>
  <si>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</si>
  <si>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</si>
  <si>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</si>
  <si>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</si>
  <si>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</si>
  <si>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</si>
  <si>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</si>
  <si>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</si>
  <si>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</si>
  <si>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</si>
  <si>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</si>
  <si>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</si>
  <si>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</si>
  <si>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</si>
  <si>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</si>
  <si>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</si>
  <si>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</si>
  <si>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</si>
  <si>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</si>
  <si>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</si>
  <si>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</si>
  <si>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</si>
  <si>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</si>
  <si>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</si>
  <si>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</si>
  <si>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</si>
  <si>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</si>
  <si>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</si>
  <si>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</si>
  <si>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</si>
  <si>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</si>
  <si>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</si>
  <si>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</si>
  <si>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</si>
  <si>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</si>
  <si>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</si>
  <si>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</si>
  <si>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</si>
  <si>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</si>
  <si>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</si>
  <si>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</si>
  <si>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</si>
  <si>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</si>
  <si>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</si>
  <si>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</si>
  <si>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</si>
  <si>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</si>
  <si>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</si>
  <si>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</si>
  <si>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</si>
  <si>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</si>
  <si>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</si>
  <si>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</si>
  <si>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</si>
  <si>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</si>
  <si>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</si>
  <si>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</si>
  <si>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</si>
  <si>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</si>
  <si>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</si>
  <si>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</si>
  <si>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</si>
  <si>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</si>
  <si>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</si>
  <si>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</si>
  <si>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</si>
  <si>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</si>
  <si>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</si>
  <si>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</si>
  <si>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</si>
  <si>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</si>
  <si>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</si>
  <si>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</si>
  <si>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</si>
  <si>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</si>
  <si>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</si>
  <si>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</si>
  <si>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</si>
  <si>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</si>
  <si>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</si>
  <si>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</si>
  <si>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</si>
  <si>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</si>
  <si>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</si>
  <si>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</si>
  <si>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</si>
  <si>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</si>
  <si>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</si>
  <si>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</si>
  <si>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</si>
  <si>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</si>
  <si>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</si>
  <si>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</si>
  <si>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</si>
  <si>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</si>
  <si>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</si>
  <si>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</si>
  <si>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</si>
  <si>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</si>
  <si>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</si>
  <si>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</si>
  <si>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</si>
  <si>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</si>
  <si>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</si>
  <si>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</si>
  <si>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</si>
  <si>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</si>
  <si>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</si>
  <si>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</si>
  <si>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</si>
  <si>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</si>
  <si>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</si>
  <si>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</si>
  <si>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</si>
  <si>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</si>
  <si>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</si>
  <si>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</si>
  <si>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</si>
  <si>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</si>
  <si>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</si>
  <si>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</si>
  <si>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</si>
  <si>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</si>
  <si>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</si>
  <si>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</si>
  <si>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</si>
  <si>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</si>
  <si>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</si>
  <si>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</si>
  <si>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</si>
  <si>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</si>
  <si>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</si>
  <si>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</si>
  <si>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</si>
  <si>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</si>
  <si>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</si>
  <si>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</si>
  <si>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</si>
  <si>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</si>
  <si>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</si>
  <si>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</si>
  <si>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</si>
  <si>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</si>
  <si>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</si>
  <si>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</si>
  <si>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</si>
  <si>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</si>
  <si>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</si>
  <si>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</si>
  <si>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</si>
  <si>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</si>
  <si>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</si>
  <si>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</si>
  <si>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</si>
  <si>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</si>
  <si>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</si>
  <si>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</si>
  <si>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</si>
  <si>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</si>
  <si>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</si>
  <si>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</si>
  <si>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</si>
  <si>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</si>
  <si>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</si>
  <si>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</si>
  <si>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</si>
  <si>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</si>
  <si>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</si>
  <si>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</si>
  <si>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</si>
  <si>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</si>
  <si>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</si>
  <si>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</si>
  <si>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</si>
  <si>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</si>
  <si>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</si>
  <si>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</si>
  <si>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</si>
  <si>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</si>
  <si>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</si>
  <si>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</si>
  <si>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</si>
  <si>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</si>
  <si>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</si>
  <si>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</si>
  <si>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</si>
  <si>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</si>
  <si>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</si>
  <si>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</si>
  <si>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</si>
  <si>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</si>
  <si>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</si>
  <si>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</si>
  <si>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</si>
  <si>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</si>
  <si>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</si>
  <si>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</si>
  <si>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</si>
  <si>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</si>
  <si>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</si>
  <si>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</si>
  <si>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</si>
  <si>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</si>
  <si>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</si>
  <si>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</si>
  <si>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</si>
  <si>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</si>
  <si>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</si>
  <si>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</si>
  <si>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</si>
  <si>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</si>
  <si>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</si>
  <si>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</si>
  <si>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</si>
  <si>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</si>
  <si>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</si>
  <si>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</si>
  <si>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</si>
  <si>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</si>
  <si>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</si>
  <si>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</si>
  <si>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</si>
  <si>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</si>
  <si>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</si>
  <si>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</si>
  <si>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</si>
  <si>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</si>
  <si>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</si>
  <si>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</si>
  <si>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</si>
  <si>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</si>
  <si>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</si>
  <si>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</si>
  <si>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</si>
  <si>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</si>
  <si>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</si>
  <si>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</si>
  <si>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</si>
  <si>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</si>
  <si>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</si>
  <si>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</si>
  <si>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</si>
  <si>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</si>
  <si>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</si>
  <si>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</si>
  <si>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</si>
  <si>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</si>
  <si>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</si>
  <si>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</si>
  <si>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</si>
  <si>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</si>
  <si>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</si>
  <si>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</si>
  <si>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</si>
  <si>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</si>
  <si>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</si>
  <si>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</si>
  <si>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</si>
  <si>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</si>
  <si>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</si>
  <si>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</si>
  <si>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</si>
  <si>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</si>
  <si>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</si>
  <si>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</si>
  <si>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</si>
  <si>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</si>
  <si>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</si>
  <si>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</si>
  <si>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</si>
  <si>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</si>
  <si>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</si>
  <si>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</si>
  <si>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</si>
  <si>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</si>
  <si>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</si>
  <si>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</si>
  <si>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</si>
  <si>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</si>
  <si>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</si>
  <si>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</si>
  <si>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</si>
  <si>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</si>
  <si>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</si>
  <si>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</si>
  <si>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</si>
  <si>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</si>
  <si>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</si>
  <si>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</si>
  <si>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</si>
  <si>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</si>
  <si>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</si>
  <si>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</si>
  <si>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</si>
  <si>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</si>
  <si>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</si>
  <si>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</si>
  <si>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</si>
  <si>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</si>
  <si>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</si>
  <si>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</si>
  <si>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</si>
  <si>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</si>
  <si>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</si>
  <si>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</si>
  <si>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</si>
  <si>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</si>
  <si>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</si>
  <si>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</si>
  <si>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</si>
  <si>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</si>
  <si>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</si>
  <si>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</si>
  <si>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</si>
  <si>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</si>
  <si>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</si>
  <si>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</si>
  <si>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</si>
  <si>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</si>
  <si>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</si>
  <si>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</si>
  <si>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</si>
  <si>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</si>
  <si>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</si>
  <si>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</si>
  <si>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</si>
  <si>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</si>
  <si>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</si>
  <si>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</si>
  <si>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</si>
  <si>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</si>
  <si>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</si>
  <si>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</si>
  <si>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</si>
  <si>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</si>
  <si>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</si>
  <si>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</si>
  <si>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</si>
  <si>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</si>
  <si>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</si>
  <si>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</si>
  <si>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</si>
  <si>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</si>
  <si>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</si>
  <si>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</si>
  <si>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</si>
  <si>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</si>
  <si>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</si>
  <si>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</si>
  <si>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</si>
  <si>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</si>
  <si>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</si>
  <si>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</si>
  <si>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</si>
  <si>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</si>
  <si>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</si>
  <si>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</si>
  <si>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</si>
  <si>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</si>
  <si>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</si>
  <si>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</si>
  <si>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</si>
  <si>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</si>
  <si>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</si>
  <si>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</si>
  <si>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</si>
  <si>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</si>
  <si>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</si>
  <si>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</si>
  <si>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</si>
  <si>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</si>
  <si>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</si>
  <si>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</si>
  <si>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</si>
  <si>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</si>
  <si>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</si>
  <si>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</si>
  <si>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</si>
  <si>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</si>
  <si>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</si>
  <si>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</si>
  <si>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</si>
  <si>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</si>
  <si>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</si>
  <si>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</si>
  <si>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</si>
  <si>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</si>
  <si>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</si>
  <si>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</si>
  <si>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</si>
  <si>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</si>
  <si>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</si>
  <si>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</si>
  <si>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</si>
  <si>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</si>
  <si>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</si>
  <si>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</si>
  <si>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</si>
  <si>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</si>
  <si>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</si>
  <si>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</si>
  <si>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</si>
  <si>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</si>
  <si>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</si>
  <si>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</si>
  <si>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</si>
  <si>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</si>
  <si>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</si>
  <si>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</si>
  <si>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</si>
  <si>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</si>
  <si>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</si>
  <si>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</si>
  <si>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</si>
  <si>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</si>
  <si>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</si>
  <si>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</si>
  <si>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</si>
  <si>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</si>
  <si>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</si>
  <si>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</si>
  <si>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</si>
  <si>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</si>
  <si>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</si>
  <si>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</si>
  <si>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</si>
  <si>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</si>
  <si>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</si>
  <si>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</si>
  <si>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</si>
  <si>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</si>
  <si>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</si>
  <si>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</si>
  <si>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</si>
  <si>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</si>
  <si>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</si>
  <si>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</si>
  <si>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</si>
  <si>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</si>
  <si>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</si>
  <si>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</si>
  <si>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</si>
  <si>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</si>
  <si>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</si>
  <si>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</si>
  <si>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</si>
  <si>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</si>
  <si>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</si>
  <si>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</si>
  <si>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</si>
  <si>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</si>
  <si>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</si>
  <si>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</si>
  <si>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</si>
  <si>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</si>
  <si>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</si>
  <si>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</si>
  <si>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</si>
  <si>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</si>
  <si>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</si>
  <si>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</si>
  <si>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</si>
  <si>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</si>
  <si>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</si>
  <si>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</si>
  <si>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</si>
  <si>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</si>
  <si>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</si>
  <si>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</si>
  <si>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</si>
  <si>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</si>
  <si>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</si>
  <si>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</si>
  <si>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</si>
  <si>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</si>
  <si>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</si>
  <si>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</si>
  <si>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</si>
  <si>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</si>
  <si>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</si>
  <si>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</si>
  <si>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</si>
  <si>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</si>
  <si>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</si>
  <si>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</si>
  <si>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</si>
  <si>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</si>
  <si>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</si>
  <si>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</si>
  <si>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</si>
  <si>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</si>
  <si>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</si>
  <si>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</si>
  <si>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</si>
  <si>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</si>
  <si>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</si>
  <si>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</si>
  <si>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</si>
  <si>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</si>
  <si>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</si>
  <si>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</si>
  <si>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</si>
  <si>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</si>
  <si>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</si>
  <si>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</si>
  <si>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</si>
  <si>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</si>
  <si>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</si>
  <si>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</si>
  <si>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</si>
  <si>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</si>
  <si>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</si>
  <si>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</si>
  <si>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</si>
  <si>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</si>
  <si>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</si>
  <si>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</si>
  <si>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</si>
  <si>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</si>
  <si>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</si>
  <si>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</si>
  <si>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</si>
  <si>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</si>
  <si>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</si>
  <si>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</si>
  <si>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</si>
  <si>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</si>
  <si>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</si>
  <si>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</si>
  <si>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</si>
  <si>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</si>
  <si>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</si>
  <si>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</si>
  <si>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</si>
  <si>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</si>
  <si>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</si>
  <si>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</si>
  <si>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</si>
  <si>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</si>
  <si>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</si>
  <si>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</si>
  <si>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</si>
  <si>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</si>
  <si>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</si>
  <si>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</si>
  <si>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</si>
  <si>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</si>
  <si>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</si>
  <si>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</si>
  <si>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</si>
  <si>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</si>
  <si>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</si>
  <si>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</si>
  <si>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</si>
  <si>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</si>
  <si>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</si>
  <si>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</si>
  <si>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</si>
  <si>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</si>
  <si>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</si>
  <si>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</si>
  <si>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</si>
  <si>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</si>
  <si>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</si>
  <si>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</si>
  <si>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</si>
  <si>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</si>
  <si>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</si>
  <si>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</si>
  <si>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</si>
  <si>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</si>
  <si>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</si>
  <si>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</si>
  <si>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</si>
  <si>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</si>
  <si>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</si>
  <si>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</si>
  <si>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</si>
  <si>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</si>
  <si>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</si>
  <si>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</si>
  <si>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</si>
  <si>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</si>
  <si>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</si>
  <si>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</si>
  <si>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</si>
  <si>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</si>
  <si>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</si>
  <si>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</si>
  <si>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</si>
  <si>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</si>
  <si>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</si>
  <si>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</si>
  <si>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</si>
  <si>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</si>
  <si>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</si>
  <si>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</si>
  <si>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</si>
  <si>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</si>
  <si>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</si>
  <si>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</si>
  <si>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</si>
  <si>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</si>
  <si>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</si>
  <si>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</si>
  <si>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</si>
  <si>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</si>
  <si>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</si>
  <si>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</si>
  <si>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</si>
  <si>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</si>
  <si>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</si>
  <si>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</si>
  <si>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</si>
  <si>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</si>
  <si>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</si>
  <si>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</si>
  <si>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</si>
  <si>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</si>
  <si>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</si>
  <si>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</si>
  <si>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</si>
  <si>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</si>
  <si>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</si>
  <si>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</si>
  <si>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</si>
  <si>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</si>
  <si>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</si>
  <si>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</si>
  <si>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</si>
  <si>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</si>
  <si>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</si>
  <si>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</si>
  <si>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</si>
  <si>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</si>
  <si>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</si>
  <si>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</si>
  <si>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</si>
  <si>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</si>
  <si>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</si>
  <si>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</si>
  <si>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</si>
  <si>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</si>
  <si>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</si>
  <si>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</si>
  <si>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</si>
  <si>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</si>
  <si>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</si>
  <si>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</si>
  <si>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</si>
  <si>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</si>
  <si>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</si>
  <si>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</si>
  <si>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</si>
  <si>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</si>
  <si>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</si>
  <si>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</si>
  <si>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</si>
  <si>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</si>
  <si>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</si>
  <si>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</si>
  <si>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</si>
  <si>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</si>
  <si>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</si>
  <si>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</si>
  <si>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</si>
  <si>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</si>
  <si>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</si>
  <si>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</si>
  <si>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</si>
  <si>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</si>
  <si>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</si>
  <si>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</si>
  <si>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</si>
  <si>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</si>
  <si>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</si>
  <si>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</si>
  <si>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</si>
  <si>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</si>
  <si>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</si>
  <si>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</si>
  <si>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</si>
  <si>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</si>
  <si>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</si>
  <si>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</si>
  <si>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</si>
  <si>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</si>
  <si>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</si>
  <si>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</si>
  <si>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</si>
  <si>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</si>
  <si>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</si>
  <si>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</si>
  <si>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</si>
  <si>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</si>
  <si>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</si>
  <si>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</si>
  <si>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</si>
  <si>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</si>
  <si>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</si>
  <si>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</si>
  <si>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</si>
  <si>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</si>
  <si>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</si>
  <si>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</si>
  <si>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</si>
  <si>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</si>
  <si>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</si>
  <si>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</si>
  <si>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</si>
  <si>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</si>
  <si>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</si>
  <si>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</si>
  <si>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</si>
  <si>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</si>
  <si>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</si>
  <si>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</si>
  <si>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</si>
  <si>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</si>
  <si>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</si>
  <si>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</si>
  <si>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</si>
  <si>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</si>
  <si>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</si>
  <si>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</si>
  <si>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</si>
  <si>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</si>
  <si>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</si>
  <si>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</si>
  <si>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</si>
  <si>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</si>
  <si>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</si>
  <si>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</si>
  <si>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</si>
  <si>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</si>
  <si>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</si>
  <si>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</si>
  <si>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</si>
  <si>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</si>
  <si>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</si>
  <si>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</si>
  <si>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</si>
  <si>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</si>
  <si>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</si>
  <si>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</si>
  <si>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</si>
  <si>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</si>
  <si>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</si>
  <si>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</si>
  <si>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</si>
  <si>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</si>
  <si>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</si>
  <si>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</si>
  <si>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</si>
  <si>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</si>
  <si>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</si>
  <si>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</si>
  <si>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</si>
  <si>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</si>
  <si>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</si>
  <si>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</si>
  <si>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</si>
  <si>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</si>
  <si>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</si>
  <si>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</si>
  <si>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</si>
  <si>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</si>
  <si>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</si>
  <si>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</si>
  <si>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</si>
  <si>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</si>
  <si>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</si>
  <si>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</si>
  <si>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</si>
  <si>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</si>
  <si>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</si>
  <si>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</si>
  <si>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</si>
  <si>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</si>
  <si>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</si>
  <si>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</si>
  <si>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</si>
  <si>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</si>
  <si>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</si>
  <si>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</si>
  <si>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</si>
  <si>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</si>
  <si>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</si>
  <si>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</si>
  <si>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</si>
  <si>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</si>
  <si>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</si>
  <si>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</si>
  <si>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</si>
  <si>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</si>
  <si>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</si>
  <si>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</si>
  <si>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</si>
  <si>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</si>
  <si>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</si>
  <si>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</si>
  <si>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</si>
  <si>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</si>
  <si>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</si>
  <si>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</si>
  <si>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</si>
  <si>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</si>
  <si>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</si>
  <si>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</si>
  <si>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</si>
  <si>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</si>
  <si>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</si>
  <si>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</si>
  <si>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</si>
  <si>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</si>
  <si>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</si>
  <si>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</si>
  <si>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</si>
  <si>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</si>
  <si>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</si>
  <si>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</si>
  <si>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</si>
  <si>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</si>
  <si>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</si>
  <si>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</si>
  <si>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</si>
  <si>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</si>
  <si>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</si>
  <si>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</si>
  <si>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</si>
  <si>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</si>
  <si>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</si>
  <si>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</si>
  <si>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</si>
  <si>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</si>
  <si>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</si>
  <si>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</si>
  <si>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</si>
  <si>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</si>
  <si>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</si>
  <si>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</si>
  <si>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</si>
  <si>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</si>
  <si>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</si>
  <si>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</si>
  <si>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</si>
  <si>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</si>
  <si>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</si>
  <si>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</si>
  <si>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</si>
  <si>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</si>
  <si>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</si>
  <si>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</si>
  <si>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</si>
  <si>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</si>
  <si>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</si>
  <si>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</si>
  <si>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</si>
  <si>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</si>
  <si>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</si>
  <si>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</si>
  <si>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</si>
  <si>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</si>
  <si>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</si>
  <si>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</si>
  <si>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</si>
  <si>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</si>
  <si>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</si>
  <si>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</si>
  <si>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</si>
  <si>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</si>
  <si>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</si>
  <si>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</si>
  <si>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</si>
  <si>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</si>
  <si>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</si>
  <si>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</si>
  <si>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</si>
  <si>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</si>
  <si>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</si>
  <si>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</si>
  <si>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</si>
  <si>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</si>
  <si>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</si>
  <si>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</si>
  <si>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</si>
  <si>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</si>
  <si>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</si>
  <si>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</si>
  <si>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</si>
  <si>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</si>
  <si>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</si>
  <si>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</si>
  <si>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</si>
  <si>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</si>
  <si>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</si>
  <si>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</si>
  <si>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</si>
  <si>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</si>
  <si>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</si>
  <si>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</si>
  <si>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</si>
  <si>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</si>
  <si>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</si>
  <si>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</si>
  <si>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</si>
  <si>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</si>
  <si>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</si>
  <si>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</si>
  <si>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</si>
  <si>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</si>
  <si>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</si>
  <si>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</si>
  <si>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</si>
  <si>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</si>
  <si>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</si>
  <si>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</si>
  <si>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</si>
  <si>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</si>
  <si>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</si>
  <si>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</si>
  <si>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</si>
  <si>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</si>
  <si>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</si>
  <si>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</si>
  <si>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</si>
  <si>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</si>
  <si>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</si>
  <si>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</si>
  <si>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</si>
  <si>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</si>
  <si>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</si>
  <si>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</si>
  <si>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</si>
  <si>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</si>
  <si>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</si>
  <si>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</si>
  <si>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</si>
  <si>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</si>
  <si>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</si>
  <si>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</si>
  <si>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</si>
  <si>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</si>
  <si>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</si>
  <si>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</si>
  <si>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</si>
  <si>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</si>
  <si>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</si>
  <si>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</si>
  <si>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</si>
  <si>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</si>
  <si>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</si>
  <si>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</si>
  <si>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</si>
  <si>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</si>
  <si>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</si>
  <si>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</si>
  <si>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</si>
  <si>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</si>
  <si>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</si>
  <si>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</si>
  <si>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</si>
  <si>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</si>
  <si>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</si>
  <si>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</si>
  <si>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</si>
  <si>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</si>
  <si>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</si>
  <si>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</si>
  <si>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</si>
  <si>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</si>
  <si>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</si>
  <si>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</si>
  <si>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</si>
  <si>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</si>
  <si>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</si>
  <si>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</si>
  <si>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</si>
  <si>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</si>
  <si>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</si>
  <si>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</si>
  <si>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</si>
  <si>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</si>
  <si>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</si>
  <si>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</si>
  <si>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</si>
  <si>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</si>
  <si>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</si>
  <si>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</si>
  <si>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</si>
  <si>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</si>
  <si>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</si>
  <si>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</si>
  <si>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</si>
  <si>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</si>
  <si>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</si>
  <si>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</si>
  <si>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</si>
  <si>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</si>
  <si>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</si>
  <si>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</si>
  <si>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</si>
  <si>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</si>
  <si>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</si>
  <si>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</si>
  <si>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</si>
  <si>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</si>
  <si>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</si>
  <si>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</si>
  <si>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</si>
  <si>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</si>
  <si>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</si>
  <si>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</si>
  <si>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</si>
  <si>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</si>
  <si>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</si>
  <si>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</si>
  <si>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</si>
  <si>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</si>
  <si>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</si>
  <si>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</si>
  <si>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</si>
  <si>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</si>
  <si>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</si>
  <si>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</si>
  <si>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</si>
  <si>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</si>
  <si>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</si>
  <si>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</si>
  <si>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</si>
  <si>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</si>
  <si>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</si>
  <si>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</si>
  <si>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</si>
  <si>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</si>
  <si>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</si>
  <si>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</si>
  <si>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</si>
  <si>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</si>
  <si>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</si>
  <si>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</si>
  <si>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</si>
  <si>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</si>
  <si>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</si>
  <si>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</si>
  <si>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</si>
  <si>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</si>
  <si>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</si>
  <si>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</si>
  <si>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</si>
  <si>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</si>
  <si>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</si>
  <si>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</si>
  <si>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</si>
  <si>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</si>
  <si>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</si>
  <si>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</si>
  <si>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</si>
  <si>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</si>
  <si>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</si>
  <si>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</si>
  <si>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</si>
  <si>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</si>
  <si>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</si>
  <si>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</si>
  <si>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</si>
  <si>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</si>
  <si>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</si>
  <si>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</si>
  <si>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</si>
  <si>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</si>
  <si>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</si>
  <si>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</si>
  <si>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</si>
  <si>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</si>
  <si>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</si>
  <si>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</si>
  <si>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</si>
  <si>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</si>
  <si>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</si>
  <si>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</si>
  <si>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</si>
  <si>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</si>
  <si>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</si>
  <si>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</si>
  <si>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</si>
  <si>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</si>
  <si>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</si>
  <si>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</si>
  <si>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</si>
  <si>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</si>
  <si>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</si>
  <si>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</si>
  <si>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</si>
  <si>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</si>
  <si>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</si>
  <si>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</si>
  <si>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</si>
  <si>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</si>
  <si>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</si>
  <si>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</si>
  <si>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</si>
  <si>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</si>
  <si>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</si>
  <si>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</si>
  <si>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</si>
  <si>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</si>
  <si>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</si>
  <si>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</si>
  <si>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</si>
  <si>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</si>
  <si>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</si>
  <si>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</si>
  <si>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</si>
  <si>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</si>
  <si>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</si>
  <si>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</si>
  <si>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</si>
  <si>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</si>
  <si>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</si>
  <si>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</si>
  <si>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</si>
  <si>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</si>
  <si>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</si>
  <si>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</si>
  <si>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</si>
  <si>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</si>
  <si>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</si>
  <si>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</si>
  <si>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</si>
  <si>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</si>
  <si>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</si>
  <si>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</si>
  <si>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</si>
  <si>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</si>
  <si>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</si>
  <si>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</si>
  <si>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</si>
  <si>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</si>
  <si>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</si>
  <si>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</si>
  <si>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</si>
  <si>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</si>
  <si>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</si>
  <si>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</si>
  <si>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</si>
  <si>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</si>
  <si>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</si>
  <si>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</si>
  <si>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</si>
  <si>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</si>
  <si>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</si>
  <si>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</si>
  <si>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</si>
  <si>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</si>
  <si>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</si>
  <si>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</si>
  <si>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</si>
  <si>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</si>
  <si>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</si>
  <si>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</si>
  <si>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</si>
  <si>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</si>
  <si>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</si>
  <si>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</si>
  <si>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</si>
  <si>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</si>
  <si>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</si>
  <si>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</si>
  <si>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</si>
  <si>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</si>
  <si>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</si>
  <si>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</si>
  <si>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</si>
  <si>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</si>
  <si>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</si>
  <si>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</si>
  <si>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</si>
  <si>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</si>
  <si>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</si>
  <si>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</si>
  <si>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</si>
  <si>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</si>
  <si>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</si>
  <si>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</si>
  <si>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</si>
  <si>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</si>
  <si>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</si>
  <si>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</si>
  <si>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</si>
  <si>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</si>
  <si>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</si>
  <si>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</si>
  <si>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</si>
  <si>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</si>
  <si>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</si>
  <si>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</si>
  <si>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</si>
  <si>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</si>
  <si>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</si>
  <si>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</si>
  <si>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</si>
  <si>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</si>
  <si>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</si>
  <si>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</si>
  <si>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</si>
  <si>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</si>
  <si>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</si>
  <si>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</si>
  <si>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</si>
  <si>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</si>
  <si>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</si>
  <si>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</si>
  <si>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</si>
  <si>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</si>
  <si>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</si>
  <si>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</si>
  <si>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</si>
  <si>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</si>
  <si>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</si>
  <si>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</si>
  <si>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</si>
  <si>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</si>
  <si>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</si>
  <si>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</si>
  <si>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</si>
  <si>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</si>
  <si>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</si>
  <si>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</si>
  <si>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</si>
  <si>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</si>
  <si>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</si>
  <si>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</si>
  <si>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</si>
  <si>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</si>
  <si>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</si>
  <si>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</si>
  <si>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</si>
  <si>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</si>
  <si>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</si>
  <si>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</si>
  <si>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</si>
  <si>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</si>
  <si>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</si>
  <si>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</si>
  <si>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</si>
  <si>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</si>
  <si>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</si>
  <si>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</si>
  <si>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</si>
  <si>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</si>
  <si>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</si>
  <si>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</si>
  <si>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</si>
  <si>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</si>
  <si>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</si>
  <si>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</si>
  <si>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</si>
  <si>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</si>
  <si>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</si>
  <si>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</si>
  <si>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</si>
  <si>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</si>
  <si>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</si>
  <si>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</si>
  <si>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</si>
  <si>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</si>
  <si>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</si>
  <si>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</si>
  <si>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</si>
  <si>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</si>
  <si>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</si>
  <si>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</si>
  <si>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</si>
  <si>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</si>
  <si>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</si>
  <si>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</si>
  <si>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</si>
  <si>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</si>
  <si>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</si>
  <si>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</si>
  <si>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</si>
  <si>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</si>
  <si>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</si>
  <si>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</si>
  <si>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</si>
  <si>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</si>
  <si>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</si>
  <si>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</si>
  <si>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</si>
  <si>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</si>
  <si>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</si>
  <si>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</si>
  <si>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</si>
  <si>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</si>
  <si>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</si>
  <si>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</si>
  <si>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</si>
  <si>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</si>
  <si>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</si>
  <si>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</si>
  <si>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</si>
  <si>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</si>
  <si>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</si>
  <si>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</si>
  <si>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</si>
  <si>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</si>
  <si>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</si>
  <si>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</si>
  <si>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</si>
  <si>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</si>
  <si>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</si>
  <si>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</si>
  <si>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</si>
  <si>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</si>
  <si>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</si>
  <si>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</si>
  <si>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</si>
  <si>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</si>
  <si>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</si>
  <si>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</si>
  <si>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</si>
  <si>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</si>
  <si>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</si>
  <si>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</si>
  <si>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</si>
  <si>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</si>
  <si>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</si>
  <si>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</si>
  <si>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</si>
  <si>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</si>
  <si>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</si>
  <si>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</si>
  <si>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</si>
  <si>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</si>
  <si>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</si>
  <si>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</si>
  <si>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</si>
  <si>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</si>
  <si>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</si>
  <si>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</si>
  <si>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</si>
  <si>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</si>
  <si>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</si>
  <si>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</si>
  <si>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</si>
  <si>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</si>
  <si>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</si>
  <si>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</si>
  <si>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</si>
  <si>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</si>
  <si>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</si>
  <si>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</si>
  <si>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</si>
  <si>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</si>
  <si>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</si>
  <si>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</si>
  <si>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</si>
  <si>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</si>
  <si>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</si>
  <si>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</si>
  <si>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</si>
  <si>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</si>
  <si>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</si>
  <si>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</si>
  <si>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</si>
  <si>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</si>
  <si>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</si>
  <si>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</si>
  <si>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</si>
  <si>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</si>
  <si>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</si>
  <si>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</si>
  <si>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</si>
  <si>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</si>
  <si>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</si>
  <si>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</si>
  <si>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</si>
  <si>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</si>
  <si>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</si>
  <si>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</si>
  <si>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</si>
  <si>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</si>
  <si>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</si>
  <si>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</si>
  <si>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</si>
  <si>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</si>
  <si>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</si>
  <si>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</si>
  <si>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</si>
  <si>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</si>
  <si>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</si>
  <si>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</si>
  <si>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</si>
  <si>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</si>
  <si>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</si>
  <si>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</si>
  <si>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</si>
  <si>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</si>
  <si>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</si>
  <si>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</si>
  <si>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</si>
  <si>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</si>
  <si>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</si>
  <si>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</si>
  <si>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</si>
  <si>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</si>
  <si>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</si>
  <si>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</si>
  <si>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</si>
  <si>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</si>
  <si>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</si>
  <si>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</si>
  <si>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</si>
  <si>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</si>
  <si>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</si>
  <si>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</si>
  <si>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</si>
  <si>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</si>
  <si>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</si>
  <si>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</si>
  <si>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</si>
  <si>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</si>
  <si>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</si>
  <si>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</si>
  <si>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</si>
  <si>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</si>
  <si>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</si>
  <si>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</si>
  <si>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</si>
  <si>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</si>
  <si>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</si>
  <si>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</si>
  <si>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</si>
  <si>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</si>
  <si>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</si>
  <si>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</si>
  <si>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</si>
  <si>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</si>
  <si>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</si>
  <si>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</si>
  <si>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</si>
  <si>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</si>
  <si>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</si>
  <si>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</si>
  <si>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</si>
  <si>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</si>
  <si>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</si>
  <si>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</si>
  <si>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</si>
  <si>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</si>
  <si>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</si>
  <si>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</si>
  <si>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</si>
  <si>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</si>
  <si>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</si>
  <si>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</si>
  <si>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</si>
  <si>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</si>
  <si>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</si>
  <si>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</si>
  <si>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</si>
  <si>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</si>
  <si>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</si>
  <si>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</si>
  <si>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</si>
  <si>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</si>
  <si>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</si>
  <si>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</si>
  <si>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</si>
  <si>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</si>
  <si>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</si>
  <si>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</si>
  <si>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</si>
  <si>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</si>
  <si>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</si>
  <si>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</si>
  <si>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</si>
  <si>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</si>
  <si>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</si>
  <si>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</si>
  <si>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</si>
  <si>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</si>
  <si>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</si>
  <si>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</si>
  <si>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</si>
  <si>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</si>
  <si>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</si>
  <si>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</si>
  <si>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</si>
  <si>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</si>
  <si>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</si>
  <si>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</si>
  <si>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</si>
  <si>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</si>
  <si>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</si>
  <si>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</si>
  <si>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</si>
  <si>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</si>
  <si>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</si>
  <si>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</si>
  <si>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</si>
  <si>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</si>
  <si>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</si>
  <si>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</si>
  <si>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</si>
  <si>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</si>
  <si>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</si>
  <si>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</si>
  <si>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</si>
  <si>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</si>
  <si>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</si>
  <si>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</si>
  <si>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</si>
  <si>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</si>
  <si>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</si>
  <si>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</si>
  <si>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</si>
  <si>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</si>
  <si>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</si>
  <si>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</si>
  <si>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</si>
  <si>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</si>
  <si>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</si>
  <si>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</si>
  <si>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</si>
  <si>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</si>
  <si>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</si>
  <si>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</si>
  <si>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</si>
  <si>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</si>
  <si>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</si>
  <si>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</si>
  <si>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</si>
  <si>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</si>
  <si>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</si>
  <si>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</si>
  <si>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</si>
  <si>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</si>
  <si>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</si>
  <si>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</si>
  <si>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</si>
  <si>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</si>
  <si>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</si>
  <si>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</si>
  <si>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</si>
  <si>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</si>
  <si>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</si>
  <si>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</si>
  <si>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</si>
  <si>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</si>
  <si>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</si>
  <si>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</si>
  <si>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</si>
  <si>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</si>
  <si>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</si>
  <si>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</si>
  <si>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</si>
  <si>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</si>
  <si>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</si>
  <si>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</si>
  <si>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</si>
  <si>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</si>
  <si>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</si>
  <si>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</si>
  <si>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</si>
  <si>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</si>
  <si>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</si>
  <si>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</si>
  <si>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</si>
  <si>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</si>
  <si>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</si>
  <si>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</si>
  <si>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</si>
  <si>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</si>
  <si>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</si>
  <si>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</si>
  <si>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</si>
  <si>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</si>
  <si>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</si>
  <si>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</si>
  <si>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</si>
  <si>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</si>
  <si>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</si>
  <si>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</si>
  <si>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</si>
  <si>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</si>
  <si>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</si>
  <si>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</si>
  <si>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</si>
  <si>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</si>
  <si>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</si>
  <si>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</si>
  <si>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</si>
  <si>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</si>
  <si>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</si>
  <si>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</si>
  <si>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</si>
  <si>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</si>
  <si>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</si>
  <si>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</si>
  <si>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</si>
  <si>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</si>
  <si>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</si>
  <si>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</si>
  <si>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</si>
  <si>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</si>
  <si>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</si>
  <si>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</si>
  <si>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</si>
  <si>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</si>
  <si>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</si>
  <si>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</si>
  <si>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</si>
  <si>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</si>
  <si>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</si>
  <si>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</si>
  <si>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</si>
  <si>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</si>
  <si>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</si>
  <si>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</si>
  <si>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</si>
  <si>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</si>
  <si>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</si>
  <si>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</si>
  <si>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</si>
  <si>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</si>
  <si>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</si>
  <si>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</si>
  <si>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</si>
  <si>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</si>
  <si>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</si>
  <si>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</si>
  <si>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</si>
  <si>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</si>
  <si>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</si>
  <si>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</si>
  <si>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</si>
  <si>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</si>
  <si>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</si>
  <si>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</si>
  <si>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</si>
  <si>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</si>
  <si>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</si>
  <si>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</si>
  <si>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</si>
  <si>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</si>
  <si>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</si>
  <si>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</si>
  <si>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</si>
  <si>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</si>
  <si>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</si>
  <si>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</si>
  <si>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</si>
  <si>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</si>
  <si>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</si>
  <si>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</si>
  <si>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</si>
  <si>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</si>
  <si>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</si>
  <si>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</si>
  <si>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</si>
  <si>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</si>
  <si>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</si>
  <si>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</si>
  <si>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</si>
  <si>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</si>
  <si>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</si>
  <si>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</si>
  <si>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</si>
  <si>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</si>
  <si>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</si>
  <si>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</si>
  <si>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</si>
  <si>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</si>
  <si>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</si>
  <si>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</si>
  <si>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</si>
  <si>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</si>
  <si>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</si>
  <si>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</si>
  <si>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</si>
  <si>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</si>
  <si>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</si>
  <si>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</si>
  <si>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</si>
  <si>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</si>
  <si>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</si>
  <si>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</si>
  <si>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</si>
  <si>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</si>
  <si>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</si>
  <si>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</si>
  <si>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</si>
  <si>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</si>
  <si>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</si>
  <si>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</si>
  <si>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</si>
  <si>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</si>
  <si>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</si>
  <si>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</si>
  <si>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</si>
  <si>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</si>
  <si>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</si>
  <si>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</si>
  <si>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</si>
  <si>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</si>
  <si>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</si>
  <si>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</si>
  <si>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</si>
  <si>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</si>
  <si>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</si>
  <si>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</si>
  <si>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</si>
  <si>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</si>
  <si>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</si>
  <si>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</si>
  <si>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</si>
  <si>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</si>
  <si>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</si>
  <si>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</si>
  <si>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</si>
  <si>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</si>
  <si>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</si>
  <si>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</si>
  <si>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</si>
  <si>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</si>
  <si>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</si>
  <si>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</si>
  <si>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</si>
  <si>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</si>
  <si>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</si>
  <si>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</si>
  <si>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</si>
  <si>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</si>
  <si>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</si>
  <si>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</si>
  <si>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</si>
  <si>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</si>
  <si>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</si>
  <si>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</si>
  <si>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</si>
  <si>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</si>
  <si>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</si>
  <si>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</si>
  <si>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</si>
  <si>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</si>
  <si>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</si>
  <si>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</si>
  <si>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</si>
  <si>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</si>
  <si>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</si>
  <si>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</si>
  <si>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</si>
  <si>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</si>
  <si>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</si>
  <si>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</si>
  <si>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</si>
  <si>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</si>
  <si>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</si>
  <si>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</si>
  <si>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</si>
  <si>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</si>
  <si>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</si>
  <si>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</si>
  <si>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</si>
  <si>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</si>
  <si>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</si>
  <si>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</si>
  <si>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</si>
  <si>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</si>
  <si>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</si>
  <si>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</si>
  <si>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</si>
  <si>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</si>
  <si>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</si>
  <si>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</si>
  <si>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</si>
  <si>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</si>
  <si>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</si>
  <si>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</si>
  <si>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</si>
  <si>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</si>
  <si>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</si>
  <si>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</si>
  <si>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</si>
  <si>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</si>
  <si>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</si>
  <si>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</si>
  <si>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</si>
  <si>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</si>
  <si>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</si>
  <si>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</si>
  <si>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</si>
  <si>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</si>
  <si>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</si>
  <si>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</si>
  <si>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</si>
  <si>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</si>
  <si>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</si>
  <si>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</si>
  <si>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</si>
  <si>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</si>
  <si>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</si>
  <si>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</si>
  <si>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</si>
  <si>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</si>
  <si>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</si>
  <si>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</si>
  <si>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</si>
  <si>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</si>
  <si>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</si>
  <si>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</si>
  <si>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</si>
  <si>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</si>
  <si>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</si>
  <si>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</si>
  <si>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</si>
  <si>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</si>
  <si>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</si>
  <si>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</si>
  <si>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</si>
  <si>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</si>
  <si>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</si>
  <si>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</si>
  <si>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</si>
  <si>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</si>
  <si>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</si>
  <si>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</si>
  <si>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</si>
  <si>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</si>
  <si>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</si>
  <si>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</si>
  <si>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</si>
  <si>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</si>
  <si>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</si>
  <si>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</si>
  <si>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</si>
  <si>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</si>
  <si>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</si>
  <si>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</si>
  <si>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</si>
  <si>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</si>
  <si>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</si>
  <si>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</si>
  <si>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</si>
  <si>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</si>
  <si>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</si>
  <si>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</si>
  <si>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</si>
  <si>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</si>
  <si>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</si>
  <si>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</si>
  <si>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</si>
  <si>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</si>
  <si>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</si>
  <si>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</si>
  <si>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</si>
  <si>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</si>
  <si>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</si>
  <si>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</si>
  <si>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</si>
  <si>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</si>
  <si>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</si>
  <si>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</si>
  <si>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</si>
  <si>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</si>
  <si>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</si>
  <si>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</si>
  <si>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</si>
  <si>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</si>
  <si>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</si>
  <si>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</si>
  <si>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</si>
  <si>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</si>
  <si>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</si>
  <si>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</si>
  <si>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</si>
  <si>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</si>
  <si>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</si>
  <si>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</si>
  <si>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</si>
  <si>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</si>
  <si>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</si>
  <si>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</si>
  <si>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</si>
  <si>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</si>
  <si>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</si>
  <si>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</si>
  <si>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</si>
  <si>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</si>
  <si>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</si>
  <si>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</si>
  <si>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</si>
  <si>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</si>
  <si>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</si>
  <si>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</si>
  <si>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</si>
  <si>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</si>
  <si>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</si>
  <si>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</si>
  <si>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</si>
  <si>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</si>
  <si>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</si>
  <si>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</si>
  <si>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</si>
  <si>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</si>
  <si>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</si>
  <si>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</si>
  <si>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</si>
  <si>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</si>
  <si>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</si>
  <si>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</si>
  <si>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</si>
  <si>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</si>
  <si>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</si>
  <si>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</si>
  <si>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</si>
  <si>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</si>
  <si>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</si>
  <si>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</si>
  <si>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</si>
  <si>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</si>
  <si>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</si>
  <si>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</si>
  <si>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</si>
  <si>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</si>
  <si>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</si>
  <si>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</si>
  <si>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</si>
  <si>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</si>
  <si>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</si>
  <si>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</si>
  <si>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</si>
  <si>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</si>
  <si>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</si>
  <si>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</si>
  <si>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</si>
  <si>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</si>
  <si>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</si>
  <si>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</si>
  <si>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</si>
  <si>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</si>
  <si>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</si>
  <si>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</si>
  <si>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</si>
  <si>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</si>
  <si>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</si>
  <si>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</si>
  <si>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</si>
  <si>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</si>
  <si>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</si>
  <si>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</si>
  <si>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</si>
  <si>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</si>
  <si>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</si>
  <si>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</si>
  <si>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</si>
  <si>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</si>
  <si>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</si>
  <si>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</si>
  <si>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</si>
  <si>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</si>
  <si>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</si>
  <si>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</si>
  <si>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</si>
  <si>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</si>
  <si>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</si>
  <si>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</si>
  <si>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</si>
  <si>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</si>
  <si>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</si>
  <si>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</si>
  <si>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</si>
  <si>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</si>
  <si>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</si>
  <si>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</si>
  <si>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</si>
  <si>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</si>
  <si>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</si>
  <si>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</si>
  <si>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</si>
  <si>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</si>
  <si>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</si>
  <si>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</si>
  <si>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</si>
  <si>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</si>
  <si>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</si>
  <si>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</si>
  <si>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</si>
  <si>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</si>
  <si>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</si>
  <si>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</si>
  <si>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</si>
  <si>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</si>
  <si>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</si>
  <si>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</si>
  <si>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</si>
  <si>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</si>
  <si>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</si>
  <si>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</si>
  <si>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</si>
  <si>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</si>
  <si>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</si>
  <si>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</si>
  <si>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</si>
  <si>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</si>
  <si>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</si>
  <si>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</si>
  <si>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</si>
  <si>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</si>
  <si>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</si>
  <si>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</si>
  <si>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</si>
  <si>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</si>
  <si>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</si>
  <si>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</si>
  <si>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</si>
  <si>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</si>
  <si>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</si>
  <si>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</si>
  <si>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</si>
  <si>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</si>
  <si>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</si>
  <si>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</si>
  <si>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</si>
  <si>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</si>
  <si>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</si>
  <si>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</si>
  <si>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</si>
  <si>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</si>
  <si>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</si>
  <si>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</si>
  <si>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</si>
  <si>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</si>
  <si>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</si>
  <si>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</si>
  <si>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</si>
  <si>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</si>
  <si>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</si>
  <si>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</si>
  <si>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</si>
  <si>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</si>
  <si>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</si>
  <si>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</si>
  <si>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</si>
  <si>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</si>
  <si>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</si>
  <si>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</si>
  <si>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</si>
  <si>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</si>
  <si>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</si>
  <si>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</si>
  <si>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</si>
  <si>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</si>
  <si>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</si>
  <si>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</si>
  <si>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</si>
  <si>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</si>
  <si>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</si>
  <si>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</si>
  <si>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</si>
  <si>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</si>
  <si>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</si>
  <si>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</si>
  <si>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</si>
  <si>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</si>
  <si>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</si>
  <si>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</si>
  <si>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</si>
  <si>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</si>
  <si>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</si>
  <si>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</si>
  <si>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</si>
  <si>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</si>
  <si>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</si>
  <si>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</si>
  <si>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</si>
  <si>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</si>
  <si>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</si>
  <si>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</si>
  <si>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</si>
  <si>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</si>
  <si>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</si>
  <si>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</si>
  <si>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</si>
  <si>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</si>
  <si>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</si>
  <si>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</si>
  <si>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</si>
  <si>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</si>
  <si>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</si>
  <si>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</si>
  <si>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</si>
  <si>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</si>
  <si>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</si>
  <si>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</si>
  <si>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</si>
  <si>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</si>
  <si>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</si>
  <si>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</si>
  <si>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</si>
  <si>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</si>
  <si>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</si>
  <si>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</si>
  <si>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</si>
  <si>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</si>
  <si>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</si>
  <si>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</si>
  <si>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</si>
  <si>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</si>
  <si>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</si>
  <si>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</si>
  <si>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</si>
  <si>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</si>
  <si>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</si>
  <si>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</si>
  <si>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</si>
  <si>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</si>
  <si>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</si>
  <si>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</si>
  <si>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</si>
  <si>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</si>
  <si>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</si>
  <si>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</si>
  <si>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</si>
  <si>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</si>
  <si>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</si>
  <si>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</si>
  <si>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</si>
  <si>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</si>
  <si>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</si>
  <si>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</si>
  <si>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</si>
  <si>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</si>
  <si>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</si>
  <si>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</si>
  <si>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</si>
  <si>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</si>
  <si>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</si>
  <si>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</si>
  <si>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</si>
  <si>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</si>
  <si>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</si>
  <si>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</si>
  <si>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</si>
  <si>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</si>
  <si>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</si>
  <si>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</si>
  <si>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</si>
  <si>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</si>
  <si>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</si>
  <si>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</si>
  <si>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</si>
  <si>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</si>
  <si>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</si>
  <si>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</si>
  <si>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</si>
  <si>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</si>
  <si>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</si>
  <si>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</si>
  <si>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</si>
  <si>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</si>
  <si>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</si>
  <si>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</si>
  <si>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</si>
  <si>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</si>
  <si>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</si>
  <si>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</si>
  <si>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</si>
  <si>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</si>
  <si>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</si>
  <si>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</si>
  <si>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</si>
  <si>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</si>
  <si>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</si>
  <si>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</si>
  <si>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</si>
  <si>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</si>
  <si>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</si>
  <si>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</si>
  <si>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</si>
  <si>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</si>
  <si>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</si>
  <si>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</si>
  <si>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</si>
  <si>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</si>
  <si>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</si>
  <si>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</si>
  <si>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</si>
  <si>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</si>
  <si>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</si>
  <si>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</si>
  <si>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</si>
  <si>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</si>
  <si>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</si>
  <si>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</si>
  <si>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</si>
  <si>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</si>
  <si>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</si>
  <si>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</si>
  <si>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</si>
  <si>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</si>
  <si>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</si>
  <si>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</si>
  <si>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</si>
  <si>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</si>
  <si>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</si>
  <si>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</si>
  <si>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</si>
  <si>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</si>
  <si>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</si>
  <si>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</si>
  <si>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</si>
  <si>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</si>
  <si>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</si>
  <si>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</si>
  <si>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</si>
  <si>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</si>
  <si>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</si>
  <si>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</si>
  <si>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</si>
  <si>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</si>
  <si>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</si>
  <si>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</si>
  <si>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</si>
  <si>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</si>
  <si>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</si>
  <si>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</si>
  <si>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</si>
  <si>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</si>
  <si>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</si>
  <si>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</si>
  <si>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</si>
  <si>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</si>
  <si>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</si>
  <si>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</si>
  <si>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</si>
  <si>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</si>
  <si>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</si>
  <si>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</si>
  <si>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</si>
  <si>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</si>
  <si>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</si>
  <si>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</si>
  <si>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</si>
  <si>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</si>
  <si>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</si>
  <si>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</si>
  <si>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</si>
  <si>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</si>
  <si>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</si>
  <si>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</si>
  <si>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</si>
  <si>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</si>
  <si>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</si>
  <si>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</si>
  <si>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</si>
  <si>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</si>
  <si>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</si>
  <si>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</si>
  <si>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</si>
  <si>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</si>
  <si>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</si>
  <si>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</si>
  <si>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</si>
  <si>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</si>
  <si>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</si>
  <si>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</si>
  <si>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</si>
  <si>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</si>
  <si>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</si>
  <si>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</si>
  <si>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</si>
  <si>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</si>
  <si>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</si>
  <si>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</si>
  <si>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</si>
  <si>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</si>
  <si>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</si>
  <si>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</si>
  <si>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</si>
  <si>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</si>
  <si>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</si>
  <si>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</si>
  <si>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</si>
  <si>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</si>
  <si>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</si>
  <si>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</si>
  <si>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</si>
  <si>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</si>
  <si>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</si>
  <si>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</si>
  <si>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</si>
  <si>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</si>
  <si>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</si>
  <si>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</si>
  <si>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</si>
  <si>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</si>
  <si>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</si>
  <si>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</si>
  <si>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</si>
  <si>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</si>
  <si>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</si>
  <si>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</si>
  <si>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</si>
  <si>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</si>
  <si>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</si>
  <si>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</si>
  <si>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</si>
  <si>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</si>
  <si>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</si>
  <si>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</si>
  <si>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</si>
  <si>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</si>
  <si>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</si>
  <si>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</si>
  <si>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</si>
  <si>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</si>
  <si>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</si>
  <si>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</si>
  <si>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</si>
  <si>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</si>
  <si>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</si>
  <si>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</si>
  <si>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</si>
  <si>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</si>
  <si>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</si>
  <si>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</si>
  <si>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</si>
  <si>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</si>
  <si>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</si>
  <si>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</si>
  <si>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</si>
  <si>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</si>
  <si>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</si>
  <si>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</si>
  <si>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</si>
  <si>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</si>
  <si>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</si>
  <si>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</si>
  <si>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</si>
  <si>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</si>
  <si>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</si>
  <si>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</si>
  <si>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</si>
  <si>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</si>
  <si>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</si>
  <si>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</si>
  <si>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</si>
  <si>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</si>
  <si>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</si>
  <si>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</si>
  <si>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</si>
  <si>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</si>
  <si>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</si>
  <si>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</si>
  <si>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</si>
  <si>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</si>
  <si>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</si>
  <si>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</si>
  <si>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</si>
  <si>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</si>
  <si>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</si>
  <si>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</si>
  <si>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</si>
  <si>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</si>
  <si>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</si>
  <si>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</si>
  <si>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</si>
  <si>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</si>
  <si>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</si>
  <si>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</si>
  <si>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</si>
  <si>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</si>
  <si>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</si>
  <si>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</si>
  <si>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</si>
  <si>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</si>
  <si>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</si>
  <si>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</si>
  <si>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</si>
  <si>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</si>
  <si>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</si>
  <si>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</si>
  <si>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</si>
  <si>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</si>
  <si>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</si>
  <si>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</si>
  <si>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</si>
  <si>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</si>
  <si>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</si>
  <si>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</si>
  <si>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</si>
  <si>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</si>
  <si>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</si>
  <si>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</si>
  <si>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</si>
  <si>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</si>
  <si>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</si>
  <si>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</si>
  <si>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</si>
  <si>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</si>
  <si>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</si>
  <si>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</si>
  <si>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</si>
  <si>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</si>
  <si>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</si>
  <si>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</si>
  <si>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</si>
  <si>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</si>
  <si>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</si>
  <si>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</si>
  <si>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</si>
  <si>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</si>
  <si>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</si>
  <si>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</si>
  <si>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</si>
  <si>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</si>
  <si>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</si>
  <si>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</si>
  <si>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</si>
  <si>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</si>
  <si>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</si>
  <si>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</si>
  <si>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</si>
  <si>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</si>
  <si>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</si>
  <si>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</si>
  <si>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</si>
  <si>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</si>
  <si>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</si>
  <si>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</si>
  <si>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</si>
  <si>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</si>
  <si>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</si>
  <si>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</si>
  <si>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</si>
  <si>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</si>
  <si>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</si>
  <si>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</si>
  <si>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</si>
  <si>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</si>
  <si>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</si>
  <si>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</si>
  <si>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</si>
  <si>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</si>
  <si>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</si>
  <si>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</si>
  <si>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</si>
  <si>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</si>
  <si>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</si>
  <si>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</si>
  <si>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</si>
  <si>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</si>
  <si>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</si>
  <si>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</si>
  <si>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</si>
  <si>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</si>
  <si>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</si>
  <si>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</si>
  <si>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</si>
  <si>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</si>
  <si>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</si>
  <si>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</si>
  <si>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</si>
  <si>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</si>
  <si>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</si>
  <si>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</si>
  <si>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</si>
  <si>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</si>
  <si>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</si>
  <si>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</si>
  <si>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</si>
  <si>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</si>
  <si>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</si>
  <si>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</si>
  <si>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</si>
  <si>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</si>
  <si>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</si>
  <si>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</si>
  <si>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</si>
  <si>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</si>
  <si>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</si>
  <si>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</si>
  <si>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</si>
  <si>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</si>
  <si>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</si>
  <si>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</si>
  <si>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</si>
  <si>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</si>
  <si>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</si>
  <si>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</si>
  <si>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</si>
  <si>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</si>
  <si>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</si>
  <si>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</si>
  <si>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</si>
  <si>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</si>
  <si>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</si>
  <si>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</si>
  <si>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</si>
  <si>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</si>
  <si>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</si>
  <si>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</si>
  <si>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</si>
  <si>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</si>
  <si>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</si>
  <si>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</si>
  <si>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</si>
  <si>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</si>
  <si>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</si>
  <si>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</si>
  <si>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</si>
  <si>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</si>
  <si>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</si>
  <si>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</si>
  <si>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</si>
  <si>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</si>
  <si>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</si>
  <si>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</si>
  <si>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</si>
  <si>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</si>
  <si>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</si>
  <si>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</si>
  <si>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</si>
  <si>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</si>
  <si>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</si>
  <si>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</si>
  <si>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</si>
  <si>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</si>
  <si>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</si>
  <si>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</si>
  <si>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</si>
  <si>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</si>
  <si>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</si>
  <si>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</si>
  <si>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</si>
  <si>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</si>
  <si>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</si>
  <si>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</si>
  <si>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</si>
  <si>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</si>
  <si>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</si>
  <si>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</si>
  <si>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</si>
  <si>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</si>
  <si>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</si>
  <si>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</si>
  <si>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</si>
  <si>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</si>
  <si>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</si>
  <si>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</si>
  <si>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</si>
  <si>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</si>
  <si>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</si>
  <si>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</si>
  <si>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</si>
  <si>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</si>
  <si>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</si>
  <si>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</si>
  <si>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</si>
  <si>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</si>
  <si>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</si>
  <si>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</si>
  <si>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</si>
  <si>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</si>
  <si>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</si>
  <si>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</si>
  <si>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</si>
  <si>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</si>
  <si>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</si>
  <si>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</si>
  <si>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</si>
  <si>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</si>
  <si>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</si>
  <si>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</si>
  <si>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</si>
  <si>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</si>
  <si>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</si>
  <si>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</si>
  <si>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</si>
  <si>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</si>
  <si>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</si>
  <si>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</si>
  <si>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</si>
  <si>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</si>
  <si>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</si>
  <si>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</si>
  <si>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</si>
  <si>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</si>
  <si>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</si>
  <si>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</si>
  <si>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</si>
  <si>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</si>
  <si>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</si>
  <si>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</si>
  <si>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</si>
  <si>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</si>
  <si>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</si>
  <si>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</si>
  <si>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</si>
  <si>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</si>
  <si>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</si>
  <si>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</si>
  <si>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</si>
  <si>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</si>
  <si>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</si>
  <si>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</si>
  <si>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</si>
  <si>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</si>
  <si>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</si>
  <si>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</si>
  <si>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</si>
  <si>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</si>
  <si>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</si>
  <si>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</si>
  <si>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</si>
  <si>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</si>
  <si>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</si>
  <si>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</si>
  <si>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</si>
  <si>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</si>
  <si>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</si>
  <si>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</si>
  <si>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</si>
  <si>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</si>
  <si>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</si>
  <si>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</si>
  <si>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</si>
  <si>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</si>
  <si>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</si>
  <si>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</si>
  <si>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</si>
  <si>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</si>
  <si>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</si>
  <si>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</si>
  <si>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</si>
  <si>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</si>
  <si>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</si>
  <si>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</si>
  <si>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</si>
  <si>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</si>
  <si>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</si>
  <si>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</si>
  <si>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</si>
  <si>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</si>
  <si>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</si>
  <si>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</si>
  <si>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</si>
  <si>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</si>
  <si>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</si>
  <si>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</si>
  <si>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</si>
  <si>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</si>
  <si>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</si>
  <si>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</si>
  <si>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</si>
  <si>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</si>
  <si>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</si>
  <si>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</si>
  <si>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</si>
  <si>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</si>
  <si>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</si>
  <si>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</si>
  <si>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</si>
  <si>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</si>
  <si>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</si>
  <si>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</si>
  <si>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</si>
  <si>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</si>
  <si>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</si>
  <si>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</si>
  <si>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</si>
  <si>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</si>
  <si>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</si>
  <si>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</si>
  <si>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</si>
  <si>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</si>
  <si>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</si>
  <si>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</si>
  <si>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</si>
  <si>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</si>
  <si>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</si>
  <si>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</si>
  <si>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</si>
  <si>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</si>
  <si>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</si>
  <si>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</si>
  <si>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</si>
  <si>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</si>
  <si>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</si>
  <si>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</si>
  <si>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</si>
  <si>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</si>
  <si>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</si>
  <si>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</si>
  <si>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</si>
  <si>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</si>
  <si>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</si>
  <si>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</si>
  <si>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</si>
  <si>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</si>
  <si>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</si>
  <si>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</si>
  <si>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</si>
  <si>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</si>
  <si>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</si>
  <si>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</si>
  <si>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</si>
  <si>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</si>
  <si>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</si>
  <si>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</si>
  <si>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</si>
  <si>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</si>
  <si>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</si>
  <si>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</si>
  <si>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</si>
  <si>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</si>
  <si>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</si>
  <si>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</si>
  <si>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</si>
  <si>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</si>
  <si>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</si>
  <si>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</si>
  <si>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</si>
  <si>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</si>
  <si>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</si>
  <si>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</si>
  <si>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</si>
  <si>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</si>
  <si>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</si>
  <si>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</si>
  <si>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</si>
  <si>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</si>
  <si>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</si>
  <si>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</si>
  <si>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</si>
  <si>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</si>
  <si>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</si>
  <si>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</si>
  <si>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</si>
  <si>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</si>
  <si>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</si>
  <si>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</si>
  <si>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</si>
  <si>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</si>
  <si>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</si>
  <si>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</si>
  <si>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</si>
  <si>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</si>
  <si>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</si>
  <si>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</si>
  <si>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</si>
  <si>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</si>
  <si>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</si>
  <si>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</si>
  <si>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</si>
  <si>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</si>
  <si>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</si>
  <si>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</si>
  <si>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</si>
  <si>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</si>
  <si>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</si>
  <si>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</si>
  <si>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</si>
  <si>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</si>
  <si>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</si>
  <si>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</si>
  <si>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</si>
  <si>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</si>
  <si>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</si>
  <si>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</si>
  <si>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</si>
  <si>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</si>
  <si>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</si>
  <si>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</si>
  <si>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</si>
  <si>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</si>
  <si>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</si>
  <si>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</si>
  <si>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</si>
  <si>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</si>
  <si>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</si>
  <si>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</si>
  <si>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</si>
  <si>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</si>
  <si>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</si>
  <si>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</si>
  <si>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</si>
  <si>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</si>
  <si>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</si>
  <si>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</si>
  <si>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</si>
  <si>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</si>
  <si>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</si>
  <si>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</si>
  <si>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</si>
  <si>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</si>
  <si>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</si>
  <si>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</si>
  <si>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</si>
  <si>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</si>
  <si>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</si>
  <si>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</si>
  <si>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</si>
  <si>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</si>
  <si>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</si>
  <si>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</si>
  <si>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</si>
  <si>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</si>
  <si>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</si>
  <si>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</si>
  <si>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</si>
  <si>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</si>
  <si>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</si>
  <si>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</si>
  <si>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</si>
  <si>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</si>
  <si>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</si>
  <si>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</si>
  <si>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</si>
  <si>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</si>
  <si>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</si>
  <si>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</si>
  <si>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</si>
  <si>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</si>
  <si>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</si>
  <si>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</si>
  <si>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</si>
  <si>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</si>
  <si>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</si>
  <si>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</si>
  <si>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</si>
  <si>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</si>
  <si>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</si>
  <si>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</si>
  <si>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</si>
  <si>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</si>
  <si>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</si>
  <si>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</si>
  <si>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</si>
  <si>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</si>
  <si>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</si>
  <si>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</si>
  <si>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</si>
  <si>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</si>
  <si>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</si>
  <si>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</si>
  <si>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</si>
  <si>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</si>
  <si>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</si>
  <si>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</si>
  <si>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</si>
  <si>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</si>
  <si>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</si>
  <si>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</si>
  <si>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</si>
  <si>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</si>
  <si>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</si>
  <si>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</si>
  <si>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</si>
  <si>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</si>
  <si>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</si>
  <si>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</si>
  <si>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</si>
  <si>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</si>
  <si>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</si>
  <si>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</si>
  <si>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</si>
  <si>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</si>
  <si>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</si>
  <si>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</si>
  <si>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</si>
  <si>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</si>
  <si>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</si>
  <si>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</si>
  <si>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</si>
  <si>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</si>
  <si>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</si>
  <si>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</si>
  <si>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</si>
  <si>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</si>
  <si>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</si>
  <si>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</si>
  <si>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</si>
  <si>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</si>
  <si>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</si>
  <si>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</si>
  <si>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</si>
  <si>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</si>
  <si>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</si>
  <si>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</si>
  <si>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</si>
  <si>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</si>
  <si>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</si>
  <si>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</si>
  <si>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</si>
  <si>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</si>
  <si>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</si>
  <si>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</si>
  <si>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</si>
  <si>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</si>
  <si>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</si>
  <si>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</si>
  <si>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</si>
  <si>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</si>
  <si>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</si>
  <si>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</si>
  <si>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</si>
  <si>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</si>
  <si>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</si>
  <si>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</si>
  <si>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</si>
  <si>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</si>
  <si>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</si>
  <si>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</si>
  <si>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</si>
  <si>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</si>
  <si>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</si>
  <si>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</si>
  <si>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</si>
  <si>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</si>
  <si>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</si>
  <si>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</si>
  <si>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</si>
  <si>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</si>
  <si>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</si>
  <si>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</si>
  <si>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</si>
  <si>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</si>
  <si>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</si>
  <si>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</si>
  <si>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</si>
  <si>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</si>
  <si>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</si>
  <si>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</si>
  <si>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</si>
  <si>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</si>
  <si>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</si>
  <si>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</si>
  <si>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</si>
  <si>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</si>
  <si>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</si>
  <si>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</si>
  <si>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</si>
  <si>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</si>
  <si>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</si>
  <si>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</si>
  <si>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</si>
  <si>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</si>
  <si>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</si>
  <si>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</si>
  <si>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</si>
  <si>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</si>
  <si>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</si>
  <si>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</si>
  <si>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</si>
  <si>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</si>
  <si>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</si>
  <si>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</si>
  <si>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</si>
  <si>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</si>
  <si>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</si>
  <si>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</si>
  <si>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</si>
  <si>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</si>
  <si>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</si>
  <si>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</si>
  <si>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</si>
  <si>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</si>
  <si>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</si>
  <si>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</si>
  <si>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</si>
  <si>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</si>
  <si>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</si>
  <si>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</si>
  <si>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</si>
  <si>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</si>
  <si>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</si>
  <si>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</si>
  <si>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</si>
  <si>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</si>
  <si>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</si>
  <si>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</si>
  <si>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</si>
  <si>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</si>
  <si>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</si>
  <si>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</si>
  <si>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</si>
  <si>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</si>
  <si>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</si>
  <si>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</si>
  <si>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</si>
  <si>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</si>
  <si>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</si>
  <si>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</si>
  <si>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</si>
  <si>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</si>
  <si>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</si>
  <si>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</si>
  <si>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</si>
  <si>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</si>
  <si>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Remove</t>
  </si>
  <si>
    <t>Add</t>
  </si>
  <si>
    <t>KIMS</t>
  </si>
  <si>
    <t>ICICI</t>
  </si>
  <si>
    <t>SARDAEN</t>
  </si>
  <si>
    <t>FSL</t>
  </si>
  <si>
    <t>WELCORP</t>
  </si>
  <si>
    <t>DIXON</t>
  </si>
  <si>
    <t>FORTIS</t>
  </si>
  <si>
    <t>SOLARINDS</t>
  </si>
  <si>
    <t>RADICO</t>
  </si>
  <si>
    <t>ASTRAZEN</t>
  </si>
  <si>
    <t>KOTAKBANK</t>
  </si>
  <si>
    <t>BHARTIARTL</t>
  </si>
  <si>
    <t>DEEPAKFERT</t>
  </si>
  <si>
    <t>AAVAS</t>
  </si>
  <si>
    <t>KFINTECH</t>
  </si>
  <si>
    <t>liquidity</t>
  </si>
  <si>
    <t>AMBER</t>
  </si>
  <si>
    <t>WOCKPHARMA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</si>
</sst>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5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0" fillId="0" borderId="0" xfId="0" applyFill="1"/>
    <xf numFmtId="0" fontId="0" fillId="17" borderId="0" xfId="0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H30" sqref="AH30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H28" sqref="H28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86000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-667065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67"/>
      <c r="N5" s="17">
        <f>M5*100/N$1</f>
        <v>0</v>
      </c>
      <c r="Q5" t="s">
        <v>178</v>
      </c>
      <c r="R5">
        <f>5250+14380</f>
        <v>19630</v>
      </c>
      <c r="V5" s="167"/>
      <c r="X5" s="17">
        <f>W5*100/X$1</f>
        <v>0</v>
      </c>
      <c r="AA5" t="s">
        <v>178</v>
      </c>
      <c r="AB5">
        <f>5250+14380</f>
        <v>19630</v>
      </c>
      <c r="AG5" s="167"/>
      <c r="AI5" s="17">
        <f>AH5*100/AI$1</f>
        <v>0</v>
      </c>
      <c r="AL5" t="s">
        <v>178</v>
      </c>
      <c r="AM5">
        <f>5250+14380</f>
        <v>19630</v>
      </c>
      <c r="AQ5" s="167"/>
      <c r="AS5" s="17">
        <f>AR5*100/AS$1</f>
        <v>0</v>
      </c>
      <c r="AV5" t="s">
        <v>178</v>
      </c>
      <c r="AW5">
        <f>5250+14380</f>
        <v>19630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-559435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-264435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/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10621</v>
      </c>
      <c r="F17" s="17">
        <f>E17*100/D1</f>
        <v>5.0576190476190476E-2</v>
      </c>
      <c r="H17" t="s">
        <v>3570</v>
      </c>
      <c r="I17" t="s">
        <v>3571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C18">
        <v>10621</v>
      </c>
      <c r="D18" s="17">
        <f t="shared" si="6"/>
        <v>5.0576190476190476E-2</v>
      </c>
      <c r="H18" s="213" t="s">
        <v>3574</v>
      </c>
      <c r="I18" s="213" t="s">
        <v>3572</v>
      </c>
      <c r="J18">
        <v>1</v>
      </c>
      <c r="L18" s="167"/>
      <c r="N18" s="17">
        <f t="shared" si="7"/>
        <v>0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H19" t="s">
        <v>3575</v>
      </c>
      <c r="I19" s="213" t="s">
        <v>3573</v>
      </c>
      <c r="J19">
        <v>2</v>
      </c>
      <c r="L19" s="167"/>
      <c r="N19" s="17">
        <f t="shared" si="7"/>
        <v>0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D20" s="17">
        <f t="shared" si="6"/>
        <v>0</v>
      </c>
      <c r="H20" s="214" t="s">
        <v>3576</v>
      </c>
      <c r="I20" s="213" t="s">
        <v>3577</v>
      </c>
      <c r="J20">
        <v>3</v>
      </c>
      <c r="L20" s="167"/>
      <c r="N20" s="17">
        <f t="shared" si="7"/>
        <v>0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H21" t="s">
        <v>3578</v>
      </c>
      <c r="I21" s="213" t="s">
        <v>3579</v>
      </c>
      <c r="L21" s="167"/>
      <c r="N21" s="17">
        <f t="shared" si="7"/>
        <v>0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H22" t="s">
        <v>3588</v>
      </c>
      <c r="I22" s="213" t="s">
        <v>3580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D23" s="17">
        <f t="shared" si="6"/>
        <v>0</v>
      </c>
      <c r="H23" s="214" t="s">
        <v>3589</v>
      </c>
      <c r="I23" s="213" t="s">
        <v>3581</v>
      </c>
      <c r="J23" t="s">
        <v>3587</v>
      </c>
      <c r="L23" s="167"/>
      <c r="N23" s="17">
        <f t="shared" si="7"/>
        <v>0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D24" s="17">
        <f t="shared" si="6"/>
        <v>0</v>
      </c>
      <c r="I24" s="213" t="s">
        <v>3582</v>
      </c>
      <c r="L24" s="167"/>
      <c r="N24" s="17">
        <f t="shared" si="7"/>
        <v>0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I25" s="213" t="s">
        <v>3583</v>
      </c>
      <c r="J25">
        <v>4</v>
      </c>
      <c r="L25" s="167"/>
      <c r="N25" s="17">
        <f t="shared" si="7"/>
        <v>0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I26" s="213" t="s">
        <v>3584</v>
      </c>
      <c r="L26" s="167"/>
      <c r="N26" s="17">
        <f t="shared" si="7"/>
        <v>0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I27" s="213" t="s">
        <v>3585</v>
      </c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8" spans="2:58">
      <c r="I28" s="213" t="s">
        <v>3586</v>
      </c>
      <c r="J28">
        <v>5</v>
      </c>
    </row>
    <row r="29" spans="2:58">
      <c r="C29">
        <f>SUM(C2:C27)</f>
        <v>-667065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-3.1764999999999999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-2.6639761904761903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abSelected="1" topLeftCell="BG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0" sqref="R10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3716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4871</v>
      </c>
      <c r="S24">
        <f>R24+S23</f>
        <v>8587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2025-04-23T04:16:24Z</dcterms:modified>
</cp:coreProperties>
</file>